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codeName="ThisWorkbook" defaultThemeVersion="166925"/>
  <mc:AlternateContent xmlns:mc="http://schemas.openxmlformats.org/markup-compatibility/2006">
    <mc:Choice Requires="x15">
      <x15ac:absPath xmlns:x15ac="http://schemas.microsoft.com/office/spreadsheetml/2010/11/ac" url="S:\Shared Folders\ORLANDO OFFICE\Cool Stuff That The Orlando Office Does\Spec Book\"/>
    </mc:Choice>
  </mc:AlternateContent>
  <xr:revisionPtr revIDLastSave="0" documentId="13_ncr:1_{CCD55672-4997-46B8-8314-6AF6FC00BA09}" xr6:coauthVersionLast="43" xr6:coauthVersionMax="43" xr10:uidLastSave="{00000000-0000-0000-0000-000000000000}"/>
  <workbookProtection workbookPassword="E0BC" lockStructure="1"/>
  <bookViews>
    <workbookView xWindow="-120" yWindow="-120" windowWidth="29040" windowHeight="15840" tabRatio="799" xr2:uid="{00000000-000D-0000-FFFF-FFFF00000000}"/>
  </bookViews>
  <sheets>
    <sheet name="Contents" sheetId="17" r:id="rId1"/>
    <sheet name="Line Card" sheetId="20" r:id="rId2"/>
    <sheet name="Energence 208-3" sheetId="39" r:id="rId3"/>
    <sheet name="Data Energence 208-3" sheetId="3" r:id="rId4"/>
    <sheet name="Energence 460-3" sheetId="40" r:id="rId5"/>
    <sheet name="Data Energence 460-3" sheetId="1" r:id="rId6"/>
    <sheet name="Landmark 208-3" sheetId="41" r:id="rId7"/>
    <sheet name="Data Landmark EE 208-3" sheetId="5" r:id="rId8"/>
    <sheet name="Landmark 460-3" sheetId="42" r:id="rId9"/>
    <sheet name="Data Landmark EE 460-3" sheetId="4" r:id="rId10"/>
    <sheet name="Landmark HP 208-3" sheetId="43" r:id="rId11"/>
    <sheet name="Data Landmark HP 208-3" sheetId="6" r:id="rId12"/>
    <sheet name="Landmark HP 460-3" sheetId="44" r:id="rId13"/>
    <sheet name="Data Landmark HP 460-3" sheetId="7" r:id="rId14"/>
    <sheet name="Split Straight Cool" sheetId="45" r:id="rId15"/>
    <sheet name="Data Split Straight Cool" sheetId="14" r:id="rId16"/>
    <sheet name="Split Heat Pump" sheetId="46" r:id="rId17"/>
    <sheet name="Data Split Heat Pump" sheetId="15" r:id="rId18"/>
    <sheet name="Ductless Splits" sheetId="51" r:id="rId19"/>
    <sheet name="Data Wall Mounted" sheetId="21" r:id="rId20"/>
    <sheet name="Data Cassette" sheetId="22" r:id="rId21"/>
    <sheet name="Data Ducted" sheetId="23" r:id="rId22"/>
    <sheet name="Data Vertical Air Handler" sheetId="24" r:id="rId23"/>
    <sheet name="PTAC" sheetId="47" r:id="rId24"/>
    <sheet name="Data PTAC" sheetId="28" r:id="rId25"/>
    <sheet name="VTAC" sheetId="48" r:id="rId26"/>
    <sheet name="Data VTAC" sheetId="29" r:id="rId27"/>
    <sheet name="VRP" sheetId="49" r:id="rId28"/>
    <sheet name="Data VRP" sheetId="30" r:id="rId29"/>
    <sheet name="VRF" sheetId="50" r:id="rId30"/>
    <sheet name="Data VRF AHUs" sheetId="33" r:id="rId31"/>
    <sheet name="Data VRF CUs" sheetId="34" r:id="rId32"/>
    <sheet name="MultiZone" sheetId="36" r:id="rId33"/>
    <sheet name="Data MZ AHUs" sheetId="37" r:id="rId34"/>
    <sheet name="Data MZ CUs" sheetId="38" r:id="rId35"/>
  </sheets>
  <definedNames>
    <definedName name="Cassette" localSheetId="23">#REF!</definedName>
    <definedName name="Cassette" localSheetId="25">#REF!</definedName>
    <definedName name="Cassette">#REF!</definedName>
    <definedName name="CassetteVRF" localSheetId="32">MultiZone!$D$1003:$D$1006</definedName>
    <definedName name="d_10" localSheetId="18">#REF!</definedName>
    <definedName name="d_10" localSheetId="10">#REF!</definedName>
    <definedName name="d_10" localSheetId="12">#REF!</definedName>
    <definedName name="d_10" localSheetId="23">#REF!</definedName>
    <definedName name="d_10" localSheetId="16">#REF!</definedName>
    <definedName name="d_10" localSheetId="14">#REF!</definedName>
    <definedName name="d_10" localSheetId="25">#REF!</definedName>
    <definedName name="d_10">#REF!</definedName>
    <definedName name="d_12.5" localSheetId="18">#REF!</definedName>
    <definedName name="d_12.5" localSheetId="10">#REF!</definedName>
    <definedName name="d_12.5" localSheetId="12">#REF!</definedName>
    <definedName name="d_12.5" localSheetId="23">#REF!</definedName>
    <definedName name="d_12.5" localSheetId="16">#REF!</definedName>
    <definedName name="d_12.5" localSheetId="14">#REF!</definedName>
    <definedName name="d_12.5" localSheetId="25">#REF!</definedName>
    <definedName name="d_12.5">#REF!</definedName>
    <definedName name="d_13" localSheetId="18">#REF!</definedName>
    <definedName name="d_13" localSheetId="10">#REF!</definedName>
    <definedName name="d_13" localSheetId="12">#REF!</definedName>
    <definedName name="d_13" localSheetId="23">#REF!</definedName>
    <definedName name="d_13" localSheetId="16">#REF!</definedName>
    <definedName name="d_13" localSheetId="14">#REF!</definedName>
    <definedName name="d_13" localSheetId="25">#REF!</definedName>
    <definedName name="d_13">#REF!</definedName>
    <definedName name="d_15" localSheetId="18">#REF!</definedName>
    <definedName name="d_15" localSheetId="10">#REF!</definedName>
    <definedName name="d_15" localSheetId="12">#REF!</definedName>
    <definedName name="d_15" localSheetId="23">#REF!</definedName>
    <definedName name="d_15" localSheetId="16">#REF!</definedName>
    <definedName name="d_15" localSheetId="14">#REF!</definedName>
    <definedName name="d_15" localSheetId="25">#REF!</definedName>
    <definedName name="d_15">#REF!</definedName>
    <definedName name="d_17.5" localSheetId="18">#REF!</definedName>
    <definedName name="d_17.5" localSheetId="10">#REF!</definedName>
    <definedName name="d_17.5" localSheetId="12">#REF!</definedName>
    <definedName name="d_17.5" localSheetId="23">#REF!</definedName>
    <definedName name="d_17.5" localSheetId="16">#REF!</definedName>
    <definedName name="d_17.5" localSheetId="14">#REF!</definedName>
    <definedName name="d_17.5" localSheetId="25">#REF!</definedName>
    <definedName name="d_17.5">#REF!</definedName>
    <definedName name="d_20" localSheetId="18">#REF!</definedName>
    <definedName name="d_20" localSheetId="10">#REF!</definedName>
    <definedName name="d_20" localSheetId="12">#REF!</definedName>
    <definedName name="d_20" localSheetId="23">#REF!</definedName>
    <definedName name="d_20" localSheetId="16">#REF!</definedName>
    <definedName name="d_20" localSheetId="14">#REF!</definedName>
    <definedName name="d_20" localSheetId="25">#REF!</definedName>
    <definedName name="d_20">#REF!</definedName>
    <definedName name="d_25" localSheetId="18">#REF!</definedName>
    <definedName name="d_25" localSheetId="10">#REF!</definedName>
    <definedName name="d_25" localSheetId="12">#REF!</definedName>
    <definedName name="d_25" localSheetId="23">#REF!</definedName>
    <definedName name="d_25" localSheetId="16">#REF!</definedName>
    <definedName name="d_25" localSheetId="14">#REF!</definedName>
    <definedName name="d_25" localSheetId="25">#REF!</definedName>
    <definedName name="d_25">#REF!</definedName>
    <definedName name="d_3" localSheetId="18">#REF!</definedName>
    <definedName name="d_3" localSheetId="10">#REF!</definedName>
    <definedName name="d_3" localSheetId="12">#REF!</definedName>
    <definedName name="d_3" localSheetId="23">#REF!</definedName>
    <definedName name="d_3" localSheetId="16">#REF!</definedName>
    <definedName name="d_3" localSheetId="14">#REF!</definedName>
    <definedName name="d_3" localSheetId="25">#REF!</definedName>
    <definedName name="d_3">#REF!</definedName>
    <definedName name="d_4" localSheetId="18">#REF!</definedName>
    <definedName name="d_4" localSheetId="10">#REF!</definedName>
    <definedName name="d_4" localSheetId="12">#REF!</definedName>
    <definedName name="d_4" localSheetId="23">#REF!</definedName>
    <definedName name="d_4" localSheetId="16">#REF!</definedName>
    <definedName name="d_4" localSheetId="14">#REF!</definedName>
    <definedName name="d_4" localSheetId="25">#REF!</definedName>
    <definedName name="d_4">#REF!</definedName>
    <definedName name="d_5" localSheetId="18">#REF!</definedName>
    <definedName name="d_5" localSheetId="10">#REF!</definedName>
    <definedName name="d_5" localSheetId="12">#REF!</definedName>
    <definedName name="d_5" localSheetId="23">#REF!</definedName>
    <definedName name="d_5" localSheetId="16">#REF!</definedName>
    <definedName name="d_5" localSheetId="14">#REF!</definedName>
    <definedName name="d_5" localSheetId="25">#REF!</definedName>
    <definedName name="d_5">#REF!</definedName>
    <definedName name="d_6" localSheetId="18">#REF!</definedName>
    <definedName name="d_6" localSheetId="10">#REF!</definedName>
    <definedName name="d_6" localSheetId="12">#REF!</definedName>
    <definedName name="d_6" localSheetId="23">#REF!</definedName>
    <definedName name="d_6" localSheetId="16">#REF!</definedName>
    <definedName name="d_6" localSheetId="14">#REF!</definedName>
    <definedName name="d_6" localSheetId="25">#REF!</definedName>
    <definedName name="d_6">#REF!</definedName>
    <definedName name="d_7.5" localSheetId="18">#REF!</definedName>
    <definedName name="d_7.5" localSheetId="10">#REF!</definedName>
    <definedName name="d_7.5" localSheetId="12">#REF!</definedName>
    <definedName name="d_7.5" localSheetId="23">#REF!</definedName>
    <definedName name="d_7.5" localSheetId="16">#REF!</definedName>
    <definedName name="d_7.5" localSheetId="14">#REF!</definedName>
    <definedName name="d_7.5" localSheetId="25">#REF!</definedName>
    <definedName name="d_7.5">#REF!</definedName>
    <definedName name="d_8.5" localSheetId="18">#REF!</definedName>
    <definedName name="d_8.5" localSheetId="10">#REF!</definedName>
    <definedName name="d_8.5" localSheetId="12">#REF!</definedName>
    <definedName name="d_8.5" localSheetId="23">#REF!</definedName>
    <definedName name="d_8.5" localSheetId="16">#REF!</definedName>
    <definedName name="d_8.5" localSheetId="14">#REF!</definedName>
    <definedName name="d_8.5" localSheetId="25">#REF!</definedName>
    <definedName name="d_8.5">#REF!</definedName>
    <definedName name="Ducted" localSheetId="23">#REF!</definedName>
    <definedName name="Ducted" localSheetId="25">#REF!</definedName>
    <definedName name="Ducted">#REF!</definedName>
    <definedName name="DuctedVRF" localSheetId="32">MultiZone!$E$1003:$E$1004</definedName>
    <definedName name="FloorMountedVRF" localSheetId="32">MultiZone!$G$1003</definedName>
    <definedName name="Four_Way_2x2" localSheetId="32">MultiZone!$L$1003:$L$1006</definedName>
    <definedName name="Four_Way_3x3" localSheetId="32">MultiZone!$M$1003:$M$1009</definedName>
    <definedName name="h_10" localSheetId="23">#REF!</definedName>
    <definedName name="h_10" localSheetId="25">#REF!</definedName>
    <definedName name="h_10">#REF!</definedName>
    <definedName name="h_12.5" localSheetId="23">#REF!</definedName>
    <definedName name="h_12.5" localSheetId="25">#REF!</definedName>
    <definedName name="h_12.5">#REF!</definedName>
    <definedName name="h_15" localSheetId="23">#REF!</definedName>
    <definedName name="h_15" localSheetId="25">#REF!</definedName>
    <definedName name="h_15">#REF!</definedName>
    <definedName name="h_20" localSheetId="23">#REF!</definedName>
    <definedName name="h_20" localSheetId="25">#REF!</definedName>
    <definedName name="h_20">#REF!</definedName>
    <definedName name="h_3" localSheetId="23">#REF!</definedName>
    <definedName name="h_3" localSheetId="25">#REF!</definedName>
    <definedName name="h_3">#REF!</definedName>
    <definedName name="h_4" localSheetId="23">#REF!</definedName>
    <definedName name="h_4" localSheetId="25">#REF!</definedName>
    <definedName name="h_4">#REF!</definedName>
    <definedName name="h_5" localSheetId="23">#REF!</definedName>
    <definedName name="h_5" localSheetId="25">#REF!</definedName>
    <definedName name="h_5">#REF!</definedName>
    <definedName name="h_6" localSheetId="23">#REF!</definedName>
    <definedName name="h_6" localSheetId="25">#REF!</definedName>
    <definedName name="h_6">#REF!</definedName>
    <definedName name="h_7.5" localSheetId="23">#REF!</definedName>
    <definedName name="h_7.5" localSheetId="25">#REF!</definedName>
    <definedName name="h_7.5">#REF!</definedName>
    <definedName name="h_8.5" localSheetId="23">#REF!</definedName>
    <definedName name="h_8.5" localSheetId="25">#REF!</definedName>
    <definedName name="h_8.5">#REF!</definedName>
    <definedName name="High_Static" localSheetId="32">MultiZone!$Q$1003:$Q$1004</definedName>
    <definedName name="Horizontal" localSheetId="32">MultiZone!$S$1003:$S$1009</definedName>
    <definedName name="Medium_Static" localSheetId="32">MultiZone!$P$1003:$P$1005</definedName>
    <definedName name="Mirror_Black_Finish" localSheetId="32">MultiZone!$J$1003:$J$1005</definedName>
    <definedName name="MultiPositionVRF" localSheetId="32">MultiZone!$F$1003:$F$1004</definedName>
    <definedName name="MZCassette">MultiZone!$D$1003</definedName>
    <definedName name="MZDucted">MultiZone!$E$1003:$E$1004</definedName>
    <definedName name="MZVertical">MultiZone!$F$1003</definedName>
    <definedName name="MZWallMounted">MultiZone!$C$1003:$C$1004</definedName>
    <definedName name="One_Way" localSheetId="32">MultiZone!$O$1003:$O$1007</definedName>
    <definedName name="P_12K">#REF!</definedName>
    <definedName name="P_15K">#REF!</definedName>
    <definedName name="P_7K">#REF!</definedName>
    <definedName name="P_9K">#REF!</definedName>
    <definedName name="PTACSIZE">#REF!</definedName>
    <definedName name="R_12K" localSheetId="27">VRP!$E$65:$E$67</definedName>
    <definedName name="R_24K" localSheetId="27">VRP!$F$65:$F$69</definedName>
    <definedName name="Sizes" localSheetId="18">#REF!</definedName>
    <definedName name="Sizes" localSheetId="10">#REF!</definedName>
    <definedName name="Sizes" localSheetId="12">#REF!</definedName>
    <definedName name="Sizes" localSheetId="23">#REF!</definedName>
    <definedName name="Sizes" localSheetId="16">#REF!</definedName>
    <definedName name="Sizes" localSheetId="14">#REF!</definedName>
    <definedName name="Sizes" localSheetId="25">#REF!</definedName>
    <definedName name="Sizes">#REF!</definedName>
    <definedName name="sizes2" localSheetId="23">#REF!</definedName>
    <definedName name="sizes2" localSheetId="25">#REF!</definedName>
    <definedName name="sizes2">#REF!</definedName>
    <definedName name="Standard_Floor_White_Finish" localSheetId="32">MultiZone!$T$1003:$T$1008</definedName>
    <definedName name="Standard_White_Finish" localSheetId="32">MultiZone!$K$1003:$K$1008</definedName>
    <definedName name="Two_Way" localSheetId="32">MultiZone!$N$1003:$N$1004</definedName>
    <definedName name="Type" localSheetId="23">#REF!</definedName>
    <definedName name="Type" localSheetId="25">#REF!</definedName>
    <definedName name="Type">#REF!</definedName>
    <definedName name="Type1" localSheetId="32">MultiZone!$C$1002:$G$1002</definedName>
    <definedName name="Type1" localSheetId="29">VRF!#REF!</definedName>
    <definedName name="Type1">#REF!</definedName>
    <definedName name="VAH" localSheetId="23">#REF!</definedName>
    <definedName name="VAH" localSheetId="25">#REF!</definedName>
    <definedName name="VAH">#REF!</definedName>
    <definedName name="Vertical" localSheetId="32">MultiZone!$R$1003:$R$1005</definedName>
    <definedName name="VRPSIZE" localSheetId="27">VRP!$E$64:$H$64</definedName>
    <definedName name="WallMounted" localSheetId="23">#REF!</definedName>
    <definedName name="WallMounted" localSheetId="25">#REF!</definedName>
    <definedName name="WallMounted">#REF!</definedName>
    <definedName name="WallMountedVRF" localSheetId="32">MultiZone!$C$1003:$C$1004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2" i="36" l="1"/>
  <c r="S33" i="36"/>
  <c r="S34" i="36"/>
  <c r="S35" i="36"/>
  <c r="S38" i="36"/>
  <c r="S39" i="36"/>
  <c r="S41" i="36"/>
  <c r="S42" i="36"/>
  <c r="S44" i="36"/>
  <c r="S45" i="36"/>
  <c r="S46" i="36"/>
  <c r="S48" i="36"/>
  <c r="S49" i="36"/>
  <c r="S50" i="36"/>
  <c r="S51" i="36"/>
  <c r="S52" i="36"/>
  <c r="S53" i="36"/>
  <c r="S55" i="36"/>
  <c r="S56" i="36"/>
  <c r="S57" i="36"/>
  <c r="R32" i="36"/>
  <c r="R33" i="36"/>
  <c r="R34" i="36"/>
  <c r="R35" i="36"/>
  <c r="R38" i="36"/>
  <c r="R39" i="36"/>
  <c r="R41" i="36"/>
  <c r="R42" i="36"/>
  <c r="R44" i="36"/>
  <c r="R45" i="36"/>
  <c r="R46" i="36"/>
  <c r="R48" i="36"/>
  <c r="R49" i="36"/>
  <c r="R50" i="36"/>
  <c r="R51" i="36"/>
  <c r="R52" i="36"/>
  <c r="R53" i="36"/>
  <c r="R55" i="36"/>
  <c r="R56" i="36"/>
  <c r="R57" i="36"/>
  <c r="P32" i="36"/>
  <c r="P33" i="36"/>
  <c r="P34" i="36"/>
  <c r="P35" i="36"/>
  <c r="P38" i="36"/>
  <c r="P39" i="36"/>
  <c r="P41" i="36"/>
  <c r="P42" i="36"/>
  <c r="P44" i="36"/>
  <c r="P45" i="36"/>
  <c r="P46" i="36"/>
  <c r="P48" i="36"/>
  <c r="P49" i="36"/>
  <c r="P50" i="36"/>
  <c r="P51" i="36"/>
  <c r="P52" i="36"/>
  <c r="P53" i="36"/>
  <c r="P55" i="36"/>
  <c r="P56" i="36"/>
  <c r="P57" i="36"/>
  <c r="O32" i="36"/>
  <c r="O33" i="36"/>
  <c r="O34" i="36"/>
  <c r="O35" i="36"/>
  <c r="O38" i="36"/>
  <c r="O39" i="36"/>
  <c r="O41" i="36"/>
  <c r="O42" i="36"/>
  <c r="O44" i="36"/>
  <c r="O45" i="36"/>
  <c r="O46" i="36"/>
  <c r="O48" i="36"/>
  <c r="O49" i="36"/>
  <c r="O50" i="36"/>
  <c r="O51" i="36"/>
  <c r="O52" i="36"/>
  <c r="O53" i="36"/>
  <c r="O55" i="36"/>
  <c r="O56" i="36"/>
  <c r="O57" i="36"/>
  <c r="N32" i="36"/>
  <c r="N33" i="36"/>
  <c r="N34" i="36"/>
  <c r="N35" i="36"/>
  <c r="N38" i="36"/>
  <c r="N39" i="36"/>
  <c r="N41" i="36"/>
  <c r="N42" i="36"/>
  <c r="N44" i="36"/>
  <c r="N45" i="36"/>
  <c r="N46" i="36"/>
  <c r="N48" i="36"/>
  <c r="N49" i="36"/>
  <c r="N50" i="36"/>
  <c r="N51" i="36"/>
  <c r="N52" i="36"/>
  <c r="N53" i="36"/>
  <c r="N55" i="36"/>
  <c r="N56" i="36"/>
  <c r="N57" i="36"/>
  <c r="M38" i="36"/>
  <c r="M39" i="36"/>
  <c r="M41" i="36"/>
  <c r="M42" i="36"/>
  <c r="M44" i="36"/>
  <c r="M45" i="36"/>
  <c r="M46" i="36"/>
  <c r="M48" i="36"/>
  <c r="M49" i="36"/>
  <c r="M50" i="36"/>
  <c r="M51" i="36"/>
  <c r="M52" i="36"/>
  <c r="M53" i="36"/>
  <c r="M55" i="36"/>
  <c r="M56" i="36"/>
  <c r="M57" i="36"/>
  <c r="M32" i="36"/>
  <c r="M33" i="36"/>
  <c r="M34" i="36"/>
  <c r="M35" i="36"/>
  <c r="S37" i="36"/>
  <c r="R37" i="36"/>
  <c r="P37" i="36"/>
  <c r="O37" i="36"/>
  <c r="N37" i="36"/>
  <c r="M37" i="36"/>
  <c r="S70" i="50" l="1"/>
  <c r="S71" i="50"/>
  <c r="S72" i="50"/>
  <c r="S73" i="50"/>
  <c r="S74" i="50"/>
  <c r="S75" i="50"/>
  <c r="S76" i="50"/>
  <c r="S77" i="50"/>
  <c r="S78" i="50"/>
  <c r="S79" i="50"/>
  <c r="S80" i="50"/>
  <c r="S81" i="50"/>
  <c r="S82" i="50"/>
  <c r="S83" i="50"/>
  <c r="S84" i="50"/>
  <c r="S85" i="50"/>
  <c r="S86" i="50"/>
  <c r="S87" i="50"/>
  <c r="S88" i="50"/>
  <c r="S89" i="50"/>
  <c r="S90" i="50"/>
  <c r="S91" i="50"/>
  <c r="S92" i="50"/>
  <c r="S93" i="50"/>
  <c r="S94" i="50"/>
  <c r="S95" i="50"/>
  <c r="S96" i="50"/>
  <c r="S97" i="50"/>
  <c r="S98" i="50"/>
  <c r="S99" i="50"/>
  <c r="S100" i="50"/>
  <c r="S101" i="50"/>
  <c r="S102" i="50"/>
  <c r="S103" i="50"/>
  <c r="S104" i="50"/>
  <c r="S105" i="50"/>
  <c r="S106" i="50"/>
  <c r="S107" i="50"/>
  <c r="S108" i="50"/>
  <c r="S109" i="50"/>
  <c r="S110" i="50"/>
  <c r="S111" i="50"/>
  <c r="S112" i="50"/>
  <c r="S113" i="50"/>
  <c r="S114" i="50"/>
  <c r="S115" i="50"/>
  <c r="S116" i="50"/>
  <c r="S117" i="50"/>
  <c r="S118" i="50"/>
  <c r="S119" i="50"/>
  <c r="S120" i="50"/>
  <c r="S121" i="50"/>
  <c r="S122" i="50"/>
  <c r="S123" i="50"/>
  <c r="S124" i="50"/>
  <c r="S125" i="50"/>
  <c r="S126" i="50"/>
  <c r="S127" i="50"/>
  <c r="S128" i="50"/>
  <c r="S129" i="50"/>
  <c r="S130" i="50"/>
  <c r="S131" i="50"/>
  <c r="S132" i="50"/>
  <c r="S133" i="50"/>
  <c r="S134" i="50"/>
  <c r="S135" i="50"/>
  <c r="S136" i="50"/>
  <c r="S137" i="50"/>
  <c r="S138" i="50"/>
  <c r="S139" i="50"/>
  <c r="S140" i="50"/>
  <c r="S141" i="50"/>
  <c r="S142" i="50"/>
  <c r="S143" i="50"/>
  <c r="S144" i="50"/>
  <c r="S145" i="50"/>
  <c r="S146" i="50"/>
  <c r="S147" i="50"/>
  <c r="S148" i="50"/>
  <c r="S149" i="50"/>
  <c r="S150" i="50"/>
  <c r="R70" i="50"/>
  <c r="R71" i="50"/>
  <c r="R72" i="50"/>
  <c r="R73" i="50"/>
  <c r="R74" i="50"/>
  <c r="R75" i="50"/>
  <c r="R76" i="50"/>
  <c r="R77" i="50"/>
  <c r="R78" i="50"/>
  <c r="R79" i="50"/>
  <c r="R80" i="50"/>
  <c r="R81" i="50"/>
  <c r="R82" i="50"/>
  <c r="R83" i="50"/>
  <c r="R84" i="50"/>
  <c r="R85" i="50"/>
  <c r="R86" i="50"/>
  <c r="R87" i="50"/>
  <c r="R88" i="50"/>
  <c r="R89" i="50"/>
  <c r="R90" i="50"/>
  <c r="R91" i="50"/>
  <c r="R92" i="50"/>
  <c r="R93" i="50"/>
  <c r="R94" i="50"/>
  <c r="R95" i="50"/>
  <c r="R96" i="50"/>
  <c r="R97" i="50"/>
  <c r="R98" i="50"/>
  <c r="R99" i="50"/>
  <c r="R100" i="50"/>
  <c r="R101" i="50"/>
  <c r="R102" i="50"/>
  <c r="R103" i="50"/>
  <c r="R104" i="50"/>
  <c r="R105" i="50"/>
  <c r="R106" i="50"/>
  <c r="R107" i="50"/>
  <c r="R108" i="50"/>
  <c r="R109" i="50"/>
  <c r="R110" i="50"/>
  <c r="R111" i="50"/>
  <c r="R112" i="50"/>
  <c r="R113" i="50"/>
  <c r="R114" i="50"/>
  <c r="R115" i="50"/>
  <c r="R116" i="50"/>
  <c r="R117" i="50"/>
  <c r="R118" i="50"/>
  <c r="R119" i="50"/>
  <c r="R120" i="50"/>
  <c r="R121" i="50"/>
  <c r="R122" i="50"/>
  <c r="R123" i="50"/>
  <c r="R124" i="50"/>
  <c r="R125" i="50"/>
  <c r="R126" i="50"/>
  <c r="R127" i="50"/>
  <c r="R128" i="50"/>
  <c r="R129" i="50"/>
  <c r="R130" i="50"/>
  <c r="R131" i="50"/>
  <c r="R132" i="50"/>
  <c r="R133" i="50"/>
  <c r="R134" i="50"/>
  <c r="R135" i="50"/>
  <c r="R136" i="50"/>
  <c r="R137" i="50"/>
  <c r="R138" i="50"/>
  <c r="R139" i="50"/>
  <c r="R140" i="50"/>
  <c r="R141" i="50"/>
  <c r="R142" i="50"/>
  <c r="R143" i="50"/>
  <c r="R144" i="50"/>
  <c r="R145" i="50"/>
  <c r="R146" i="50"/>
  <c r="R147" i="50"/>
  <c r="R148" i="50"/>
  <c r="R149" i="50"/>
  <c r="R150"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P103" i="50"/>
  <c r="P104" i="50"/>
  <c r="P105" i="50"/>
  <c r="P106" i="50"/>
  <c r="P107" i="50"/>
  <c r="P108" i="50"/>
  <c r="P109" i="50"/>
  <c r="P110" i="50"/>
  <c r="P111" i="50"/>
  <c r="P112" i="50"/>
  <c r="P113" i="50"/>
  <c r="P114" i="50"/>
  <c r="P115" i="50"/>
  <c r="P116" i="50"/>
  <c r="P117" i="50"/>
  <c r="P118" i="50"/>
  <c r="P119" i="50"/>
  <c r="P120" i="50"/>
  <c r="P121" i="50"/>
  <c r="P122" i="50"/>
  <c r="P123" i="50"/>
  <c r="P124" i="50"/>
  <c r="P125" i="50"/>
  <c r="P126" i="50"/>
  <c r="P127" i="50"/>
  <c r="P128" i="50"/>
  <c r="P129" i="50"/>
  <c r="P130" i="50"/>
  <c r="P131" i="50"/>
  <c r="P132" i="50"/>
  <c r="P133" i="50"/>
  <c r="P134" i="50"/>
  <c r="P135" i="50"/>
  <c r="P136" i="50"/>
  <c r="P137" i="50"/>
  <c r="P138" i="50"/>
  <c r="P139" i="50"/>
  <c r="P140" i="50"/>
  <c r="P141" i="50"/>
  <c r="P142" i="50"/>
  <c r="P143" i="50"/>
  <c r="P144" i="50"/>
  <c r="P145" i="50"/>
  <c r="P146" i="50"/>
  <c r="P147" i="50"/>
  <c r="P148" i="50"/>
  <c r="P149" i="50"/>
  <c r="P150" i="50"/>
  <c r="O70" i="50"/>
  <c r="O71" i="50"/>
  <c r="O72" i="50"/>
  <c r="O73" i="50"/>
  <c r="O74" i="50"/>
  <c r="O75" i="50"/>
  <c r="O76" i="50"/>
  <c r="O77" i="50"/>
  <c r="O78" i="50"/>
  <c r="O79" i="50"/>
  <c r="O80" i="50"/>
  <c r="O81" i="50"/>
  <c r="O82" i="50"/>
  <c r="O83" i="50"/>
  <c r="O84" i="50"/>
  <c r="O85" i="50"/>
  <c r="O86" i="50"/>
  <c r="O87" i="50"/>
  <c r="O88" i="50"/>
  <c r="O89" i="50"/>
  <c r="O90" i="50"/>
  <c r="O91" i="50"/>
  <c r="O92" i="50"/>
  <c r="O93" i="50"/>
  <c r="O94" i="50"/>
  <c r="O95" i="50"/>
  <c r="O96" i="50"/>
  <c r="O97" i="50"/>
  <c r="O98" i="50"/>
  <c r="O99" i="50"/>
  <c r="O100" i="50"/>
  <c r="O101" i="50"/>
  <c r="O102" i="50"/>
  <c r="O103" i="50"/>
  <c r="O104" i="50"/>
  <c r="O105" i="50"/>
  <c r="O106" i="50"/>
  <c r="O107" i="50"/>
  <c r="O108" i="50"/>
  <c r="O109" i="50"/>
  <c r="O110" i="50"/>
  <c r="O111" i="50"/>
  <c r="O112" i="50"/>
  <c r="O113" i="50"/>
  <c r="O114" i="50"/>
  <c r="O115" i="50"/>
  <c r="O116" i="50"/>
  <c r="O117" i="50"/>
  <c r="O118" i="50"/>
  <c r="O119" i="50"/>
  <c r="O120" i="50"/>
  <c r="O121" i="50"/>
  <c r="O122" i="50"/>
  <c r="O123" i="50"/>
  <c r="O124" i="50"/>
  <c r="O125" i="50"/>
  <c r="O126" i="50"/>
  <c r="O127" i="50"/>
  <c r="O128" i="50"/>
  <c r="O129" i="50"/>
  <c r="O130" i="50"/>
  <c r="O131" i="50"/>
  <c r="O132" i="50"/>
  <c r="O133" i="50"/>
  <c r="O134" i="50"/>
  <c r="O135" i="50"/>
  <c r="O136" i="50"/>
  <c r="O137" i="50"/>
  <c r="O138" i="50"/>
  <c r="O139" i="50"/>
  <c r="O140" i="50"/>
  <c r="O141" i="50"/>
  <c r="O142" i="50"/>
  <c r="O143" i="50"/>
  <c r="O144" i="50"/>
  <c r="O145" i="50"/>
  <c r="O146" i="50"/>
  <c r="O147" i="50"/>
  <c r="O148" i="50"/>
  <c r="O149" i="50"/>
  <c r="O150" i="50"/>
  <c r="N70"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N121" i="50"/>
  <c r="N122" i="50"/>
  <c r="N123" i="50"/>
  <c r="N124" i="50"/>
  <c r="N125" i="50"/>
  <c r="N126" i="50"/>
  <c r="N127" i="50"/>
  <c r="N128" i="50"/>
  <c r="N129" i="50"/>
  <c r="N130" i="50"/>
  <c r="N131" i="50"/>
  <c r="N132" i="50"/>
  <c r="N133" i="50"/>
  <c r="N134" i="50"/>
  <c r="N135" i="50"/>
  <c r="N136" i="50"/>
  <c r="N137" i="50"/>
  <c r="N138" i="50"/>
  <c r="N139" i="50"/>
  <c r="N140" i="50"/>
  <c r="N141" i="50"/>
  <c r="N142" i="50"/>
  <c r="N143" i="50"/>
  <c r="N144" i="50"/>
  <c r="N145" i="50"/>
  <c r="N146" i="50"/>
  <c r="N147" i="50"/>
  <c r="N148" i="50"/>
  <c r="N149" i="50"/>
  <c r="N150" i="50"/>
  <c r="M70" i="50"/>
  <c r="M71" i="50"/>
  <c r="M72" i="50"/>
  <c r="M73" i="50"/>
  <c r="M74" i="50"/>
  <c r="M75" i="50"/>
  <c r="M76" i="50"/>
  <c r="M77" i="50"/>
  <c r="M78" i="50"/>
  <c r="M79" i="50"/>
  <c r="M80" i="50"/>
  <c r="M81" i="50"/>
  <c r="M82" i="50"/>
  <c r="M83" i="50"/>
  <c r="M84" i="50"/>
  <c r="M85" i="50"/>
  <c r="M86" i="50"/>
  <c r="M87" i="50"/>
  <c r="M88" i="50"/>
  <c r="M89" i="50"/>
  <c r="M90" i="50"/>
  <c r="M91" i="50"/>
  <c r="M92" i="50"/>
  <c r="M93" i="50"/>
  <c r="M94" i="50"/>
  <c r="M95" i="50"/>
  <c r="M96" i="50"/>
  <c r="M97" i="50"/>
  <c r="M98" i="50"/>
  <c r="M99" i="50"/>
  <c r="M100" i="50"/>
  <c r="M101" i="50"/>
  <c r="M102" i="50"/>
  <c r="M103" i="50"/>
  <c r="M104" i="50"/>
  <c r="M105" i="50"/>
  <c r="M106" i="50"/>
  <c r="M107" i="50"/>
  <c r="M108" i="50"/>
  <c r="M109" i="50"/>
  <c r="M110" i="50"/>
  <c r="M111" i="50"/>
  <c r="M112" i="50"/>
  <c r="M113" i="50"/>
  <c r="M114" i="50"/>
  <c r="M115" i="50"/>
  <c r="M116" i="50"/>
  <c r="M117" i="50"/>
  <c r="M118" i="50"/>
  <c r="M119" i="50"/>
  <c r="M120" i="50"/>
  <c r="M121" i="50"/>
  <c r="M122" i="50"/>
  <c r="M123" i="50"/>
  <c r="M124" i="50"/>
  <c r="M125" i="50"/>
  <c r="M126" i="50"/>
  <c r="M127" i="50"/>
  <c r="M128" i="50"/>
  <c r="M129" i="50"/>
  <c r="M130" i="50"/>
  <c r="M131" i="50"/>
  <c r="M132" i="50"/>
  <c r="M133" i="50"/>
  <c r="M134" i="50"/>
  <c r="M135" i="50"/>
  <c r="M136" i="50"/>
  <c r="M137" i="50"/>
  <c r="M138" i="50"/>
  <c r="M139" i="50"/>
  <c r="M140" i="50"/>
  <c r="M141" i="50"/>
  <c r="M142" i="50"/>
  <c r="M143" i="50"/>
  <c r="M144" i="50"/>
  <c r="M145" i="50"/>
  <c r="M146" i="50"/>
  <c r="M147" i="50"/>
  <c r="M148" i="50"/>
  <c r="M149" i="50"/>
  <c r="M150" i="50"/>
  <c r="S69" i="50"/>
  <c r="R69" i="50"/>
  <c r="Q69" i="50"/>
  <c r="P69" i="50"/>
  <c r="O69" i="50"/>
  <c r="N69" i="50"/>
  <c r="M69" i="50"/>
  <c r="AC8" i="15" l="1"/>
  <c r="AC9" i="15"/>
  <c r="AC10" i="15"/>
  <c r="AC11" i="15"/>
  <c r="AC12" i="15"/>
  <c r="AC13" i="15"/>
  <c r="AC14" i="15"/>
  <c r="AC15" i="15"/>
  <c r="AC16" i="15"/>
  <c r="AC17" i="15"/>
  <c r="AC18" i="15"/>
  <c r="AC19" i="15"/>
  <c r="AC20" i="15"/>
  <c r="AC21" i="15"/>
  <c r="AC22" i="15"/>
  <c r="AC23" i="15"/>
  <c r="AC24" i="15"/>
  <c r="AC25" i="15"/>
  <c r="AC26" i="15"/>
  <c r="AC27" i="15"/>
  <c r="AC28" i="15"/>
  <c r="AC29" i="15"/>
  <c r="AC30" i="15"/>
  <c r="AC31" i="15"/>
  <c r="AC32" i="15"/>
  <c r="AC33" i="15"/>
  <c r="AC34" i="15"/>
  <c r="AC35" i="15"/>
  <c r="AC36" i="15"/>
  <c r="AC7" i="15"/>
  <c r="D893" i="38" l="1"/>
  <c r="D894" i="38"/>
  <c r="D895" i="38"/>
  <c r="D896" i="38"/>
  <c r="D897" i="38"/>
  <c r="D898" i="38"/>
  <c r="D899" i="38"/>
  <c r="D900" i="38"/>
  <c r="D901" i="38"/>
  <c r="D902" i="38"/>
  <c r="D903" i="38"/>
  <c r="D904" i="38"/>
  <c r="D905" i="38"/>
  <c r="D906" i="38"/>
  <c r="D907" i="38"/>
  <c r="D908" i="38"/>
  <c r="D909" i="38"/>
  <c r="D910" i="38"/>
  <c r="D911" i="38"/>
  <c r="D912" i="38"/>
  <c r="D913" i="38"/>
  <c r="D914" i="38"/>
  <c r="D915" i="38"/>
  <c r="D916" i="38"/>
  <c r="D917" i="38"/>
  <c r="D918" i="38"/>
  <c r="D919" i="38"/>
  <c r="D920" i="38"/>
  <c r="D921" i="38"/>
  <c r="D922" i="38"/>
  <c r="D923" i="38"/>
  <c r="D924" i="38"/>
  <c r="D925" i="38"/>
  <c r="D926" i="38"/>
  <c r="D927" i="38"/>
  <c r="D928" i="38"/>
  <c r="D929" i="38"/>
  <c r="D930" i="38"/>
  <c r="D931" i="38"/>
  <c r="D932" i="38"/>
  <c r="D933" i="38"/>
  <c r="D934" i="38"/>
  <c r="D935" i="38"/>
  <c r="D936" i="38"/>
  <c r="D937" i="38"/>
  <c r="D938" i="38"/>
  <c r="D939" i="38"/>
  <c r="D940" i="38"/>
  <c r="D941" i="38"/>
  <c r="D942" i="38"/>
  <c r="D943" i="38"/>
  <c r="D944" i="38"/>
  <c r="D945" i="38"/>
  <c r="D946" i="38"/>
  <c r="D947" i="38"/>
  <c r="D948" i="38"/>
  <c r="D949" i="38"/>
  <c r="D892" i="38"/>
  <c r="D831" i="38"/>
  <c r="D832" i="38"/>
  <c r="D833" i="38"/>
  <c r="D834" i="38"/>
  <c r="D835" i="38"/>
  <c r="D836" i="38"/>
  <c r="D837" i="38"/>
  <c r="D838" i="38"/>
  <c r="D839" i="38"/>
  <c r="D840" i="38"/>
  <c r="D841" i="38"/>
  <c r="D842" i="38"/>
  <c r="D843" i="38"/>
  <c r="D844" i="38"/>
  <c r="D845" i="38"/>
  <c r="D846" i="38"/>
  <c r="D847" i="38"/>
  <c r="D848" i="38"/>
  <c r="D849" i="38"/>
  <c r="D850" i="38"/>
  <c r="D851" i="38"/>
  <c r="D852" i="38"/>
  <c r="D853" i="38"/>
  <c r="D854" i="38"/>
  <c r="D855" i="38"/>
  <c r="D856" i="38"/>
  <c r="D857" i="38"/>
  <c r="D858" i="38"/>
  <c r="D859" i="38"/>
  <c r="D860" i="38"/>
  <c r="D861" i="38"/>
  <c r="D862" i="38"/>
  <c r="D863" i="38"/>
  <c r="D864" i="38"/>
  <c r="D865" i="38"/>
  <c r="D866" i="38"/>
  <c r="D867" i="38"/>
  <c r="D868" i="38"/>
  <c r="D869" i="38"/>
  <c r="D870" i="38"/>
  <c r="D871" i="38"/>
  <c r="D872" i="38"/>
  <c r="D873" i="38"/>
  <c r="D874" i="38"/>
  <c r="D875" i="38"/>
  <c r="D876" i="38"/>
  <c r="D877" i="38"/>
  <c r="D878" i="38"/>
  <c r="D879" i="38"/>
  <c r="D880" i="38"/>
  <c r="D881" i="38"/>
  <c r="D882" i="38"/>
  <c r="D883" i="38"/>
  <c r="D884" i="38"/>
  <c r="D885" i="38"/>
  <c r="D886" i="38"/>
  <c r="D887" i="38"/>
  <c r="D830" i="38"/>
  <c r="D769" i="38"/>
  <c r="D770" i="38"/>
  <c r="D771" i="38"/>
  <c r="D772" i="38"/>
  <c r="D773" i="38"/>
  <c r="D774" i="38"/>
  <c r="D775" i="38"/>
  <c r="D776" i="38"/>
  <c r="D777" i="38"/>
  <c r="D778" i="38"/>
  <c r="D779" i="38"/>
  <c r="D780" i="38"/>
  <c r="D781" i="38"/>
  <c r="D782" i="38"/>
  <c r="D783" i="38"/>
  <c r="D784" i="38"/>
  <c r="D785" i="38"/>
  <c r="D786" i="38"/>
  <c r="D787" i="38"/>
  <c r="D788" i="38"/>
  <c r="D789" i="38"/>
  <c r="D790" i="38"/>
  <c r="D791" i="38"/>
  <c r="D792" i="38"/>
  <c r="D793" i="38"/>
  <c r="D794" i="38"/>
  <c r="D795" i="38"/>
  <c r="D796" i="38"/>
  <c r="D797" i="38"/>
  <c r="D798" i="38"/>
  <c r="D799" i="38"/>
  <c r="D800" i="38"/>
  <c r="D801" i="38"/>
  <c r="D802" i="38"/>
  <c r="D803" i="38"/>
  <c r="D804" i="38"/>
  <c r="D805" i="38"/>
  <c r="D806" i="38"/>
  <c r="D807" i="38"/>
  <c r="D808" i="38"/>
  <c r="D809" i="38"/>
  <c r="D810" i="38"/>
  <c r="D811" i="38"/>
  <c r="D812" i="38"/>
  <c r="D813" i="38"/>
  <c r="D814" i="38"/>
  <c r="D815" i="38"/>
  <c r="D816" i="38"/>
  <c r="D817" i="38"/>
  <c r="D818" i="38"/>
  <c r="D819" i="38"/>
  <c r="D820" i="38"/>
  <c r="D821" i="38"/>
  <c r="D822" i="38"/>
  <c r="D823" i="38"/>
  <c r="D824" i="38"/>
  <c r="D825" i="38"/>
  <c r="D768"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D634" i="38"/>
  <c r="D635" i="38"/>
  <c r="D636" i="38"/>
  <c r="D637" i="38"/>
  <c r="D638" i="38"/>
  <c r="D639" i="38"/>
  <c r="D640" i="38"/>
  <c r="D641" i="38"/>
  <c r="D642" i="38"/>
  <c r="D643" i="38"/>
  <c r="D644" i="38"/>
  <c r="D645" i="38"/>
  <c r="D646" i="38"/>
  <c r="D647" i="38"/>
  <c r="D648" i="38"/>
  <c r="D649" i="38"/>
  <c r="D650" i="38"/>
  <c r="D651" i="38"/>
  <c r="D652" i="38"/>
  <c r="D653" i="38"/>
  <c r="D654" i="38"/>
  <c r="D655"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693" i="38"/>
  <c r="D694" i="38"/>
  <c r="D695" i="38"/>
  <c r="D696" i="38"/>
  <c r="D697" i="38"/>
  <c r="D698" i="38"/>
  <c r="D699" i="38"/>
  <c r="D700" i="38"/>
  <c r="D701" i="38"/>
  <c r="D702" i="38"/>
  <c r="D703" i="38"/>
  <c r="D704" i="38"/>
  <c r="D705" i="38"/>
  <c r="D706" i="38"/>
  <c r="D707" i="38"/>
  <c r="D708" i="38"/>
  <c r="D709" i="38"/>
  <c r="D714" i="38"/>
  <c r="D715" i="38"/>
  <c r="D716" i="38"/>
  <c r="D717" i="38"/>
  <c r="D718" i="38"/>
  <c r="D719" i="38"/>
  <c r="D720" i="38"/>
  <c r="D721" i="38"/>
  <c r="D722" i="38"/>
  <c r="D723" i="38"/>
  <c r="D724" i="38"/>
  <c r="D725" i="38"/>
  <c r="D726" i="38"/>
  <c r="D727" i="38"/>
  <c r="D728" i="38"/>
  <c r="D729" i="38"/>
  <c r="D730" i="38"/>
  <c r="D731" i="38"/>
  <c r="D732" i="38"/>
  <c r="D733" i="38"/>
  <c r="D734" i="38"/>
  <c r="D735" i="38"/>
  <c r="D736" i="38"/>
  <c r="D737" i="38"/>
  <c r="D738" i="38"/>
  <c r="D739" i="38"/>
  <c r="D740" i="38"/>
  <c r="D741" i="38"/>
  <c r="D742" i="38"/>
  <c r="D743" i="38"/>
  <c r="D744" i="38"/>
  <c r="D745" i="38"/>
  <c r="D746" i="38"/>
  <c r="D747" i="38"/>
  <c r="D748" i="38"/>
  <c r="D749" i="38"/>
  <c r="D750" i="38"/>
  <c r="D751" i="38"/>
  <c r="D752" i="38"/>
  <c r="D753" i="38"/>
  <c r="D754" i="38"/>
  <c r="D755" i="38"/>
  <c r="D756" i="38"/>
  <c r="D757" i="38"/>
  <c r="D758" i="38"/>
  <c r="D759" i="38"/>
  <c r="D760" i="38"/>
  <c r="D761" i="38"/>
  <c r="D762" i="38"/>
  <c r="D763"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12" i="38"/>
  <c r="D513" i="38"/>
  <c r="D514"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468" i="38"/>
  <c r="D464" i="38"/>
  <c r="D465"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19" i="38"/>
  <c r="B31" i="30" l="1"/>
  <c r="B44" i="30"/>
  <c r="B25" i="30"/>
  <c r="B27" i="30"/>
  <c r="B29" i="30"/>
  <c r="B30" i="30"/>
  <c r="B32" i="30"/>
  <c r="B34" i="30"/>
  <c r="B36" i="30"/>
  <c r="B38" i="30"/>
  <c r="B40" i="30"/>
  <c r="B42" i="30"/>
  <c r="B43" i="30"/>
  <c r="B45" i="30"/>
  <c r="B46" i="30"/>
  <c r="B23" i="30"/>
  <c r="T7" i="15" l="1"/>
  <c r="AF7" i="15"/>
  <c r="BM7" i="15"/>
  <c r="T8" i="15"/>
  <c r="AF8" i="15"/>
  <c r="BM8" i="15"/>
  <c r="T9" i="15"/>
  <c r="AF9" i="15"/>
  <c r="BM9" i="15"/>
  <c r="T10" i="15"/>
  <c r="AF10" i="15"/>
  <c r="BM10" i="15"/>
  <c r="T11" i="15"/>
  <c r="AF11" i="15"/>
  <c r="BM11" i="15"/>
  <c r="T12" i="15"/>
  <c r="AF12" i="15"/>
  <c r="BM12" i="15"/>
  <c r="T13" i="15"/>
  <c r="AF13" i="15"/>
  <c r="BM13" i="15"/>
  <c r="T14" i="15"/>
  <c r="AF14" i="15"/>
  <c r="BM14" i="15"/>
  <c r="T15" i="15"/>
  <c r="AF15" i="15"/>
  <c r="BM15" i="15"/>
  <c r="T16" i="15"/>
  <c r="AF16" i="15"/>
  <c r="BM16" i="15"/>
  <c r="T17" i="15"/>
  <c r="AF17" i="15"/>
  <c r="BM17" i="15"/>
  <c r="T18" i="15"/>
  <c r="AF18" i="15"/>
  <c r="BM18" i="15"/>
  <c r="T19" i="15"/>
  <c r="AF19" i="15"/>
  <c r="BM19" i="15"/>
  <c r="T20" i="15"/>
  <c r="AF20" i="15"/>
  <c r="BM20" i="15"/>
  <c r="T21" i="15"/>
  <c r="AF21" i="15"/>
  <c r="BM21" i="15"/>
  <c r="T22" i="15"/>
  <c r="AF22" i="15"/>
  <c r="BM22" i="15"/>
  <c r="T23" i="15"/>
  <c r="AF23" i="15"/>
  <c r="BM23" i="15"/>
  <c r="T24" i="15"/>
  <c r="AF24" i="15"/>
  <c r="BM24" i="15"/>
  <c r="T25" i="15"/>
  <c r="AF25" i="15"/>
  <c r="BM25" i="15"/>
  <c r="T26" i="15"/>
  <c r="AF26" i="15"/>
  <c r="BM26" i="15"/>
  <c r="T27" i="15"/>
  <c r="AF27" i="15"/>
  <c r="BM27" i="15"/>
  <c r="T28" i="15"/>
  <c r="AF28" i="15"/>
  <c r="BM28" i="15"/>
  <c r="T29" i="15"/>
  <c r="AF29" i="15"/>
  <c r="BM29" i="15"/>
  <c r="T30" i="15"/>
  <c r="AF30" i="15"/>
  <c r="BM30" i="15"/>
  <c r="T31" i="15"/>
  <c r="AF31" i="15"/>
  <c r="BM31" i="15"/>
  <c r="T32" i="15"/>
  <c r="AF32" i="15"/>
  <c r="BM32" i="15"/>
  <c r="T33" i="15"/>
  <c r="AF33" i="15"/>
  <c r="BM33" i="15"/>
  <c r="T34" i="15"/>
  <c r="AF34" i="15"/>
  <c r="BM34" i="15"/>
  <c r="T35" i="15"/>
  <c r="AF35" i="15"/>
  <c r="BM35" i="15"/>
  <c r="T36" i="15"/>
  <c r="AF36" i="15"/>
  <c r="BM36" i="15"/>
</calcChain>
</file>

<file path=xl/sharedStrings.xml><?xml version="1.0" encoding="utf-8"?>
<sst xmlns="http://schemas.openxmlformats.org/spreadsheetml/2006/main" count="25441" uniqueCount="3491">
  <si>
    <t>LENNOX INDUSTRIES INC - EQUIPMENT SCHEDULE</t>
  </si>
  <si>
    <t>Schedule Project</t>
  </si>
  <si>
    <t>04252019</t>
  </si>
  <si>
    <t>4400136132</t>
  </si>
  <si>
    <t>GAS-ELECTRIC OR ELECTRIC-ELECTRIC PACKAGED ROOFTOP UNIT</t>
  </si>
  <si>
    <t>SystemID</t>
  </si>
  <si>
    <t>LENNOX ENERGENCE 1</t>
  </si>
  <si>
    <t>LENNOX ENERGENCE 2</t>
  </si>
  <si>
    <t>LENNOX ENERGENCE 3</t>
  </si>
  <si>
    <t>LENNOX ENERGENCE 4</t>
  </si>
  <si>
    <t>LENNOX ENERGENCE 5</t>
  </si>
  <si>
    <t>LENNOX ENERGENCE 6</t>
  </si>
  <si>
    <t>LENNOX ENERGENCE 7</t>
  </si>
  <si>
    <t>LENNOX ENERGENCE 8</t>
  </si>
  <si>
    <t>LENNOX ENERGENCE 9</t>
  </si>
  <si>
    <t>LENNOX ENERGENCE 10</t>
  </si>
  <si>
    <t>LENNOX ENERGENCE 11</t>
  </si>
  <si>
    <t>LENNOX ENERGENCE 12</t>
  </si>
  <si>
    <t>LENNOX ENERGENCE 13</t>
  </si>
  <si>
    <t>LENNOX ENERGENCE 14</t>
  </si>
  <si>
    <t>LENNOX ENERGENCE 15</t>
  </si>
  <si>
    <t>LENNOX ENERGENCE 16</t>
  </si>
  <si>
    <t>LENNOX ENERGENCE 17</t>
  </si>
  <si>
    <t>LENNOX ENERGENCE 18</t>
  </si>
  <si>
    <t>LENNOX ENERGENCE 19</t>
  </si>
  <si>
    <t>LENNOX ENERGENCE 20</t>
  </si>
  <si>
    <t>LENNOX ENERGENCE 21</t>
  </si>
  <si>
    <t>LENNOX ENERGENCE 22</t>
  </si>
  <si>
    <t>LENNOX ENERGENCE 23</t>
  </si>
  <si>
    <t>LENNOX ENERGENCE 24</t>
  </si>
  <si>
    <t>LENNOX ENERGENCE 25</t>
  </si>
  <si>
    <t>LENNOX ENERGENCE 26</t>
  </si>
  <si>
    <t>Database</t>
  </si>
  <si>
    <t>Date</t>
  </si>
  <si>
    <t>04/18/2014</t>
  </si>
  <si>
    <t>Coil</t>
  </si>
  <si>
    <t>3.0</t>
  </si>
  <si>
    <t>4.0</t>
  </si>
  <si>
    <t>5.0</t>
  </si>
  <si>
    <t>6.0</t>
  </si>
  <si>
    <t>7.5</t>
  </si>
  <si>
    <t>8.5</t>
  </si>
  <si>
    <t>10.0</t>
  </si>
  <si>
    <t>12.5</t>
  </si>
  <si>
    <t>13.0</t>
  </si>
  <si>
    <t>15.0</t>
  </si>
  <si>
    <t>17.5</t>
  </si>
  <si>
    <t>20.0</t>
  </si>
  <si>
    <t>25.0</t>
  </si>
  <si>
    <t>Refrigerant</t>
  </si>
  <si>
    <t>R-410A</t>
  </si>
  <si>
    <t>Package</t>
  </si>
  <si>
    <t>Model</t>
  </si>
  <si>
    <t>LCH036H4E</t>
  </si>
  <si>
    <t>LCH036S4T</t>
  </si>
  <si>
    <t>LCH048H4E</t>
  </si>
  <si>
    <t>LCH048S4T</t>
  </si>
  <si>
    <t>LCH060H4E</t>
  </si>
  <si>
    <t>LCH060S4T</t>
  </si>
  <si>
    <t>LCH072H4B</t>
  </si>
  <si>
    <t>LCH074H4T</t>
  </si>
  <si>
    <t>LCH092H4B</t>
  </si>
  <si>
    <t>LCH092H4M</t>
  </si>
  <si>
    <t>LCH102H4B</t>
  </si>
  <si>
    <t>LCH102H4M</t>
  </si>
  <si>
    <t>LCH120H4B</t>
  </si>
  <si>
    <t>LCH120H4M</t>
  </si>
  <si>
    <t>LCH150H4B</t>
  </si>
  <si>
    <t>LCH150H4M</t>
  </si>
  <si>
    <t>LCH156H4B</t>
  </si>
  <si>
    <t>LCH156H4M</t>
  </si>
  <si>
    <t>LCH180H4B</t>
  </si>
  <si>
    <t>LCH180H4M</t>
  </si>
  <si>
    <t>LCH210H4B</t>
  </si>
  <si>
    <t>LCH210H4M</t>
  </si>
  <si>
    <t>LCH240H4B</t>
  </si>
  <si>
    <t>LCH240H4M</t>
  </si>
  <si>
    <t>LCH300S4B</t>
  </si>
  <si>
    <t>LCH300S4M</t>
  </si>
  <si>
    <t>Unit</t>
  </si>
  <si>
    <t>Type</t>
  </si>
  <si>
    <t>Packaged Electric/Electric</t>
  </si>
  <si>
    <t>Supply</t>
  </si>
  <si>
    <t>AirFlow</t>
  </si>
  <si>
    <t>(cfm)</t>
  </si>
  <si>
    <t>1200</t>
  </si>
  <si>
    <t>1600</t>
  </si>
  <si>
    <t>2000</t>
  </si>
  <si>
    <t>2400</t>
  </si>
  <si>
    <t>3000</t>
  </si>
  <si>
    <t>3400</t>
  </si>
  <si>
    <t>4000</t>
  </si>
  <si>
    <t>5000</t>
  </si>
  <si>
    <t>5200</t>
  </si>
  <si>
    <t>6000</t>
  </si>
  <si>
    <t>7000</t>
  </si>
  <si>
    <t>8000</t>
  </si>
  <si>
    <t>10000</t>
  </si>
  <si>
    <t>(in.WC)</t>
  </si>
  <si>
    <t>0.80</t>
  </si>
  <si>
    <t>TotalStaticPress</t>
  </si>
  <si>
    <t>0.92</t>
  </si>
  <si>
    <t>1.07</t>
  </si>
  <si>
    <t>1.13</t>
  </si>
  <si>
    <t>1.22</t>
  </si>
  <si>
    <t>1.12</t>
  </si>
  <si>
    <t>1.19</t>
  </si>
  <si>
    <t>1.28</t>
  </si>
  <si>
    <t>1.57</t>
  </si>
  <si>
    <t>0.85</t>
  </si>
  <si>
    <t>0.87</t>
  </si>
  <si>
    <t>0.99</t>
  </si>
  <si>
    <t>1.09</t>
  </si>
  <si>
    <t>1.32</t>
  </si>
  <si>
    <t>SupplyFan</t>
  </si>
  <si>
    <t>NomPower</t>
  </si>
  <si>
    <t>(hp)</t>
  </si>
  <si>
    <t>0.50</t>
  </si>
  <si>
    <t>1.00</t>
  </si>
  <si>
    <t>0.75</t>
  </si>
  <si>
    <t>2.00</t>
  </si>
  <si>
    <t>3.00</t>
  </si>
  <si>
    <t>5.00</t>
  </si>
  <si>
    <t>7.50</t>
  </si>
  <si>
    <t>10.00</t>
  </si>
  <si>
    <t>Req'dPower</t>
  </si>
  <si>
    <t>0.43</t>
  </si>
  <si>
    <t>0.69</t>
  </si>
  <si>
    <t>0.90</t>
  </si>
  <si>
    <t>1.30</t>
  </si>
  <si>
    <t>1.44</t>
  </si>
  <si>
    <t>1.75</t>
  </si>
  <si>
    <t>2.35</t>
  </si>
  <si>
    <t>3.91</t>
  </si>
  <si>
    <t>2.17</t>
  </si>
  <si>
    <t>2.76</t>
  </si>
  <si>
    <t>3.92</t>
  </si>
  <si>
    <t>5.20</t>
  </si>
  <si>
    <t>8.77</t>
  </si>
  <si>
    <t>(rpm)</t>
  </si>
  <si>
    <t>1061</t>
  </si>
  <si>
    <t>1041</t>
  </si>
  <si>
    <t>1182</t>
  </si>
  <si>
    <t>1178</t>
  </si>
  <si>
    <t>1132</t>
  </si>
  <si>
    <t>1212</t>
  </si>
  <si>
    <t>875</t>
  </si>
  <si>
    <t>856</t>
  </si>
  <si>
    <t>898</t>
  </si>
  <si>
    <t>948</t>
  </si>
  <si>
    <t>1084</t>
  </si>
  <si>
    <t>771</t>
  </si>
  <si>
    <t>808</t>
  </si>
  <si>
    <t>887</t>
  </si>
  <si>
    <t>955</t>
  </si>
  <si>
    <t>1100</t>
  </si>
  <si>
    <t>Outdoor</t>
  </si>
  <si>
    <t>120</t>
  </si>
  <si>
    <t>160</t>
  </si>
  <si>
    <t>200</t>
  </si>
  <si>
    <t>240</t>
  </si>
  <si>
    <t>300</t>
  </si>
  <si>
    <t>340</t>
  </si>
  <si>
    <t>400</t>
  </si>
  <si>
    <t>500</t>
  </si>
  <si>
    <t>520</t>
  </si>
  <si>
    <t>600</t>
  </si>
  <si>
    <t>700</t>
  </si>
  <si>
    <t>800</t>
  </si>
  <si>
    <t>1000</t>
  </si>
  <si>
    <t>Cooling</t>
  </si>
  <si>
    <t>OutdoorDB</t>
  </si>
  <si>
    <t>(°F)</t>
  </si>
  <si>
    <t>95.0</t>
  </si>
  <si>
    <t>OutdoorWB</t>
  </si>
  <si>
    <t>CondenserDB</t>
  </si>
  <si>
    <t>80.0</t>
  </si>
  <si>
    <t>MixedDB</t>
  </si>
  <si>
    <t>MixedWB</t>
  </si>
  <si>
    <t>67.0</t>
  </si>
  <si>
    <t>(Btuh)</t>
  </si>
  <si>
    <t>38500</t>
  </si>
  <si>
    <t>54000</t>
  </si>
  <si>
    <t>54300</t>
  </si>
  <si>
    <t>67650</t>
  </si>
  <si>
    <t>67800</t>
  </si>
  <si>
    <t>82600</t>
  </si>
  <si>
    <t>78850</t>
  </si>
  <si>
    <t>99450</t>
  </si>
  <si>
    <t>111300</t>
  </si>
  <si>
    <t>133100</t>
  </si>
  <si>
    <t>172800</t>
  </si>
  <si>
    <t>168050</t>
  </si>
  <si>
    <t>195300</t>
  </si>
  <si>
    <t>224800</t>
  </si>
  <si>
    <t>266800</t>
  </si>
  <si>
    <t>313100</t>
  </si>
  <si>
    <t>NetTotalCool</t>
  </si>
  <si>
    <t>37308</t>
  </si>
  <si>
    <t>37062</t>
  </si>
  <si>
    <t>52213</t>
  </si>
  <si>
    <t>52135</t>
  </si>
  <si>
    <t>65267</t>
  </si>
  <si>
    <t>64790</t>
  </si>
  <si>
    <t>78469</t>
  </si>
  <si>
    <t>74770</t>
  </si>
  <si>
    <t>94875</t>
  </si>
  <si>
    <t>105740</t>
  </si>
  <si>
    <t>126072</t>
  </si>
  <si>
    <t>161506</t>
  </si>
  <si>
    <t>161483</t>
  </si>
  <si>
    <t>186948</t>
  </si>
  <si>
    <t>213477</t>
  </si>
  <si>
    <t>251948</t>
  </si>
  <si>
    <t>288330</t>
  </si>
  <si>
    <t>28875</t>
  </si>
  <si>
    <t>39690</t>
  </si>
  <si>
    <t>39639</t>
  </si>
  <si>
    <t>49723</t>
  </si>
  <si>
    <t>49833</t>
  </si>
  <si>
    <t>60711</t>
  </si>
  <si>
    <t>62292</t>
  </si>
  <si>
    <t>69615</t>
  </si>
  <si>
    <t>81249</t>
  </si>
  <si>
    <t>91839</t>
  </si>
  <si>
    <t>127008</t>
  </si>
  <si>
    <t>120996</t>
  </si>
  <si>
    <t>142569</t>
  </si>
  <si>
    <t>169724</t>
  </si>
  <si>
    <t>200100</t>
  </si>
  <si>
    <t>237956</t>
  </si>
  <si>
    <t>NetSensCool</t>
  </si>
  <si>
    <t>27683</t>
  </si>
  <si>
    <t>27437</t>
  </si>
  <si>
    <t>37903</t>
  </si>
  <si>
    <t>37474</t>
  </si>
  <si>
    <t>47340</t>
  </si>
  <si>
    <t>46823</t>
  </si>
  <si>
    <t>56580</t>
  </si>
  <si>
    <t>58212</t>
  </si>
  <si>
    <t>65040</t>
  </si>
  <si>
    <t>75689</t>
  </si>
  <si>
    <t>84811</t>
  </si>
  <si>
    <t>115714</t>
  </si>
  <si>
    <t>114429</t>
  </si>
  <si>
    <t>134217</t>
  </si>
  <si>
    <t>158401</t>
  </si>
  <si>
    <t>185248</t>
  </si>
  <si>
    <t>213186</t>
  </si>
  <si>
    <t>MoistureRemoval</t>
  </si>
  <si>
    <t>(lb/hr)</t>
  </si>
  <si>
    <t>9.1</t>
  </si>
  <si>
    <t>13.5</t>
  </si>
  <si>
    <t>13.8</t>
  </si>
  <si>
    <t>16.9</t>
  </si>
  <si>
    <t>20.6</t>
  </si>
  <si>
    <t>15.6</t>
  </si>
  <si>
    <t>28.1</t>
  </si>
  <si>
    <t>28.3</t>
  </si>
  <si>
    <t>38.9</t>
  </si>
  <si>
    <t>43.2</t>
  </si>
  <si>
    <t>44.4</t>
  </si>
  <si>
    <t>49.7</t>
  </si>
  <si>
    <t>51.9</t>
  </si>
  <si>
    <t>62.9</t>
  </si>
  <si>
    <t>70.8</t>
  </si>
  <si>
    <t>System</t>
  </si>
  <si>
    <t>MoistRemoval</t>
  </si>
  <si>
    <t>DischargeDB</t>
  </si>
  <si>
    <t>57.1</t>
  </si>
  <si>
    <t>56.4</t>
  </si>
  <si>
    <t>56.5</t>
  </si>
  <si>
    <t>56.3</t>
  </si>
  <si>
    <t>56.0</t>
  </si>
  <si>
    <t>55.3</t>
  </si>
  <si>
    <t>58.0</t>
  </si>
  <si>
    <t>57.3</t>
  </si>
  <si>
    <t>58.2</t>
  </si>
  <si>
    <t>55.9</t>
  </si>
  <si>
    <t>57.9</t>
  </si>
  <si>
    <t>57.4</t>
  </si>
  <si>
    <t>57.0</t>
  </si>
  <si>
    <t>56.2</t>
  </si>
  <si>
    <t>DischargeWB</t>
  </si>
  <si>
    <t>55.8</t>
  </si>
  <si>
    <t>55.7</t>
  </si>
  <si>
    <t>55.5</t>
  </si>
  <si>
    <t>56.7</t>
  </si>
  <si>
    <t>58.1</t>
  </si>
  <si>
    <t>58.3</t>
  </si>
  <si>
    <t>57.5</t>
  </si>
  <si>
    <t>57.7</t>
  </si>
  <si>
    <t>56.8</t>
  </si>
  <si>
    <t>59.3</t>
  </si>
  <si>
    <t>58.7</t>
  </si>
  <si>
    <t>59.7</t>
  </si>
  <si>
    <t>57.6</t>
  </si>
  <si>
    <t>59.1</t>
  </si>
  <si>
    <t>58.8</t>
  </si>
  <si>
    <t>58.5</t>
  </si>
  <si>
    <t>59.5</t>
  </si>
  <si>
    <t>56.1</t>
  </si>
  <si>
    <t>56.9</t>
  </si>
  <si>
    <t>56.6</t>
  </si>
  <si>
    <t>ARI</t>
  </si>
  <si>
    <t>EER</t>
  </si>
  <si>
    <t>12.8</t>
  </si>
  <si>
    <t>11.6</t>
  </si>
  <si>
    <t>12.7</t>
  </si>
  <si>
    <t>12.3</t>
  </si>
  <si>
    <t>12.0</t>
  </si>
  <si>
    <t>12.4</t>
  </si>
  <si>
    <t>12.2</t>
  </si>
  <si>
    <t>11.0</t>
  </si>
  <si>
    <t>10.5</t>
  </si>
  <si>
    <t>SEER</t>
  </si>
  <si>
    <t>18.0</t>
  </si>
  <si>
    <t>17.6</t>
  </si>
  <si>
    <t>17.1</t>
  </si>
  <si>
    <t>15.5</t>
  </si>
  <si>
    <t/>
  </si>
  <si>
    <t>IEER</t>
  </si>
  <si>
    <t>16.0</t>
  </si>
  <si>
    <t>14.0</t>
  </si>
  <si>
    <t>12.9</t>
  </si>
  <si>
    <t>13.2</t>
  </si>
  <si>
    <t>13.6</t>
  </si>
  <si>
    <t>14.1</t>
  </si>
  <si>
    <t>13.7</t>
  </si>
  <si>
    <t>14.5</t>
  </si>
  <si>
    <t>Humiditrol</t>
  </si>
  <si>
    <t>82.0</t>
  </si>
  <si>
    <t>76.0</t>
  </si>
  <si>
    <t>Humid-1st</t>
  </si>
  <si>
    <t>25.4</t>
  </si>
  <si>
    <t>23.1</t>
  </si>
  <si>
    <t>30.8</t>
  </si>
  <si>
    <t>31.6</t>
  </si>
  <si>
    <t>47.9</t>
  </si>
  <si>
    <t>49.2</t>
  </si>
  <si>
    <t>51.6</t>
  </si>
  <si>
    <t>49.6</t>
  </si>
  <si>
    <t>64.2</t>
  </si>
  <si>
    <t>67.3</t>
  </si>
  <si>
    <t>63.9</t>
  </si>
  <si>
    <t>66.2</t>
  </si>
  <si>
    <t>80.6</t>
  </si>
  <si>
    <t>90.0</t>
  </si>
  <si>
    <t>97.3</t>
  </si>
  <si>
    <t>99.4</t>
  </si>
  <si>
    <t>140.6</t>
  </si>
  <si>
    <t>CoilDischDB</t>
  </si>
  <si>
    <t>83.0</t>
  </si>
  <si>
    <t>75.2</t>
  </si>
  <si>
    <t>75.6</t>
  </si>
  <si>
    <t>82.4</t>
  </si>
  <si>
    <t>81.8</t>
  </si>
  <si>
    <t>CoilDischWB</t>
  </si>
  <si>
    <t>70.6</t>
  </si>
  <si>
    <t>71.2</t>
  </si>
  <si>
    <t>71.0</t>
  </si>
  <si>
    <t>69.8</t>
  </si>
  <si>
    <t>69.6</t>
  </si>
  <si>
    <t>70.5</t>
  </si>
  <si>
    <t>70.7</t>
  </si>
  <si>
    <t>68.2</t>
  </si>
  <si>
    <t>68.8</t>
  </si>
  <si>
    <t>72.1</t>
  </si>
  <si>
    <t>72.8</t>
  </si>
  <si>
    <t>72.0</t>
  </si>
  <si>
    <t>72.2</t>
  </si>
  <si>
    <t>72.3</t>
  </si>
  <si>
    <t>73.0</t>
  </si>
  <si>
    <t>72.6</t>
  </si>
  <si>
    <t>Humid-All</t>
  </si>
  <si>
    <t>33.7</t>
  </si>
  <si>
    <t>39.2</t>
  </si>
  <si>
    <t>102.4</t>
  </si>
  <si>
    <t>100.1</t>
  </si>
  <si>
    <t>114.2</t>
  </si>
  <si>
    <t>127.1</t>
  </si>
  <si>
    <t>142.3</t>
  </si>
  <si>
    <t>168.1</t>
  </si>
  <si>
    <t>162.8</t>
  </si>
  <si>
    <t>77.8</t>
  </si>
  <si>
    <t>76.6</t>
  </si>
  <si>
    <t>78.1</t>
  </si>
  <si>
    <t>77.4</t>
  </si>
  <si>
    <t>76.7</t>
  </si>
  <si>
    <t>75.9</t>
  </si>
  <si>
    <t>73.9</t>
  </si>
  <si>
    <t>73.4</t>
  </si>
  <si>
    <t>73.3</t>
  </si>
  <si>
    <t>67.7</t>
  </si>
  <si>
    <t>69.1</t>
  </si>
  <si>
    <t>68.9</t>
  </si>
  <si>
    <t>69.0</t>
  </si>
  <si>
    <t>68.5</t>
  </si>
  <si>
    <t>69.3</t>
  </si>
  <si>
    <t>Electric</t>
  </si>
  <si>
    <t>Heater</t>
  </si>
  <si>
    <t>(kW)</t>
  </si>
  <si>
    <t>22.5</t>
  </si>
  <si>
    <t>30.0</t>
  </si>
  <si>
    <t>45.0</t>
  </si>
  <si>
    <t>H/E</t>
  </si>
  <si>
    <t>HighOutput</t>
  </si>
  <si>
    <t>38469</t>
  </si>
  <si>
    <t>57704</t>
  </si>
  <si>
    <t>76938</t>
  </si>
  <si>
    <t>115408</t>
  </si>
  <si>
    <t>HeatOutput</t>
  </si>
  <si>
    <t>Heat</t>
  </si>
  <si>
    <t>Rise</t>
  </si>
  <si>
    <t>14.8</t>
  </si>
  <si>
    <t>11.1</t>
  </si>
  <si>
    <t>17.8</t>
  </si>
  <si>
    <t>15.7</t>
  </si>
  <si>
    <t>14.3</t>
  </si>
  <si>
    <t>11.9</t>
  </si>
  <si>
    <t>15.3</t>
  </si>
  <si>
    <t>13.4</t>
  </si>
  <si>
    <t>Voltage</t>
  </si>
  <si>
    <t>208V 3Ph</t>
  </si>
  <si>
    <t>Frequency</t>
  </si>
  <si>
    <t>(Hz)</t>
  </si>
  <si>
    <t>60</t>
  </si>
  <si>
    <t>MCA</t>
  </si>
  <si>
    <t>(amp)</t>
  </si>
  <si>
    <t>26.0</t>
  </si>
  <si>
    <t>28.0</t>
  </si>
  <si>
    <t>49.0</t>
  </si>
  <si>
    <t>92.0</t>
  </si>
  <si>
    <t>139.0</t>
  </si>
  <si>
    <t>MOCP</t>
  </si>
  <si>
    <t>30</t>
  </si>
  <si>
    <t>40</t>
  </si>
  <si>
    <t>50</t>
  </si>
  <si>
    <t>45</t>
  </si>
  <si>
    <t>70</t>
  </si>
  <si>
    <t>100</t>
  </si>
  <si>
    <t>150</t>
  </si>
  <si>
    <t>FLA</t>
  </si>
  <si>
    <t>4.3</t>
  </si>
  <si>
    <t>4.6</t>
  </si>
  <si>
    <t>6.1</t>
  </si>
  <si>
    <t>7.4</t>
  </si>
  <si>
    <t>10.6</t>
  </si>
  <si>
    <t>16.7</t>
  </si>
  <si>
    <t>Total</t>
  </si>
  <si>
    <t>19.6</t>
  </si>
  <si>
    <t>23.7</t>
  </si>
  <si>
    <t>22.7</t>
  </si>
  <si>
    <t>24.6</t>
  </si>
  <si>
    <t>28.9</t>
  </si>
  <si>
    <t>35.5</t>
  </si>
  <si>
    <t>34.3</t>
  </si>
  <si>
    <t>42.4</t>
  </si>
  <si>
    <t>65.1</t>
  </si>
  <si>
    <t>53.5</t>
  </si>
  <si>
    <t>60.7</t>
  </si>
  <si>
    <t>81.9</t>
  </si>
  <si>
    <t>79.5</t>
  </si>
  <si>
    <t>129.2</t>
  </si>
  <si>
    <t>Weight</t>
  </si>
  <si>
    <t>(lb)</t>
  </si>
  <si>
    <t>666</t>
  </si>
  <si>
    <t>682</t>
  </si>
  <si>
    <t>869</t>
  </si>
  <si>
    <t>946</t>
  </si>
  <si>
    <t>1316</t>
  </si>
  <si>
    <t>1326</t>
  </si>
  <si>
    <t>1323</t>
  </si>
  <si>
    <t>1333</t>
  </si>
  <si>
    <t>1358</t>
  </si>
  <si>
    <t>1368</t>
  </si>
  <si>
    <t>1478</t>
  </si>
  <si>
    <t>1488</t>
  </si>
  <si>
    <t>2196</t>
  </si>
  <si>
    <t>2206</t>
  </si>
  <si>
    <t>2376</t>
  </si>
  <si>
    <t>2386</t>
  </si>
  <si>
    <t>2518</t>
  </si>
  <si>
    <t>2528</t>
  </si>
  <si>
    <t>2603</t>
  </si>
  <si>
    <t>2613</t>
  </si>
  <si>
    <t>2728</t>
  </si>
  <si>
    <t>Sound</t>
  </si>
  <si>
    <t>Rating</t>
  </si>
  <si>
    <t>75</t>
  </si>
  <si>
    <t>82</t>
  </si>
  <si>
    <t>88</t>
  </si>
  <si>
    <t>86</t>
  </si>
  <si>
    <t>93</t>
  </si>
  <si>
    <t>94</t>
  </si>
  <si>
    <t>Options</t>
  </si>
  <si>
    <t>Std</t>
  </si>
  <si>
    <t>Features</t>
  </si>
  <si>
    <t>1</t>
  </si>
  <si>
    <t>Included System Options</t>
  </si>
  <si>
    <t>Notes</t>
  </si>
  <si>
    <t>Cooling performance based on specified design altitude.</t>
  </si>
  <si>
    <t>Heating performance based on sea level.</t>
  </si>
  <si>
    <t>Energence 480-3 Schedule</t>
  </si>
  <si>
    <t>4400136197</t>
  </si>
  <si>
    <t>ExtStatic</t>
  </si>
  <si>
    <t>SupplyDrive</t>
  </si>
  <si>
    <t>Nominal</t>
  </si>
  <si>
    <t>PressSupply</t>
  </si>
  <si>
    <t>Req'd RPM</t>
  </si>
  <si>
    <t>GrossTotal</t>
  </si>
  <si>
    <t>GrossSens</t>
  </si>
  <si>
    <t>Discharge</t>
  </si>
  <si>
    <t>Tons (ton)</t>
  </si>
  <si>
    <t>Cool(Btuh)</t>
  </si>
  <si>
    <t>DB(°F)</t>
  </si>
  <si>
    <t>WB(°F)</t>
  </si>
  <si>
    <t>ENERGENCE EE 1</t>
  </si>
  <si>
    <t>17.0</t>
  </si>
  <si>
    <t>18.2</t>
  </si>
  <si>
    <t>460V 3Ph</t>
  </si>
  <si>
    <t>2.2</t>
  </si>
  <si>
    <t>8.8</t>
  </si>
  <si>
    <t>ENERGENCE EE 2</t>
  </si>
  <si>
    <t>2.1</t>
  </si>
  <si>
    <t>7.2</t>
  </si>
  <si>
    <t>ENERGENCE EE 3</t>
  </si>
  <si>
    <t>3.1</t>
  </si>
  <si>
    <t>612</t>
  </si>
  <si>
    <t>ENERGENCE EE 4</t>
  </si>
  <si>
    <t>51830</t>
  </si>
  <si>
    <t>37169</t>
  </si>
  <si>
    <t>57.8</t>
  </si>
  <si>
    <t>3.4</t>
  </si>
  <si>
    <t>10.9</t>
  </si>
  <si>
    <t>587</t>
  </si>
  <si>
    <t>ENERGENCE EE 5</t>
  </si>
  <si>
    <t>47037</t>
  </si>
  <si>
    <t>21.8</t>
  </si>
  <si>
    <t>3.7</t>
  </si>
  <si>
    <t>799</t>
  </si>
  <si>
    <t>ENERGENCE EE 6</t>
  </si>
  <si>
    <t>ENERGENCE EE 7</t>
  </si>
  <si>
    <t>1.17</t>
  </si>
  <si>
    <t>863</t>
  </si>
  <si>
    <t>78533</t>
  </si>
  <si>
    <t>56644</t>
  </si>
  <si>
    <t>27.0</t>
  </si>
  <si>
    <t>14.4</t>
  </si>
  <si>
    <t>745</t>
  </si>
  <si>
    <t>ENERGENCE EE 8</t>
  </si>
  <si>
    <t>74833</t>
  </si>
  <si>
    <t>58275</t>
  </si>
  <si>
    <t>ENERGENCE EE 9</t>
  </si>
  <si>
    <t>1.33</t>
  </si>
  <si>
    <t>819</t>
  </si>
  <si>
    <t>95224</t>
  </si>
  <si>
    <t>65389</t>
  </si>
  <si>
    <t>70556</t>
  </si>
  <si>
    <t>39.0</t>
  </si>
  <si>
    <t>1117</t>
  </si>
  <si>
    <t>ENERGENCE EE 10</t>
  </si>
  <si>
    <t>1127</t>
  </si>
  <si>
    <t>ENERGENCE EE 11</t>
  </si>
  <si>
    <t>1.04</t>
  </si>
  <si>
    <t>1.62</t>
  </si>
  <si>
    <t>859</t>
  </si>
  <si>
    <t>106153</t>
  </si>
  <si>
    <t>76102</t>
  </si>
  <si>
    <t>1124</t>
  </si>
  <si>
    <t>ENERGENCE EE 12</t>
  </si>
  <si>
    <t>1134</t>
  </si>
  <si>
    <t>ENERGENCE EE 13</t>
  </si>
  <si>
    <t>2.15</t>
  </si>
  <si>
    <t>905</t>
  </si>
  <si>
    <t>126670</t>
  </si>
  <si>
    <t>85409</t>
  </si>
  <si>
    <t>94075</t>
  </si>
  <si>
    <t>52.0</t>
  </si>
  <si>
    <t>4.8</t>
  </si>
  <si>
    <t>23.4</t>
  </si>
  <si>
    <t>1159</t>
  </si>
  <si>
    <t>ENERGENCE EE 14</t>
  </si>
  <si>
    <t>1169</t>
  </si>
  <si>
    <t>ENERGENCE EE 15</t>
  </si>
  <si>
    <t>3.50</t>
  </si>
  <si>
    <t>1018</t>
  </si>
  <si>
    <t>162690</t>
  </si>
  <si>
    <t>116898</t>
  </si>
  <si>
    <t>55.0</t>
  </si>
  <si>
    <t>7.6</t>
  </si>
  <si>
    <t>29.8</t>
  </si>
  <si>
    <t>1279</t>
  </si>
  <si>
    <t>ENERGENCE EE 16</t>
  </si>
  <si>
    <t>1289</t>
  </si>
  <si>
    <t>ENERGENCE EE 17</t>
  </si>
  <si>
    <t>28.8</t>
  </si>
  <si>
    <t>1894</t>
  </si>
  <si>
    <t>ENERGENCE EE 18</t>
  </si>
  <si>
    <t>1904</t>
  </si>
  <si>
    <t>ENERGENCE EE 19</t>
  </si>
  <si>
    <t>34.0</t>
  </si>
  <si>
    <t>2074</t>
  </si>
  <si>
    <t>ENERGENCE EE 20</t>
  </si>
  <si>
    <t>2084</t>
  </si>
  <si>
    <t>ENERGENCE EE 21</t>
  </si>
  <si>
    <t>141112</t>
  </si>
  <si>
    <t>78.0</t>
  </si>
  <si>
    <t>80</t>
  </si>
  <si>
    <t>2413</t>
  </si>
  <si>
    <t>ENERGENCE EE 22</t>
  </si>
  <si>
    <t>0.95</t>
  </si>
  <si>
    <t>3.81</t>
  </si>
  <si>
    <t>874</t>
  </si>
  <si>
    <t>213795</t>
  </si>
  <si>
    <t>158719</t>
  </si>
  <si>
    <t>2226</t>
  </si>
  <si>
    <t>ENERGENCE EE 23</t>
  </si>
  <si>
    <t>4.95</t>
  </si>
  <si>
    <t>930</t>
  </si>
  <si>
    <t>252502</t>
  </si>
  <si>
    <t>185802</t>
  </si>
  <si>
    <t>47.4</t>
  </si>
  <si>
    <t>2301</t>
  </si>
  <si>
    <t>ENERGENCE EE 24</t>
  </si>
  <si>
    <t>2311</t>
  </si>
  <si>
    <t>ENERGENCE EE 25</t>
  </si>
  <si>
    <t>8.09</t>
  </si>
  <si>
    <t>1051</t>
  </si>
  <si>
    <t>290251</t>
  </si>
  <si>
    <t>215107</t>
  </si>
  <si>
    <t>90</t>
  </si>
  <si>
    <t>59.4</t>
  </si>
  <si>
    <t>2426</t>
  </si>
  <si>
    <t>ENERGENCE EE 26</t>
  </si>
  <si>
    <t>Tons(ton)</t>
  </si>
  <si>
    <t>TotalStatic</t>
  </si>
  <si>
    <t>Press</t>
  </si>
  <si>
    <t>Fan FLA</t>
  </si>
  <si>
    <t>Landmark EE 460-3</t>
  </si>
  <si>
    <t>04262019</t>
  </si>
  <si>
    <t>4400136226</t>
  </si>
  <si>
    <t>ExtStaticPress</t>
  </si>
  <si>
    <t>SupplyDriveReq'd</t>
  </si>
  <si>
    <t>NominalTons</t>
  </si>
  <si>
    <t>RPM</t>
  </si>
  <si>
    <t>GrossTotalCool</t>
  </si>
  <si>
    <t>GrossSensCool</t>
  </si>
  <si>
    <t>(ton)</t>
  </si>
  <si>
    <t>LANDMARK EE 1</t>
  </si>
  <si>
    <t>KCB036S4B</t>
  </si>
  <si>
    <t>0.89</t>
  </si>
  <si>
    <t>1026</t>
  </si>
  <si>
    <t>42250</t>
  </si>
  <si>
    <t>40901</t>
  </si>
  <si>
    <t>30631</t>
  </si>
  <si>
    <t>29282</t>
  </si>
  <si>
    <t>55.2</t>
  </si>
  <si>
    <t>55.6</t>
  </si>
  <si>
    <t>686</t>
  </si>
  <si>
    <t>LANDMARK EE 2</t>
  </si>
  <si>
    <t>KCB036S4D</t>
  </si>
  <si>
    <t>1245</t>
  </si>
  <si>
    <t>42569</t>
  </si>
  <si>
    <t>40980</t>
  </si>
  <si>
    <t>31301</t>
  </si>
  <si>
    <t>29713</t>
  </si>
  <si>
    <t>10.2</t>
  </si>
  <si>
    <t>1.5</t>
  </si>
  <si>
    <t>6.6</t>
  </si>
  <si>
    <t>591</t>
  </si>
  <si>
    <t>LANDMARK EE 3</t>
  </si>
  <si>
    <t>KCB048S4B</t>
  </si>
  <si>
    <t>0.97</t>
  </si>
  <si>
    <t>0.65</t>
  </si>
  <si>
    <t>1123</t>
  </si>
  <si>
    <t>55550</t>
  </si>
  <si>
    <t>53510</t>
  </si>
  <si>
    <t>39718</t>
  </si>
  <si>
    <t>37678</t>
  </si>
  <si>
    <t>14.9</t>
  </si>
  <si>
    <t>55.4</t>
  </si>
  <si>
    <t>11.5</t>
  </si>
  <si>
    <t>8.7</t>
  </si>
  <si>
    <t>616</t>
  </si>
  <si>
    <t>LANDMARK EE 4</t>
  </si>
  <si>
    <t>KCB048S4D</t>
  </si>
  <si>
    <t>1452</t>
  </si>
  <si>
    <t>0.93</t>
  </si>
  <si>
    <t>140</t>
  </si>
  <si>
    <t>54233</t>
  </si>
  <si>
    <t>52644</t>
  </si>
  <si>
    <t>37272</t>
  </si>
  <si>
    <t>35684</t>
  </si>
  <si>
    <t>54.4</t>
  </si>
  <si>
    <t>54.8</t>
  </si>
  <si>
    <t>8.1</t>
  </si>
  <si>
    <t>LANDMARK EE 5</t>
  </si>
  <si>
    <t>KCB060S4B</t>
  </si>
  <si>
    <t>0.88</t>
  </si>
  <si>
    <t>1190</t>
  </si>
  <si>
    <t>69700</t>
  </si>
  <si>
    <t>66938</t>
  </si>
  <si>
    <t>49487</t>
  </si>
  <si>
    <t>46725</t>
  </si>
  <si>
    <t>19.1</t>
  </si>
  <si>
    <t>11.8</t>
  </si>
  <si>
    <t>11.4</t>
  </si>
  <si>
    <t>693</t>
  </si>
  <si>
    <t>LANDMARK EE 6</t>
  </si>
  <si>
    <t>KCB060S4D</t>
  </si>
  <si>
    <t>1527</t>
  </si>
  <si>
    <t>0.98</t>
  </si>
  <si>
    <t>65386</t>
  </si>
  <si>
    <t>63003</t>
  </si>
  <si>
    <t>42173</t>
  </si>
  <si>
    <t>39790</t>
  </si>
  <si>
    <t>21.9</t>
  </si>
  <si>
    <t>53.7</t>
  </si>
  <si>
    <t>52.3</t>
  </si>
  <si>
    <t>52.9</t>
  </si>
  <si>
    <t>27.2</t>
  </si>
  <si>
    <t>1.10</t>
  </si>
  <si>
    <t>1.20</t>
  </si>
  <si>
    <t>79</t>
  </si>
  <si>
    <t>59926</t>
  </si>
  <si>
    <t>LANDMARK EE 9</t>
  </si>
  <si>
    <t>KCB074S4B</t>
  </si>
  <si>
    <t>1.24</t>
  </si>
  <si>
    <t>1282</t>
  </si>
  <si>
    <t>74910</t>
  </si>
  <si>
    <t>55986</t>
  </si>
  <si>
    <t>11.2</t>
  </si>
  <si>
    <t>LANDMARK EE 10</t>
  </si>
  <si>
    <t>KCB074S4T</t>
  </si>
  <si>
    <t>74959</t>
  </si>
  <si>
    <t>56035</t>
  </si>
  <si>
    <t>LANDMARK EE 11</t>
  </si>
  <si>
    <t>861</t>
  </si>
  <si>
    <t>LANDMARK EE 12</t>
  </si>
  <si>
    <t>0.96</t>
  </si>
  <si>
    <t>LANDMARK EE 13</t>
  </si>
  <si>
    <t>KCB090S4B</t>
  </si>
  <si>
    <t>1.71</t>
  </si>
  <si>
    <t>936</t>
  </si>
  <si>
    <t>106450</t>
  </si>
  <si>
    <t>101017</t>
  </si>
  <si>
    <t>77709</t>
  </si>
  <si>
    <t>72275</t>
  </si>
  <si>
    <t>27.1</t>
  </si>
  <si>
    <t>55.1</t>
  </si>
  <si>
    <t>845</t>
  </si>
  <si>
    <t>LANDMARK EE 14</t>
  </si>
  <si>
    <t>KCB090S4T</t>
  </si>
  <si>
    <t>LANDMARK EE 15</t>
  </si>
  <si>
    <t>KCB092S4B</t>
  </si>
  <si>
    <t>1.31</t>
  </si>
  <si>
    <t>810</t>
  </si>
  <si>
    <t>99050</t>
  </si>
  <si>
    <t>94888</t>
  </si>
  <si>
    <t>68345</t>
  </si>
  <si>
    <t>64182</t>
  </si>
  <si>
    <t>58.4</t>
  </si>
  <si>
    <t>984</t>
  </si>
  <si>
    <t>LANDMARK EE 16</t>
  </si>
  <si>
    <t>KCB092S4M</t>
  </si>
  <si>
    <t>LANDMARK EE 17</t>
  </si>
  <si>
    <t>1.70</t>
  </si>
  <si>
    <t>LANDMARK EE 18</t>
  </si>
  <si>
    <t>LANDMARK EE 19</t>
  </si>
  <si>
    <t>KCB102S4B</t>
  </si>
  <si>
    <t>1.59</t>
  </si>
  <si>
    <t>848</t>
  </si>
  <si>
    <t>112200</t>
  </si>
  <si>
    <t>107148</t>
  </si>
  <si>
    <t>77979</t>
  </si>
  <si>
    <t>72927</t>
  </si>
  <si>
    <t>32.3</t>
  </si>
  <si>
    <t>59.6</t>
  </si>
  <si>
    <t>19.4</t>
  </si>
  <si>
    <t>1004</t>
  </si>
  <si>
    <t>LANDMARK EE 20</t>
  </si>
  <si>
    <t>KCB102S4M</t>
  </si>
  <si>
    <t>18.6</t>
  </si>
  <si>
    <t>LANDMARK EE 21</t>
  </si>
  <si>
    <t>1.03</t>
  </si>
  <si>
    <t>22.0</t>
  </si>
  <si>
    <t>LANDMARK EE 22</t>
  </si>
  <si>
    <t>LANDMARK EE 23</t>
  </si>
  <si>
    <t>KCB120S4B</t>
  </si>
  <si>
    <t>1.92</t>
  </si>
  <si>
    <t>868</t>
  </si>
  <si>
    <t>135900</t>
  </si>
  <si>
    <t>129799</t>
  </si>
  <si>
    <t>95810</t>
  </si>
  <si>
    <t>89709</t>
  </si>
  <si>
    <t>37.8</t>
  </si>
  <si>
    <t>58.6</t>
  </si>
  <si>
    <t>50.0</t>
  </si>
  <si>
    <t>1082</t>
  </si>
  <si>
    <t>LANDMARK EE 24</t>
  </si>
  <si>
    <t>KCB120S4M</t>
  </si>
  <si>
    <t>LANDMARK EE 25</t>
  </si>
  <si>
    <t>KCB150S4B</t>
  </si>
  <si>
    <t>3.38</t>
  </si>
  <si>
    <t>175250</t>
  </si>
  <si>
    <t>165487</t>
  </si>
  <si>
    <t>128809</t>
  </si>
  <si>
    <t>119045</t>
  </si>
  <si>
    <t>43.8</t>
  </si>
  <si>
    <t>57.2</t>
  </si>
  <si>
    <t>29.4</t>
  </si>
  <si>
    <t>1141</t>
  </si>
  <si>
    <t>LANDMARK EE 26</t>
  </si>
  <si>
    <t>KCB150S4M</t>
  </si>
  <si>
    <t>LANDMARK EE 27</t>
  </si>
  <si>
    <t>LANDMARK EE 28</t>
  </si>
  <si>
    <t>0.84</t>
  </si>
  <si>
    <t>2.69</t>
  </si>
  <si>
    <t>798</t>
  </si>
  <si>
    <t>32.7</t>
  </si>
  <si>
    <t>KCB180S4B</t>
  </si>
  <si>
    <t>202550</t>
  </si>
  <si>
    <t>194410</t>
  </si>
  <si>
    <t>152925</t>
  </si>
  <si>
    <t>144785</t>
  </si>
  <si>
    <t>46.8</t>
  </si>
  <si>
    <t>27.6</t>
  </si>
  <si>
    <t>1829</t>
  </si>
  <si>
    <t>KCB180S4M</t>
  </si>
  <si>
    <t>0.91</t>
  </si>
  <si>
    <t>3.70</t>
  </si>
  <si>
    <t>KCB210S4B</t>
  </si>
  <si>
    <t>235950</t>
  </si>
  <si>
    <t>225262</t>
  </si>
  <si>
    <t>182861</t>
  </si>
  <si>
    <t>172174</t>
  </si>
  <si>
    <t>36.1</t>
  </si>
  <si>
    <t>1939</t>
  </si>
  <si>
    <t>KCB210S4M</t>
  </si>
  <si>
    <t>4.80</t>
  </si>
  <si>
    <t>914</t>
  </si>
  <si>
    <t>KCB240S4B</t>
  </si>
  <si>
    <t>266950</t>
  </si>
  <si>
    <t>253085</t>
  </si>
  <si>
    <t>200213</t>
  </si>
  <si>
    <t>186347</t>
  </si>
  <si>
    <t>44.6</t>
  </si>
  <si>
    <t>2189</t>
  </si>
  <si>
    <t>KCB240S4M</t>
  </si>
  <si>
    <t>46.2</t>
  </si>
  <si>
    <t>KCB300S4B</t>
  </si>
  <si>
    <t>1.06</t>
  </si>
  <si>
    <t>7.83</t>
  </si>
  <si>
    <t>1032</t>
  </si>
  <si>
    <t>312600</t>
  </si>
  <si>
    <t>290485</t>
  </si>
  <si>
    <t>232366</t>
  </si>
  <si>
    <t>210251</t>
  </si>
  <si>
    <t>60.0</t>
  </si>
  <si>
    <t>2441</t>
  </si>
  <si>
    <t>KCB300S4M</t>
  </si>
  <si>
    <t>1  ENVIRON COIL SYSTEM - FAC</t>
  </si>
  <si>
    <t>2  TUBE AND FIN COIL SYSTEM - FAC</t>
  </si>
  <si>
    <t>3  ELECTRIC HEAT - FAC</t>
  </si>
  <si>
    <t>4  2 IN MERV4 FILTER - FAC</t>
  </si>
  <si>
    <t>9  HINGED DOORS -FAC</t>
  </si>
  <si>
    <t>10  CONSTANT AIR VOLUME - FAC</t>
  </si>
  <si>
    <t>11  MULTI-STAGE AIR VOLUME - FAC</t>
  </si>
  <si>
    <t>12  ELECTRIC HEAT - FLD</t>
  </si>
  <si>
    <t>HEATPUMP PACKAGED ROOFTOP UNIT</t>
  </si>
  <si>
    <t>HSPF</t>
  </si>
  <si>
    <t>HP</t>
  </si>
  <si>
    <t>DesignTemp</t>
  </si>
  <si>
    <t>Output@Design</t>
  </si>
  <si>
    <t>COP@47°</t>
  </si>
  <si>
    <t>COP@17°</t>
  </si>
  <si>
    <t>KHB048S4B</t>
  </si>
  <si>
    <t>Packaged Heat Pump</t>
  </si>
  <si>
    <t>65.0</t>
  </si>
  <si>
    <t>8.0</t>
  </si>
  <si>
    <t>35.0</t>
  </si>
  <si>
    <t>40250</t>
  </si>
  <si>
    <t>2.40</t>
  </si>
  <si>
    <t>17.3</t>
  </si>
  <si>
    <t>76</t>
  </si>
  <si>
    <t>KHB048H4T</t>
  </si>
  <si>
    <t>8.3</t>
  </si>
  <si>
    <t>3.82</t>
  </si>
  <si>
    <t>2.38</t>
  </si>
  <si>
    <t>3.5</t>
  </si>
  <si>
    <t>20.3</t>
  </si>
  <si>
    <t>77</t>
  </si>
  <si>
    <t>KHB060S4B</t>
  </si>
  <si>
    <t>52.6</t>
  </si>
  <si>
    <t>20.5</t>
  </si>
  <si>
    <t>81</t>
  </si>
  <si>
    <t>KHB060H4T</t>
  </si>
  <si>
    <t>2.46</t>
  </si>
  <si>
    <t>48.0</t>
  </si>
  <si>
    <t>23.9</t>
  </si>
  <si>
    <t>KHA072S4B</t>
  </si>
  <si>
    <t>1.08</t>
  </si>
  <si>
    <t>1.50</t>
  </si>
  <si>
    <t>1194</t>
  </si>
  <si>
    <t>7.7</t>
  </si>
  <si>
    <t>3.30</t>
  </si>
  <si>
    <t>2.25</t>
  </si>
  <si>
    <t>28.6</t>
  </si>
  <si>
    <t>83</t>
  </si>
  <si>
    <t>KHB092H4M</t>
  </si>
  <si>
    <t>12.1</t>
  </si>
  <si>
    <t>14.2</t>
  </si>
  <si>
    <t>3.60</t>
  </si>
  <si>
    <t>63.0</t>
  </si>
  <si>
    <t>39.3</t>
  </si>
  <si>
    <t>KHB102H4M</t>
  </si>
  <si>
    <t>42.1</t>
  </si>
  <si>
    <t>66.0</t>
  </si>
  <si>
    <t>KHB122H4E</t>
  </si>
  <si>
    <t>3.75</t>
  </si>
  <si>
    <t>48.4</t>
  </si>
  <si>
    <t>85</t>
  </si>
  <si>
    <t>KHA150S4M</t>
  </si>
  <si>
    <t>113850</t>
  </si>
  <si>
    <t>3.20</t>
  </si>
  <si>
    <t>2.05</t>
  </si>
  <si>
    <t>106.0</t>
  </si>
  <si>
    <t>110</t>
  </si>
  <si>
    <t>61.9</t>
  </si>
  <si>
    <t>KHA180S4M</t>
  </si>
  <si>
    <t>143950</t>
  </si>
  <si>
    <t>125</t>
  </si>
  <si>
    <t>70.2</t>
  </si>
  <si>
    <t>KHA240S4M</t>
  </si>
  <si>
    <t>60.2</t>
  </si>
  <si>
    <t>176850</t>
  </si>
  <si>
    <t>2.10</t>
  </si>
  <si>
    <t>134.0</t>
  </si>
  <si>
    <t>86.5</t>
  </si>
  <si>
    <t>35264</t>
  </si>
  <si>
    <t>11.3</t>
  </si>
  <si>
    <t>46636</t>
  </si>
  <si>
    <t>12.6</t>
  </si>
  <si>
    <t>83500</t>
  </si>
  <si>
    <t>35</t>
  </si>
  <si>
    <t>18.4</t>
  </si>
  <si>
    <t>83600</t>
  </si>
  <si>
    <t>18.8</t>
  </si>
  <si>
    <t>100100</t>
  </si>
  <si>
    <t>24.1</t>
  </si>
  <si>
    <t>47450</t>
  </si>
  <si>
    <t>58250</t>
  </si>
  <si>
    <t>33.0</t>
  </si>
  <si>
    <t>30.9</t>
  </si>
  <si>
    <t>61.0</t>
  </si>
  <si>
    <t>34.4</t>
  </si>
  <si>
    <t>Lennox Schedule Project</t>
  </si>
  <si>
    <t>RM-04-19-2</t>
  </si>
  <si>
    <t>4400135833</t>
  </si>
  <si>
    <t>Number</t>
  </si>
  <si>
    <t>Exhaust</t>
  </si>
  <si>
    <t>FanFLA</t>
  </si>
  <si>
    <t>Fans</t>
  </si>
  <si>
    <t>DB (°F)</t>
  </si>
  <si>
    <t>WB (°F)</t>
  </si>
  <si>
    <t>0.44</t>
  </si>
  <si>
    <t>1045</t>
  </si>
  <si>
    <t>38800</t>
  </si>
  <si>
    <t>37419</t>
  </si>
  <si>
    <t>28712</t>
  </si>
  <si>
    <t>27331</t>
  </si>
  <si>
    <t>9.5</t>
  </si>
  <si>
    <t>792</t>
  </si>
  <si>
    <t>1378</t>
  </si>
  <si>
    <t>43513</t>
  </si>
  <si>
    <t>41924</t>
  </si>
  <si>
    <t>33325</t>
  </si>
  <si>
    <t>31736</t>
  </si>
  <si>
    <t>49700</t>
  </si>
  <si>
    <t>47660</t>
  </si>
  <si>
    <t>36281</t>
  </si>
  <si>
    <t>34241</t>
  </si>
  <si>
    <t>53021</t>
  </si>
  <si>
    <t>51432</t>
  </si>
  <si>
    <t>35086</t>
  </si>
  <si>
    <t>33498</t>
  </si>
  <si>
    <t>54.6</t>
  </si>
  <si>
    <t>53.3</t>
  </si>
  <si>
    <t>53.8</t>
  </si>
  <si>
    <t>15.8</t>
  </si>
  <si>
    <t>64000</t>
  </si>
  <si>
    <t>61238</t>
  </si>
  <si>
    <t>47360</t>
  </si>
  <si>
    <t>44598</t>
  </si>
  <si>
    <t>72400</t>
  </si>
  <si>
    <t>68460</t>
  </si>
  <si>
    <t>57196</t>
  </si>
  <si>
    <t>53256</t>
  </si>
  <si>
    <t>58.9</t>
  </si>
  <si>
    <t>27.5</t>
  </si>
  <si>
    <t>68509</t>
  </si>
  <si>
    <t>53305</t>
  </si>
  <si>
    <t>89900</t>
  </si>
  <si>
    <t>85738</t>
  </si>
  <si>
    <t>64728</t>
  </si>
  <si>
    <t>60566</t>
  </si>
  <si>
    <t>60.9</t>
  </si>
  <si>
    <t>38.5</t>
  </si>
  <si>
    <t>992</t>
  </si>
  <si>
    <t>60.8</t>
  </si>
  <si>
    <t>59.9</t>
  </si>
  <si>
    <t>97000</t>
  </si>
  <si>
    <t>91567</t>
  </si>
  <si>
    <t>73720</t>
  </si>
  <si>
    <t>68287</t>
  </si>
  <si>
    <t>37.4</t>
  </si>
  <si>
    <t>99600</t>
  </si>
  <si>
    <t>94548</t>
  </si>
  <si>
    <t>70716</t>
  </si>
  <si>
    <t>65664</t>
  </si>
  <si>
    <t>61.8</t>
  </si>
  <si>
    <t>1012</t>
  </si>
  <si>
    <t>96350</t>
  </si>
  <si>
    <t>91298</t>
  </si>
  <si>
    <t>71492</t>
  </si>
  <si>
    <t>66440</t>
  </si>
  <si>
    <t>41.3</t>
  </si>
  <si>
    <t>2.14</t>
  </si>
  <si>
    <t>920</t>
  </si>
  <si>
    <t>120000</t>
  </si>
  <si>
    <t>113524</t>
  </si>
  <si>
    <t>86400</t>
  </si>
  <si>
    <t>79924</t>
  </si>
  <si>
    <t>31.7</t>
  </si>
  <si>
    <t>1364</t>
  </si>
  <si>
    <t>113899</t>
  </si>
  <si>
    <t>80299</t>
  </si>
  <si>
    <t>88.0</t>
  </si>
  <si>
    <t>157100</t>
  </si>
  <si>
    <t>147337</t>
  </si>
  <si>
    <t>117825</t>
  </si>
  <si>
    <t>108062</t>
  </si>
  <si>
    <t>37.0</t>
  </si>
  <si>
    <t>64.7</t>
  </si>
  <si>
    <t>1149</t>
  </si>
  <si>
    <t>2</t>
  </si>
  <si>
    <t>184100</t>
  </si>
  <si>
    <t>175960</t>
  </si>
  <si>
    <t>141757</t>
  </si>
  <si>
    <t>133617</t>
  </si>
  <si>
    <t>39.9</t>
  </si>
  <si>
    <t>1891</t>
  </si>
  <si>
    <t>211800</t>
  </si>
  <si>
    <t>201112</t>
  </si>
  <si>
    <t>167322</t>
  </si>
  <si>
    <t>156634</t>
  </si>
  <si>
    <t>41.9</t>
  </si>
  <si>
    <t>82.7</t>
  </si>
  <si>
    <t>2018</t>
  </si>
  <si>
    <t>1956</t>
  </si>
  <si>
    <t>239800</t>
  </si>
  <si>
    <t>225935</t>
  </si>
  <si>
    <t>187044</t>
  </si>
  <si>
    <t>173179</t>
  </si>
  <si>
    <t>24.2</t>
  </si>
  <si>
    <t>101.0</t>
  </si>
  <si>
    <t>2268</t>
  </si>
  <si>
    <t>96.1</t>
  </si>
  <si>
    <t>290700</t>
  </si>
  <si>
    <t>268585</t>
  </si>
  <si>
    <t>224808</t>
  </si>
  <si>
    <t>202693</t>
  </si>
  <si>
    <t>62.1</t>
  </si>
  <si>
    <t>2503</t>
  </si>
  <si>
    <t>5  SINGLE ENTHALPY ECONOMIZER/W HOOD - FAC</t>
  </si>
  <si>
    <t>6  BAROMETRIC RELIEF/W HOOD – FAC</t>
  </si>
  <si>
    <t>7  DISCONNECT - FAC</t>
  </si>
  <si>
    <t>8  CORROSION PROTECTION - FAC</t>
  </si>
  <si>
    <t>13  POWER EXHAUST - FLD</t>
  </si>
  <si>
    <t>14  GFCI COVER - FLD</t>
  </si>
  <si>
    <t>15  SA SMOKE DETECTOR - FLD</t>
  </si>
  <si>
    <t>16  RA SMOKE DETECTOR - FLD</t>
  </si>
  <si>
    <t>17  ROOF CURB - FLD</t>
  </si>
  <si>
    <t>18  DRAIN PAN OVERFLOW SW - FLD</t>
  </si>
  <si>
    <t>19  LOW AMBIENT CONTROL - FLD</t>
  </si>
  <si>
    <t>20  CO2 SENSOR - FLD</t>
  </si>
  <si>
    <t>21  ComfortSense 7500 W/FDD - FLD</t>
  </si>
  <si>
    <t>22  SUPPLY STAT LMT SWITCH - FLD</t>
  </si>
  <si>
    <t>23  GFCI - FLD WIRED/FAC</t>
  </si>
  <si>
    <t>RTU-1</t>
  </si>
  <si>
    <t>RTU-2</t>
  </si>
  <si>
    <t>RTU-3</t>
  </si>
  <si>
    <t>RTU-4</t>
  </si>
  <si>
    <t>RTU-5</t>
  </si>
  <si>
    <t>RTU-6</t>
  </si>
  <si>
    <t>RTU-7</t>
  </si>
  <si>
    <t>RTU-8</t>
  </si>
  <si>
    <t>RTU-9</t>
  </si>
  <si>
    <t>RTU-10</t>
  </si>
  <si>
    <t>RTU-11</t>
  </si>
  <si>
    <t>RTU-12</t>
  </si>
  <si>
    <t>RTU-13</t>
  </si>
  <si>
    <t>RTU-14</t>
  </si>
  <si>
    <t>RTU-15</t>
  </si>
  <si>
    <t>RTU-16</t>
  </si>
  <si>
    <t>RTU-17</t>
  </si>
  <si>
    <t>RTU-18</t>
  </si>
  <si>
    <t>RTU-19</t>
  </si>
  <si>
    <t>RTU-20</t>
  </si>
  <si>
    <t>RTU-21</t>
  </si>
  <si>
    <t>RTU-22</t>
  </si>
  <si>
    <t>RTU-23</t>
  </si>
  <si>
    <t>RTU-24</t>
  </si>
  <si>
    <t>RTU-25</t>
  </si>
  <si>
    <t>RTU-26</t>
  </si>
  <si>
    <t>RTU-27</t>
  </si>
  <si>
    <t>ROOF TOP UNIT SCHEDULE</t>
  </si>
  <si>
    <t>Plan 
Mark</t>
  </si>
  <si>
    <t>EVAPORATOR SECTION</t>
  </si>
  <si>
    <t>SUPPLY AIRFLOW (CFM)</t>
  </si>
  <si>
    <t>OUTSIDE AIRFLOW (CFM)</t>
  </si>
  <si>
    <t>L.A.T
WB (F)</t>
  </si>
  <si>
    <t>E.A.T. 
DB (F)</t>
  </si>
  <si>
    <t>E.A.T
WB (F)</t>
  </si>
  <si>
    <t>L.A.T
DB (F)</t>
  </si>
  <si>
    <t>TOTAL
COOLING
(MBH)</t>
  </si>
  <si>
    <t>SENSIBLE
COOLING
(MBH)</t>
  </si>
  <si>
    <t>ESP
(IN WG)</t>
  </si>
  <si>
    <t>H.P.</t>
  </si>
  <si>
    <t>R.P.M.</t>
  </si>
  <si>
    <t>HEATER
(KW)</t>
  </si>
  <si>
    <t>HEATER
STAGES</t>
  </si>
  <si>
    <t>HEATER</t>
  </si>
  <si>
    <t>CONDENSER SECTION</t>
  </si>
  <si>
    <t>COMPRESSOR
RLA
(EACH)</t>
  </si>
  <si>
    <t>NO.
CONDENSER
FANS</t>
  </si>
  <si>
    <t>CONDENSER
FAN
FLA (EA.)</t>
  </si>
  <si>
    <t>ELECTRICAL
REQUIRMENTS</t>
  </si>
  <si>
    <t>V-PH-HZ</t>
  </si>
  <si>
    <t>M.C.A.</t>
  </si>
  <si>
    <t>UNIT
WEIGHT
(LBS.)</t>
  </si>
  <si>
    <t>UNIT MODEL</t>
  </si>
  <si>
    <t>NOTES</t>
  </si>
  <si>
    <t>NOTES:</t>
  </si>
  <si>
    <t>PLEASE CALL YOUR LOCAL LENNOX REP DOUG STEVENS FOR YOUR QUOTE (407)-473-9278</t>
  </si>
  <si>
    <t>24  HUMIDITROL</t>
  </si>
  <si>
    <r>
      <rPr>
        <b/>
        <sz val="10"/>
        <rFont val="Arial"/>
        <family val="2"/>
      </rPr>
      <t xml:space="preserve"># Of </t>
    </r>
    <r>
      <rPr>
        <sz val="10"/>
        <rFont val="Arial"/>
        <family val="2"/>
      </rPr>
      <t xml:space="preserve"> </t>
    </r>
  </si>
  <si>
    <t>Condensor</t>
  </si>
  <si>
    <t xml:space="preserve"># Of </t>
  </si>
  <si>
    <t>Compressors</t>
  </si>
  <si>
    <t>Stages</t>
  </si>
  <si>
    <t>Compressor</t>
  </si>
  <si>
    <t>RLA</t>
  </si>
  <si>
    <t>Each</t>
  </si>
  <si>
    <t>(2) 10.6, (1) 12.2</t>
  </si>
  <si>
    <t>(2) 8.2, (2) 10.6</t>
  </si>
  <si>
    <t>(2) 19.6, (2) 22.4</t>
  </si>
  <si>
    <t>(2) 22.4, (1) 25</t>
  </si>
  <si>
    <t>(1) 8.2, (1) 10.6</t>
  </si>
  <si>
    <t>(1) 19.6, (1) 22.4</t>
  </si>
  <si>
    <t>(2) 7.8, (1) 8.2</t>
  </si>
  <si>
    <t>(2) 15.6, (1) 19.6</t>
  </si>
  <si>
    <t>NO.
COMPRESSORS</t>
  </si>
  <si>
    <t>1, 3, 4, 7, 9, 11, 17, 19, 21, 24</t>
  </si>
  <si>
    <t>1, 3, 4, 5, 6, 7, 9, 11, 17, 19, 21, 24</t>
  </si>
  <si>
    <t>1, 3, 4, 7, 9, 10, 17, 19, 21</t>
  </si>
  <si>
    <t>1, 3, 4, 5, 6, 7, 9, 10, 17, 19, 21</t>
  </si>
  <si>
    <t>29.7</t>
  </si>
  <si>
    <t>22.3</t>
  </si>
  <si>
    <t>26.7</t>
  </si>
  <si>
    <t>23.8</t>
  </si>
  <si>
    <t>21.0</t>
  </si>
  <si>
    <t>21.4</t>
  </si>
  <si>
    <t>153877</t>
  </si>
  <si>
    <t>20.4</t>
  </si>
  <si>
    <t>146.0</t>
  </si>
  <si>
    <t>230815</t>
  </si>
  <si>
    <t>218.0</t>
  </si>
  <si>
    <t>225</t>
  </si>
  <si>
    <t>227.0</t>
  </si>
  <si>
    <t>250</t>
  </si>
  <si>
    <t>47.0</t>
  </si>
  <si>
    <t>68.0</t>
  </si>
  <si>
    <t>131.0</t>
  </si>
  <si>
    <t>36.3</t>
  </si>
  <si>
    <t>25.6</t>
  </si>
  <si>
    <t>26.1</t>
  </si>
  <si>
    <t>74.0</t>
  </si>
  <si>
    <t>188149</t>
  </si>
  <si>
    <t>24.9</t>
  </si>
  <si>
    <t>282224</t>
  </si>
  <si>
    <t>126.0</t>
  </si>
  <si>
    <t>25.1</t>
  </si>
  <si>
    <t>Landmark HP 208-3</t>
  </si>
  <si>
    <t>05282019</t>
  </si>
  <si>
    <t>4400137919</t>
  </si>
  <si>
    <t>KHB036S4B</t>
  </si>
  <si>
    <t>0.42</t>
  </si>
  <si>
    <t>1021</t>
  </si>
  <si>
    <t>40450</t>
  </si>
  <si>
    <t>39132</t>
  </si>
  <si>
    <t>29933</t>
  </si>
  <si>
    <t>28615</t>
  </si>
  <si>
    <t>9.9</t>
  </si>
  <si>
    <t>67969</t>
  </si>
  <si>
    <t>29500</t>
  </si>
  <si>
    <t>2.30</t>
  </si>
  <si>
    <t>665</t>
  </si>
  <si>
    <t>KHB036H4T</t>
  </si>
  <si>
    <t>39900</t>
  </si>
  <si>
    <t>38438</t>
  </si>
  <si>
    <t>29127</t>
  </si>
  <si>
    <t>27665</t>
  </si>
  <si>
    <t>65342</t>
  </si>
  <si>
    <t>26873</t>
  </si>
  <si>
    <t>3.64</t>
  </si>
  <si>
    <t>2.22</t>
  </si>
  <si>
    <t>17.9</t>
  </si>
  <si>
    <t>639</t>
  </si>
  <si>
    <t>0.58</t>
  </si>
  <si>
    <t>1073</t>
  </si>
  <si>
    <t>54650</t>
  </si>
  <si>
    <t>52830</t>
  </si>
  <si>
    <t>40441</t>
  </si>
  <si>
    <t>38621</t>
  </si>
  <si>
    <t>78719</t>
  </si>
  <si>
    <t>672</t>
  </si>
  <si>
    <t>52950</t>
  </si>
  <si>
    <t>50930</t>
  </si>
  <si>
    <t>41301</t>
  </si>
  <si>
    <t>39281</t>
  </si>
  <si>
    <t>73733</t>
  </si>
  <si>
    <t>712</t>
  </si>
  <si>
    <t>69300</t>
  </si>
  <si>
    <t>66538</t>
  </si>
  <si>
    <t>49896</t>
  </si>
  <si>
    <t>47134</t>
  </si>
  <si>
    <t>18.3</t>
  </si>
  <si>
    <t>105154</t>
  </si>
  <si>
    <t>852</t>
  </si>
  <si>
    <t>1175</t>
  </si>
  <si>
    <t>68650</t>
  </si>
  <si>
    <t>65621</t>
  </si>
  <si>
    <t>50115</t>
  </si>
  <si>
    <t>47085</t>
  </si>
  <si>
    <t>104340</t>
  </si>
  <si>
    <t>87.0</t>
  </si>
  <si>
    <t>822</t>
  </si>
  <si>
    <t>1.23</t>
  </si>
  <si>
    <t>79000</t>
  </si>
  <si>
    <t>75140</t>
  </si>
  <si>
    <t>57670</t>
  </si>
  <si>
    <t>53810</t>
  </si>
  <si>
    <t>20.1</t>
  </si>
  <si>
    <t>115954</t>
  </si>
  <si>
    <t>785</t>
  </si>
  <si>
    <t>KHB074S4T</t>
  </si>
  <si>
    <t>76650</t>
  </si>
  <si>
    <t>72742</t>
  </si>
  <si>
    <t>59021</t>
  </si>
  <si>
    <t>55112</t>
  </si>
  <si>
    <t>16.6</t>
  </si>
  <si>
    <t>KHB092H4B</t>
  </si>
  <si>
    <t>803</t>
  </si>
  <si>
    <t>107400</t>
  </si>
  <si>
    <t>103841</t>
  </si>
  <si>
    <t>76791</t>
  </si>
  <si>
    <t>73232</t>
  </si>
  <si>
    <t>160438</t>
  </si>
  <si>
    <t>121.0</t>
  </si>
  <si>
    <t>1215</t>
  </si>
  <si>
    <t>KHB102H4B</t>
  </si>
  <si>
    <t>121750</t>
  </si>
  <si>
    <t>116348</t>
  </si>
  <si>
    <t>87051</t>
  </si>
  <si>
    <t>81650</t>
  </si>
  <si>
    <t>160538</t>
  </si>
  <si>
    <t>124.0</t>
  </si>
  <si>
    <t>1217</t>
  </si>
  <si>
    <t>1432</t>
  </si>
  <si>
    <t>146150</t>
  </si>
  <si>
    <t>137213</t>
  </si>
  <si>
    <t>104497</t>
  </si>
  <si>
    <t>95561</t>
  </si>
  <si>
    <t>54.7</t>
  </si>
  <si>
    <t>215508</t>
  </si>
  <si>
    <t>170.0</t>
  </si>
  <si>
    <t>175</t>
  </si>
  <si>
    <t>1360</t>
  </si>
  <si>
    <t>3.25</t>
  </si>
  <si>
    <t>165050</t>
  </si>
  <si>
    <t>155662</t>
  </si>
  <si>
    <t>124613</t>
  </si>
  <si>
    <t>115225</t>
  </si>
  <si>
    <t>38.1</t>
  </si>
  <si>
    <t>229258</t>
  </si>
  <si>
    <t>184.0</t>
  </si>
  <si>
    <t>1419</t>
  </si>
  <si>
    <t>2.71</t>
  </si>
  <si>
    <t>801</t>
  </si>
  <si>
    <t>195150</t>
  </si>
  <si>
    <t>186949</t>
  </si>
  <si>
    <t>142460</t>
  </si>
  <si>
    <t>134259</t>
  </si>
  <si>
    <t>297827</t>
  </si>
  <si>
    <t>202.0</t>
  </si>
  <si>
    <t>2036</t>
  </si>
  <si>
    <t>249650</t>
  </si>
  <si>
    <t>235785</t>
  </si>
  <si>
    <t>187238</t>
  </si>
  <si>
    <t>173372</t>
  </si>
  <si>
    <t>407665</t>
  </si>
  <si>
    <t>282.0</t>
  </si>
  <si>
    <t>2244</t>
  </si>
  <si>
    <t>1  TUBE AND FIN COIL SYSTEM - FAC</t>
  </si>
  <si>
    <t>2  ELECTRIC HEAT - FAC</t>
  </si>
  <si>
    <t>3  2 IN MERV4 FILTER - FAC</t>
  </si>
  <si>
    <t>4  MOTORIZED OA DAMPERS/W HOOD – FAC</t>
  </si>
  <si>
    <t>13  GFCI COVER - FLD</t>
  </si>
  <si>
    <t>14  SA SMOKE DETECTOR - FLD</t>
  </si>
  <si>
    <t>15  ROOF CURB - FLD</t>
  </si>
  <si>
    <t>16  DRAIN PAN OVERFLOW SW - FLD</t>
  </si>
  <si>
    <t>17  LOW AMBIENT CONTROL - FLD</t>
  </si>
  <si>
    <t>18  ComfortSense 7500 W/FDD - FLD</t>
  </si>
  <si>
    <t>19  GFCI - FLD WIRED/FAC</t>
  </si>
  <si>
    <t>System Standard Features</t>
  </si>
  <si>
    <t>1  High Pressure Switch (Manual Reset)</t>
  </si>
  <si>
    <t>Landmark HP 480-3</t>
  </si>
  <si>
    <t>4400137930</t>
  </si>
  <si>
    <t>76537</t>
  </si>
  <si>
    <t>31.0</t>
  </si>
  <si>
    <t>73910</t>
  </si>
  <si>
    <t>87287</t>
  </si>
  <si>
    <t>82301</t>
  </si>
  <si>
    <t>118006</t>
  </si>
  <si>
    <t>117192</t>
  </si>
  <si>
    <t>128806</t>
  </si>
  <si>
    <t>51.0</t>
  </si>
  <si>
    <t>154056</t>
  </si>
  <si>
    <t>54.0</t>
  </si>
  <si>
    <t>177675</t>
  </si>
  <si>
    <t>19.0</t>
  </si>
  <si>
    <t>194175</t>
  </si>
  <si>
    <t>254962</t>
  </si>
  <si>
    <t>285062</t>
  </si>
  <si>
    <t>459074</t>
  </si>
  <si>
    <t>159.0</t>
  </si>
  <si>
    <t>HEAT PUMP (MBH)</t>
  </si>
  <si>
    <t>M.O.C.P.</t>
  </si>
  <si>
    <t>TYPE</t>
  </si>
  <si>
    <t>3  LOW AMBIENT CONTROL - FLD</t>
  </si>
  <si>
    <t>2  COMP CRANKCASE HEATER - FLD</t>
  </si>
  <si>
    <t>1  HARD START KIT - FLD</t>
  </si>
  <si>
    <t>FLA (EA.)</t>
  </si>
  <si>
    <t>QTY.</t>
  </si>
  <si>
    <t>OPERATING WEIGHT (LBS.)</t>
  </si>
  <si>
    <t>UNIT SIZE (H"Xw"Xd")</t>
  </si>
  <si>
    <t>SEER/EER</t>
  </si>
  <si>
    <t>CONDENSER FANS</t>
  </si>
  <si>
    <t>COMPRESSOR RLA EACH</t>
  </si>
  <si>
    <t>VOLTAGE/ PHASE</t>
  </si>
  <si>
    <t>NOMINAL HP</t>
  </si>
  <si>
    <t>CAPACITY STEPS %</t>
  </si>
  <si>
    <t>OUTDOOR DESIGN TEMP (F⁰)</t>
  </si>
  <si>
    <t>LOCATION SERVED</t>
  </si>
  <si>
    <t>MODEL NUMBER</t>
  </si>
  <si>
    <t>MANUFACTURER</t>
  </si>
  <si>
    <t>UNIT INFORMATION</t>
  </si>
  <si>
    <t>ELECTRICAL</t>
  </si>
  <si>
    <t>COMPRESSOR</t>
  </si>
  <si>
    <t>MARK</t>
  </si>
  <si>
    <t>DX SPLIT CONDENSING UNIT SCHEDULE</t>
  </si>
  <si>
    <t>8  HCC14-23 FLTR CABINET - FLD</t>
  </si>
  <si>
    <t>7  DEHUMIDIFICATION RELAY KIT - FLD</t>
  </si>
  <si>
    <t>6  GERMICIDAL LIGHT UV24V - FLD</t>
  </si>
  <si>
    <t>5  SINGLE POINT POWER - FLD</t>
  </si>
  <si>
    <t>4  INDOOR FAN OFF/DELAY RLY - FLD</t>
  </si>
  <si>
    <t>UNIT SIZE (H"xW"XD")</t>
  </si>
  <si>
    <t>SINGLE CIRCUIT MOCP</t>
  </si>
  <si>
    <t>SINGLE CICUIT MCA</t>
  </si>
  <si>
    <t>TOTAL KW</t>
  </si>
  <si>
    <t>NO. OF STAGES</t>
  </si>
  <si>
    <t>THICKNESS</t>
  </si>
  <si>
    <t>EFFICIENCY</t>
  </si>
  <si>
    <t>COIL ROW/FINS</t>
  </si>
  <si>
    <t>COIL AREA (SQ. FT.)</t>
  </si>
  <si>
    <t>SENSIBLE CAPACITY (BTUH)</t>
  </si>
  <si>
    <t>TOTAL CAPACITY (BTUH)</t>
  </si>
  <si>
    <t>LEAVING AIR TEMP.                     (F⁰ DB/WB)</t>
  </si>
  <si>
    <r>
      <t>ENTERING AIR TEMP.                     (F</t>
    </r>
    <r>
      <rPr>
        <sz val="7"/>
        <rFont val="Calibri"/>
        <family val="2"/>
      </rPr>
      <t>⁰</t>
    </r>
    <r>
      <rPr>
        <sz val="7"/>
        <rFont val="Arial"/>
        <family val="2"/>
      </rPr>
      <t xml:space="preserve"> DB/WB)</t>
    </r>
  </si>
  <si>
    <t>DRIVE TYPE</t>
  </si>
  <si>
    <t>EXTERNAL STATIC PRESS. (WG.)</t>
  </si>
  <si>
    <t>OUTSIDE AIR FLOW (CFM)</t>
  </si>
  <si>
    <t>TOTAL AIR FLOW (CFM)</t>
  </si>
  <si>
    <t>SINGLE POINT UNIT ELEC. REQUIREMENTS</t>
  </si>
  <si>
    <t>ELECTRIC HEATING COIL</t>
  </si>
  <si>
    <t>FILTERS</t>
  </si>
  <si>
    <t>COOLING COIL</t>
  </si>
  <si>
    <t>FAN</t>
  </si>
  <si>
    <t>DX SPLIT AIR HANDLING UNIT SCHEDULE</t>
  </si>
  <si>
    <t>1/3</t>
  </si>
  <si>
    <t>3/14</t>
  </si>
  <si>
    <t>63" x 21" x 25"</t>
  </si>
  <si>
    <t>47" x 40" x 36"</t>
  </si>
  <si>
    <t>73</t>
  </si>
  <si>
    <t>199</t>
  </si>
  <si>
    <t>338</t>
  </si>
  <si>
    <t>35.8</t>
  </si>
  <si>
    <t>208V 1Ph</t>
  </si>
  <si>
    <t>59.9/57.6</t>
  </si>
  <si>
    <t>42367</t>
  </si>
  <si>
    <t>44750</t>
  </si>
  <si>
    <t>57284</t>
  </si>
  <si>
    <t>59667</t>
  </si>
  <si>
    <t>80.0/67.0</t>
  </si>
  <si>
    <t>2140</t>
  </si>
  <si>
    <t>Multi-position</t>
  </si>
  <si>
    <t>CBA38MV-060-3</t>
  </si>
  <si>
    <t>XC21-060-230-2</t>
  </si>
  <si>
    <t>Lennox</t>
  </si>
  <si>
    <t>AHU/CU-30</t>
  </si>
  <si>
    <t>32.0</t>
  </si>
  <si>
    <t>60.4/57.8</t>
  </si>
  <si>
    <t>60.4</t>
  </si>
  <si>
    <t>41394</t>
  </si>
  <si>
    <t>44571</t>
  </si>
  <si>
    <t>56251</t>
  </si>
  <si>
    <t>59429</t>
  </si>
  <si>
    <t>2050</t>
  </si>
  <si>
    <t>Upflow/Horizontal</t>
  </si>
  <si>
    <t>CBA27UHE-060-3</t>
  </si>
  <si>
    <t>XC21-060-230-1</t>
  </si>
  <si>
    <t>AHU/CU-29</t>
  </si>
  <si>
    <t>45" x 36" x 40"</t>
  </si>
  <si>
    <t>280</t>
  </si>
  <si>
    <t>35.7</t>
  </si>
  <si>
    <t>59.4/57.4</t>
  </si>
  <si>
    <t>43400</t>
  </si>
  <si>
    <t>45783</t>
  </si>
  <si>
    <t>58546</t>
  </si>
  <si>
    <t>60929</t>
  </si>
  <si>
    <t>CBA38MV-060-2</t>
  </si>
  <si>
    <t>16ACX-060-230-2</t>
  </si>
  <si>
    <t>AHU/CU-28</t>
  </si>
  <si>
    <t>15.1</t>
  </si>
  <si>
    <t>11.7</t>
  </si>
  <si>
    <t>59.8/57.6</t>
  </si>
  <si>
    <t>59.8</t>
  </si>
  <si>
    <t>42560</t>
  </si>
  <si>
    <t>45737</t>
  </si>
  <si>
    <t>57674</t>
  </si>
  <si>
    <t>60851</t>
  </si>
  <si>
    <t>CBA27UHE-060-2</t>
  </si>
  <si>
    <t>16ACX-060-230-1</t>
  </si>
  <si>
    <t>AHU/CU-27</t>
  </si>
  <si>
    <t>43" x 32" x 32"</t>
  </si>
  <si>
    <t>267</t>
  </si>
  <si>
    <t>29.6</t>
  </si>
  <si>
    <t>58.5/57.2</t>
  </si>
  <si>
    <t>45378</t>
  </si>
  <si>
    <t>47761</t>
  </si>
  <si>
    <t>59890</t>
  </si>
  <si>
    <t>62273</t>
  </si>
  <si>
    <t>CBA38MV-060-1</t>
  </si>
  <si>
    <t>ML14XC1-060-230-2</t>
  </si>
  <si>
    <t>AHU/CU-26</t>
  </si>
  <si>
    <t>58.9/57.4</t>
  </si>
  <si>
    <t>44419</t>
  </si>
  <si>
    <t>47597</t>
  </si>
  <si>
    <t>58751</t>
  </si>
  <si>
    <t>61929</t>
  </si>
  <si>
    <t>CBA27UHE-060-1</t>
  </si>
  <si>
    <t>ML14XC1-060-230-1</t>
  </si>
  <si>
    <t>AHU/CU-25</t>
  </si>
  <si>
    <t>59" x 21" x 25"</t>
  </si>
  <si>
    <t>189</t>
  </si>
  <si>
    <t>337</t>
  </si>
  <si>
    <t>65</t>
  </si>
  <si>
    <t>38.0</t>
  </si>
  <si>
    <t>28.5</t>
  </si>
  <si>
    <t>32058</t>
  </si>
  <si>
    <t>57.9/57.0</t>
  </si>
  <si>
    <t>37323</t>
  </si>
  <si>
    <t>39706</t>
  </si>
  <si>
    <t>48591</t>
  </si>
  <si>
    <t>50974</t>
  </si>
  <si>
    <t>1670</t>
  </si>
  <si>
    <t>CBA38MV-048-3</t>
  </si>
  <si>
    <t>XC21-048-230-2</t>
  </si>
  <si>
    <t>AHU/CU-24</t>
  </si>
  <si>
    <t>186</t>
  </si>
  <si>
    <t>66</t>
  </si>
  <si>
    <t>58.3/57.2</t>
  </si>
  <si>
    <t>36603</t>
  </si>
  <si>
    <t>39780</t>
  </si>
  <si>
    <t>47823</t>
  </si>
  <si>
    <t>51000</t>
  </si>
  <si>
    <t>1552</t>
  </si>
  <si>
    <t>CBA27UHE-048-3</t>
  </si>
  <si>
    <t>XC21-048-230-1</t>
  </si>
  <si>
    <t>AHU/CU-23</t>
  </si>
  <si>
    <t>39" x 31" x 35"</t>
  </si>
  <si>
    <t>235</t>
  </si>
  <si>
    <t>29.2</t>
  </si>
  <si>
    <t>59.6/57.6</t>
  </si>
  <si>
    <t>34477</t>
  </si>
  <si>
    <t>36860</t>
  </si>
  <si>
    <t>46117</t>
  </si>
  <si>
    <t>48500</t>
  </si>
  <si>
    <t>CBA38MV-048-2</t>
  </si>
  <si>
    <t>16ACX-048-230-2</t>
  </si>
  <si>
    <t>AHU/CU-22</t>
  </si>
  <si>
    <t>60.0/57.8</t>
  </si>
  <si>
    <t>33683</t>
  </si>
  <si>
    <t>45323</t>
  </si>
  <si>
    <t>CBA27UHE-048-2</t>
  </si>
  <si>
    <t>16ACX-048-230-1</t>
  </si>
  <si>
    <t>AHU/CU-21</t>
  </si>
  <si>
    <t>1/4</t>
  </si>
  <si>
    <t>37" x 28" x 28"</t>
  </si>
  <si>
    <t>78</t>
  </si>
  <si>
    <t>218</t>
  </si>
  <si>
    <t>58.8/57.6</t>
  </si>
  <si>
    <t>9.6</t>
  </si>
  <si>
    <t>35679</t>
  </si>
  <si>
    <t>38856</t>
  </si>
  <si>
    <t>45887</t>
  </si>
  <si>
    <t>49065</t>
  </si>
  <si>
    <t>CBA38MV-048-1</t>
  </si>
  <si>
    <t>ML14XC1-048-230-2</t>
  </si>
  <si>
    <t>AHU/CU-20</t>
  </si>
  <si>
    <t>33" x 32" x 32"</t>
  </si>
  <si>
    <t>231</t>
  </si>
  <si>
    <t>CBA27UHE-048-1</t>
  </si>
  <si>
    <t>ML14XC1-047-230-1</t>
  </si>
  <si>
    <t>AHU/CU-19</t>
  </si>
  <si>
    <t>1/6</t>
  </si>
  <si>
    <t>211</t>
  </si>
  <si>
    <t>47</t>
  </si>
  <si>
    <t>23082</t>
  </si>
  <si>
    <t>9.0</t>
  </si>
  <si>
    <t>58.3/57.5</t>
  </si>
  <si>
    <t>32017</t>
  </si>
  <si>
    <t>34400</t>
  </si>
  <si>
    <t>40617</t>
  </si>
  <si>
    <t>43000</t>
  </si>
  <si>
    <t>1400</t>
  </si>
  <si>
    <t>CBA38MV-042-2</t>
  </si>
  <si>
    <t>ML14XC1-042-230-2</t>
  </si>
  <si>
    <t>AHU/CU-18</t>
  </si>
  <si>
    <t>58.8/57.7</t>
  </si>
  <si>
    <t>31223</t>
  </si>
  <si>
    <t>39823</t>
  </si>
  <si>
    <t>1494</t>
  </si>
  <si>
    <t>CBA27UHE-042-1</t>
  </si>
  <si>
    <t>ML14XC1-042-230-1</t>
  </si>
  <si>
    <t>AHU/CU-17</t>
  </si>
  <si>
    <t>51" x 21" x 23"</t>
  </si>
  <si>
    <t>71</t>
  </si>
  <si>
    <t>159</t>
  </si>
  <si>
    <t>331</t>
  </si>
  <si>
    <t>43</t>
  </si>
  <si>
    <t>43.0</t>
  </si>
  <si>
    <t>21.1</t>
  </si>
  <si>
    <t>20517</t>
  </si>
  <si>
    <t>58.4/57.2</t>
  </si>
  <si>
    <t>27253</t>
  </si>
  <si>
    <t>28445</t>
  </si>
  <si>
    <t>35690</t>
  </si>
  <si>
    <t>36881</t>
  </si>
  <si>
    <t>1165</t>
  </si>
  <si>
    <t>CBA38MV-036-2</t>
  </si>
  <si>
    <t>XC21-036-230-2</t>
  </si>
  <si>
    <t>AHU/CU-16</t>
  </si>
  <si>
    <t>41.0</t>
  </si>
  <si>
    <t>58.7/57.3</t>
  </si>
  <si>
    <t>26901</t>
  </si>
  <si>
    <t>28490</t>
  </si>
  <si>
    <t>35411</t>
  </si>
  <si>
    <t>37000</t>
  </si>
  <si>
    <t>1247</t>
  </si>
  <si>
    <t>CBA27UHE-036-3</t>
  </si>
  <si>
    <t>XC21-036-230-1</t>
  </si>
  <si>
    <t>AHU/CU-15</t>
  </si>
  <si>
    <t>31" x 31" x 35"</t>
  </si>
  <si>
    <t>190</t>
  </si>
  <si>
    <t>20.8</t>
  </si>
  <si>
    <t>58.5/57.1</t>
  </si>
  <si>
    <t>8.4</t>
  </si>
  <si>
    <t>27124</t>
  </si>
  <si>
    <t>29507</t>
  </si>
  <si>
    <t>36040</t>
  </si>
  <si>
    <t>38423</t>
  </si>
  <si>
    <t>CBA38MV-042-1</t>
  </si>
  <si>
    <t>16ACX-036-230-2</t>
  </si>
  <si>
    <t>AHU/CU-14</t>
  </si>
  <si>
    <t>27209</t>
  </si>
  <si>
    <t>28798</t>
  </si>
  <si>
    <t>35811</t>
  </si>
  <si>
    <t>37400</t>
  </si>
  <si>
    <t>CBA27UHE-036-2</t>
  </si>
  <si>
    <t>16ACX-036-230-1</t>
  </si>
  <si>
    <t>AHU/CU-13</t>
  </si>
  <si>
    <t>29" x 28" x 28"</t>
  </si>
  <si>
    <t>58.9/57.7</t>
  </si>
  <si>
    <t>7.1</t>
  </si>
  <si>
    <t>26695</t>
  </si>
  <si>
    <t>27886</t>
  </si>
  <si>
    <t>34177</t>
  </si>
  <si>
    <t>35369</t>
  </si>
  <si>
    <t>CBA38MV-036-1</t>
  </si>
  <si>
    <t>ML14XC1-036-230-2</t>
  </si>
  <si>
    <t>AHU/CU-12</t>
  </si>
  <si>
    <t>59.1/57.8</t>
  </si>
  <si>
    <t>7.0</t>
  </si>
  <si>
    <t>26377</t>
  </si>
  <si>
    <t>27966</t>
  </si>
  <si>
    <t>33811</t>
  </si>
  <si>
    <t>35400</t>
  </si>
  <si>
    <t>CBA27UHE-036-1</t>
  </si>
  <si>
    <t>ML14XC1-036-230-1</t>
  </si>
  <si>
    <t>AHU/CU-11</t>
  </si>
  <si>
    <t>154</t>
  </si>
  <si>
    <t>169</t>
  </si>
  <si>
    <t>32</t>
  </si>
  <si>
    <t>25</t>
  </si>
  <si>
    <t>15388</t>
  </si>
  <si>
    <t>59.4/57.8</t>
  </si>
  <si>
    <t>21726</t>
  </si>
  <si>
    <t>22918</t>
  </si>
  <si>
    <t>28072</t>
  </si>
  <si>
    <t>29263</t>
  </si>
  <si>
    <t>995</t>
  </si>
  <si>
    <t>CBA38MV-030-1</t>
  </si>
  <si>
    <t>ML14XC1-030-230-2</t>
  </si>
  <si>
    <t>2.5</t>
  </si>
  <si>
    <t>AHU/CU-10</t>
  </si>
  <si>
    <t>59.3/57.9</t>
  </si>
  <si>
    <t>5.9</t>
  </si>
  <si>
    <t>21795</t>
  </si>
  <si>
    <t>23384</t>
  </si>
  <si>
    <t>28011</t>
  </si>
  <si>
    <t>29600</t>
  </si>
  <si>
    <t>CBA27UHE-030-1</t>
  </si>
  <si>
    <t>ML14XC1-030-230-1</t>
  </si>
  <si>
    <t>AHU/CU-9</t>
  </si>
  <si>
    <t>49" x 21" x 21"</t>
  </si>
  <si>
    <t>69</t>
  </si>
  <si>
    <t>141</t>
  </si>
  <si>
    <t>314</t>
  </si>
  <si>
    <t>12823</t>
  </si>
  <si>
    <t>57.6/56.8</t>
  </si>
  <si>
    <t>5.7</t>
  </si>
  <si>
    <t>18843</t>
  </si>
  <si>
    <t>20035</t>
  </si>
  <si>
    <t>24842</t>
  </si>
  <si>
    <t>26033</t>
  </si>
  <si>
    <t>795</t>
  </si>
  <si>
    <t>CBA38MV-018/024-4</t>
  </si>
  <si>
    <t>XC21-024-230-2</t>
  </si>
  <si>
    <t>2.0</t>
  </si>
  <si>
    <t>AHU/CU-8</t>
  </si>
  <si>
    <t>137</t>
  </si>
  <si>
    <t>58.3/56.9</t>
  </si>
  <si>
    <t>5.8</t>
  </si>
  <si>
    <t>18299</t>
  </si>
  <si>
    <t>19887</t>
  </si>
  <si>
    <t>24465</t>
  </si>
  <si>
    <t>26053</t>
  </si>
  <si>
    <t>864</t>
  </si>
  <si>
    <t>CBA27UHE-024-3</t>
  </si>
  <si>
    <t>XC21-024-230-1</t>
  </si>
  <si>
    <t>AHU/CU-7</t>
  </si>
  <si>
    <t>45" x 31" x 35</t>
  </si>
  <si>
    <t>20</t>
  </si>
  <si>
    <t>5.5</t>
  </si>
  <si>
    <t>18589</t>
  </si>
  <si>
    <t>19780</t>
  </si>
  <si>
    <t>24442</t>
  </si>
  <si>
    <t>25633</t>
  </si>
  <si>
    <t>CBA38MV-018/024-3</t>
  </si>
  <si>
    <t>16ACX-024-230-2</t>
  </si>
  <si>
    <t>AHU/CU-6</t>
  </si>
  <si>
    <t>5.6</t>
  </si>
  <si>
    <t>18123</t>
  </si>
  <si>
    <t>19712</t>
  </si>
  <si>
    <t>24011</t>
  </si>
  <si>
    <t>25600</t>
  </si>
  <si>
    <t>CBA27UHE-024-2</t>
  </si>
  <si>
    <t>16ACX-024-230-1</t>
  </si>
  <si>
    <t>AHU/CU-5</t>
  </si>
  <si>
    <t>152</t>
  </si>
  <si>
    <t>14.6</t>
  </si>
  <si>
    <t>58.0/57.1</t>
  </si>
  <si>
    <t>5.3</t>
  </si>
  <si>
    <t>18512</t>
  </si>
  <si>
    <t>19704</t>
  </si>
  <si>
    <t>24083</t>
  </si>
  <si>
    <t>25275</t>
  </si>
  <si>
    <t>CBA38MV-018/024-2</t>
  </si>
  <si>
    <t>ML14XC1-024-230-2</t>
  </si>
  <si>
    <t>AHU/CU-4</t>
  </si>
  <si>
    <t>5.4</t>
  </si>
  <si>
    <t>17941</t>
  </si>
  <si>
    <t>19529</t>
  </si>
  <si>
    <t>23665</t>
  </si>
  <si>
    <t>25253</t>
  </si>
  <si>
    <t>CBA27UHE-024-1</t>
  </si>
  <si>
    <t>ML14XC1-024-230-1</t>
  </si>
  <si>
    <t>AHU/CU-3</t>
  </si>
  <si>
    <t>1/10</t>
  </si>
  <si>
    <t>29" x 24" x 24"</t>
  </si>
  <si>
    <t>134</t>
  </si>
  <si>
    <t>23.0</t>
  </si>
  <si>
    <t>10258</t>
  </si>
  <si>
    <t>57.9/56.8</t>
  </si>
  <si>
    <t>13977</t>
  </si>
  <si>
    <t>15169</t>
  </si>
  <si>
    <t>18508</t>
  </si>
  <si>
    <t>19700</t>
  </si>
  <si>
    <t>0.70</t>
  </si>
  <si>
    <t>575</t>
  </si>
  <si>
    <t>CBA38MV-018/024-1</t>
  </si>
  <si>
    <t>ML14XC1-018-230-2</t>
  </si>
  <si>
    <t>AHU/CU-2</t>
  </si>
  <si>
    <t>58.4/57.0</t>
  </si>
  <si>
    <t>13657</t>
  </si>
  <si>
    <t>15246</t>
  </si>
  <si>
    <t>18211</t>
  </si>
  <si>
    <t>19800</t>
  </si>
  <si>
    <t>695</t>
  </si>
  <si>
    <t>CBA27UHE-018</t>
  </si>
  <si>
    <t>ML14XC1-018-230-1</t>
  </si>
  <si>
    <t>AHU/CU-1</t>
  </si>
  <si>
    <t>Sq Ft</t>
  </si>
  <si>
    <t>Inch</t>
  </si>
  <si>
    <t>Dimensions</t>
  </si>
  <si>
    <t>Weight(lb)</t>
  </si>
  <si>
    <t>DB/WB</t>
  </si>
  <si>
    <t>Fan Motor</t>
  </si>
  <si>
    <t>Fan</t>
  </si>
  <si>
    <t xml:space="preserve">of </t>
  </si>
  <si>
    <t xml:space="preserve">Of </t>
  </si>
  <si>
    <t>Area</t>
  </si>
  <si>
    <t xml:space="preserve">Per </t>
  </si>
  <si>
    <t>Rows</t>
  </si>
  <si>
    <t>Power-MOCP</t>
  </si>
  <si>
    <t>MOCP-2</t>
  </si>
  <si>
    <t>MOCP-1</t>
  </si>
  <si>
    <t>Power-MCA</t>
  </si>
  <si>
    <t>MCA-2</t>
  </si>
  <si>
    <t>MCA-1</t>
  </si>
  <si>
    <t>Handler</t>
  </si>
  <si>
    <t>Source</t>
  </si>
  <si>
    <t>NetSens</t>
  </si>
  <si>
    <t>NetTotal</t>
  </si>
  <si>
    <t>Mixed</t>
  </si>
  <si>
    <t>Press Supply</t>
  </si>
  <si>
    <t>Namebrand</t>
  </si>
  <si>
    <t>Condenser</t>
  </si>
  <si>
    <t xml:space="preserve">Fins </t>
  </si>
  <si>
    <t>Air Handler</t>
  </si>
  <si>
    <t xml:space="preserve">Condensing </t>
  </si>
  <si>
    <t>Coil/Coil</t>
  </si>
  <si>
    <t>Condensing</t>
  </si>
  <si>
    <t>SinglePoint</t>
  </si>
  <si>
    <t>AirHandler</t>
  </si>
  <si>
    <t>Air</t>
  </si>
  <si>
    <t>Orientation</t>
  </si>
  <si>
    <t>Cond/HP</t>
  </si>
  <si>
    <t>Cond</t>
  </si>
  <si>
    <t>GAS-ELECTRIC OR ELECTRIC-ELECTRIC SPLIT SYSTEM</t>
  </si>
  <si>
    <t>4400137382</t>
  </si>
  <si>
    <t>05172019</t>
  </si>
  <si>
    <t>Split Schedule</t>
  </si>
  <si>
    <t>47" x 36" x 40"</t>
  </si>
  <si>
    <t>381</t>
  </si>
  <si>
    <t>9.20</t>
  </si>
  <si>
    <t>34000</t>
  </si>
  <si>
    <t>46000</t>
  </si>
  <si>
    <t>37.7</t>
  </si>
  <si>
    <t>16.5</t>
  </si>
  <si>
    <t>44044</t>
  </si>
  <si>
    <t>46427</t>
  </si>
  <si>
    <t>57208</t>
  </si>
  <si>
    <t>59591</t>
  </si>
  <si>
    <t>CBA38MV-060-4</t>
  </si>
  <si>
    <t>XP21-060-230</t>
  </si>
  <si>
    <t>AHU/HP-28</t>
  </si>
  <si>
    <t>353</t>
  </si>
  <si>
    <t>36.8</t>
  </si>
  <si>
    <t>8.50</t>
  </si>
  <si>
    <t>34600</t>
  </si>
  <si>
    <t>56000</t>
  </si>
  <si>
    <t>47440</t>
  </si>
  <si>
    <t>38.3</t>
  </si>
  <si>
    <t>43291</t>
  </si>
  <si>
    <t>45674</t>
  </si>
  <si>
    <t>57571</t>
  </si>
  <si>
    <t>59955</t>
  </si>
  <si>
    <t>XP16-060-230-2</t>
  </si>
  <si>
    <t>AHU/HP-27</t>
  </si>
  <si>
    <t>42296</t>
  </si>
  <si>
    <t>45473</t>
  </si>
  <si>
    <t>56656</t>
  </si>
  <si>
    <t>59833</t>
  </si>
  <si>
    <t>XP16-060-230-1</t>
  </si>
  <si>
    <t>AHU/HP-26</t>
  </si>
  <si>
    <t>295</t>
  </si>
  <si>
    <t>9.00</t>
  </si>
  <si>
    <t>36000</t>
  </si>
  <si>
    <t>54500</t>
  </si>
  <si>
    <t>47100</t>
  </si>
  <si>
    <t>38.2</t>
  </si>
  <si>
    <t>44013</t>
  </si>
  <si>
    <t>46396</t>
  </si>
  <si>
    <t>58382</t>
  </si>
  <si>
    <t>60765</t>
  </si>
  <si>
    <t>ML14XP1-060-230-2</t>
  </si>
  <si>
    <t>AHU/HP-25</t>
  </si>
  <si>
    <t>35800</t>
  </si>
  <si>
    <t>47020</t>
  </si>
  <si>
    <t>39.1</t>
  </si>
  <si>
    <t>42304</t>
  </si>
  <si>
    <t>45481</t>
  </si>
  <si>
    <t>56643</t>
  </si>
  <si>
    <t>59820</t>
  </si>
  <si>
    <t>ML14XP1-060-230-1</t>
  </si>
  <si>
    <t>AHU/HP-24</t>
  </si>
  <si>
    <t>346</t>
  </si>
  <si>
    <t>29000</t>
  </si>
  <si>
    <t>39200</t>
  </si>
  <si>
    <t>33895</t>
  </si>
  <si>
    <t>36278</t>
  </si>
  <si>
    <t>45499</t>
  </si>
  <si>
    <t>47882</t>
  </si>
  <si>
    <t>1525</t>
  </si>
  <si>
    <t>XP21-048-230-2</t>
  </si>
  <si>
    <t>AHU/HP-23</t>
  </si>
  <si>
    <t>40.5</t>
  </si>
  <si>
    <t>60.5</t>
  </si>
  <si>
    <t>10.7</t>
  </si>
  <si>
    <t>32923</t>
  </si>
  <si>
    <t>36100</t>
  </si>
  <si>
    <t>44323</t>
  </si>
  <si>
    <t>47500</t>
  </si>
  <si>
    <t>1655</t>
  </si>
  <si>
    <t>XP21-048-230-1</t>
  </si>
  <si>
    <t>AHU/HP-22</t>
  </si>
  <si>
    <t>35" x 36" x 40"</t>
  </si>
  <si>
    <t>294</t>
  </si>
  <si>
    <t>30000</t>
  </si>
  <si>
    <t>45000</t>
  </si>
  <si>
    <t>39000</t>
  </si>
  <si>
    <t>40.2</t>
  </si>
  <si>
    <t>59.0</t>
  </si>
  <si>
    <t>35347</t>
  </si>
  <si>
    <t>37730</t>
  </si>
  <si>
    <t>46617</t>
  </si>
  <si>
    <t>49000</t>
  </si>
  <si>
    <t>XP16-048-230-2</t>
  </si>
  <si>
    <t>AHU/HP-21</t>
  </si>
  <si>
    <t>41.8</t>
  </si>
  <si>
    <t>34553</t>
  </si>
  <si>
    <t>45823</t>
  </si>
  <si>
    <t>XP16-048-230-1</t>
  </si>
  <si>
    <t>AHU/HP-20</t>
  </si>
  <si>
    <t>37" x 32" x 32"</t>
  </si>
  <si>
    <t>273</t>
  </si>
  <si>
    <t>29.0</t>
  </si>
  <si>
    <t>30600</t>
  </si>
  <si>
    <t>46500</t>
  </si>
  <si>
    <t>40140</t>
  </si>
  <si>
    <t>40.8</t>
  </si>
  <si>
    <t>10.8</t>
  </si>
  <si>
    <t>36117</t>
  </si>
  <si>
    <t>47617</t>
  </si>
  <si>
    <t>50000</t>
  </si>
  <si>
    <t>ML14XP1-048-230-2</t>
  </si>
  <si>
    <t>AHU/HP-19</t>
  </si>
  <si>
    <t>31200</t>
  </si>
  <si>
    <t>47000</t>
  </si>
  <si>
    <t>40680</t>
  </si>
  <si>
    <t>42.8</t>
  </si>
  <si>
    <t>34938</t>
  </si>
  <si>
    <t>38115</t>
  </si>
  <si>
    <t>46323</t>
  </si>
  <si>
    <t>49500</t>
  </si>
  <si>
    <t>ML14XP1-048-230-1</t>
  </si>
  <si>
    <t>AHU/HP-18</t>
  </si>
  <si>
    <t>272</t>
  </si>
  <si>
    <t>25200</t>
  </si>
  <si>
    <t>39500</t>
  </si>
  <si>
    <t>33780</t>
  </si>
  <si>
    <t>37.6</t>
  </si>
  <si>
    <t>8.9</t>
  </si>
  <si>
    <t>31157</t>
  </si>
  <si>
    <t>33540</t>
  </si>
  <si>
    <t>CBA38MV-042-3</t>
  </si>
  <si>
    <t>ML14XP1-042-230-2</t>
  </si>
  <si>
    <t>AHU/HP-17</t>
  </si>
  <si>
    <t>25400</t>
  </si>
  <si>
    <t>33860</t>
  </si>
  <si>
    <t>30363</t>
  </si>
  <si>
    <t>CBA27UHE-042-2</t>
  </si>
  <si>
    <t>ML14XP1-042-230-1</t>
  </si>
  <si>
    <t>AHU/HP-16</t>
  </si>
  <si>
    <t>37" x 36" x 40"</t>
  </si>
  <si>
    <t>72</t>
  </si>
  <si>
    <t>303</t>
  </si>
  <si>
    <t>9.50</t>
  </si>
  <si>
    <t>22000</t>
  </si>
  <si>
    <t>29200</t>
  </si>
  <si>
    <t>38.4</t>
  </si>
  <si>
    <t>25853</t>
  </si>
  <si>
    <t>28236</t>
  </si>
  <si>
    <t>33817</t>
  </si>
  <si>
    <t>36200</t>
  </si>
  <si>
    <t>XP21-036-230-2</t>
  </si>
  <si>
    <t>AHU/HP-15</t>
  </si>
  <si>
    <t>46.0</t>
  </si>
  <si>
    <t>9.60</t>
  </si>
  <si>
    <t>22200</t>
  </si>
  <si>
    <t>34800</t>
  </si>
  <si>
    <t>29760</t>
  </si>
  <si>
    <t>25839</t>
  </si>
  <si>
    <t>29016</t>
  </si>
  <si>
    <t>34023</t>
  </si>
  <si>
    <t>37200</t>
  </si>
  <si>
    <t>1238</t>
  </si>
  <si>
    <t>XP21-036-230-1</t>
  </si>
  <si>
    <t>AHU/HP-14</t>
  </si>
  <si>
    <t>39.5</t>
  </si>
  <si>
    <t>6.8</t>
  </si>
  <si>
    <t>25914</t>
  </si>
  <si>
    <t>27106</t>
  </si>
  <si>
    <t>33148</t>
  </si>
  <si>
    <t>34340</t>
  </si>
  <si>
    <t>XP16-036-230-2</t>
  </si>
  <si>
    <t>AHU/HP-13</t>
  </si>
  <si>
    <t>29640</t>
  </si>
  <si>
    <t>25587</t>
  </si>
  <si>
    <t>27176</t>
  </si>
  <si>
    <t>32811</t>
  </si>
  <si>
    <t>XP16-036-230-1</t>
  </si>
  <si>
    <t>AHU/HP-12</t>
  </si>
  <si>
    <t>229</t>
  </si>
  <si>
    <t>21400</t>
  </si>
  <si>
    <t>32600</t>
  </si>
  <si>
    <t>28120</t>
  </si>
  <si>
    <t>ML14XP1-036-230-2</t>
  </si>
  <si>
    <t>AHU/HP-11</t>
  </si>
  <si>
    <t>21600</t>
  </si>
  <si>
    <t>28200</t>
  </si>
  <si>
    <t>ML14XP1-036-230-1</t>
  </si>
  <si>
    <t>AHU/HP-10</t>
  </si>
  <si>
    <t>43" x 28" x 28"</t>
  </si>
  <si>
    <t>213</t>
  </si>
  <si>
    <t>17600</t>
  </si>
  <si>
    <t>27200</t>
  </si>
  <si>
    <t>23360</t>
  </si>
  <si>
    <t>36.0</t>
  </si>
  <si>
    <t>22497</t>
  </si>
  <si>
    <t>23689</t>
  </si>
  <si>
    <t>28935</t>
  </si>
  <si>
    <t>30126</t>
  </si>
  <si>
    <t>CBA38MV-030-2</t>
  </si>
  <si>
    <t>ML14XP1-030-230-2</t>
  </si>
  <si>
    <t>AHU/HP-9</t>
  </si>
  <si>
    <t>35.9</t>
  </si>
  <si>
    <t>CBA27UHE-030</t>
  </si>
  <si>
    <t>ML14XP1-030-230-1</t>
  </si>
  <si>
    <t>AHU/HP-8</t>
  </si>
  <si>
    <t>67</t>
  </si>
  <si>
    <t>297</t>
  </si>
  <si>
    <t>31</t>
  </si>
  <si>
    <t>14600</t>
  </si>
  <si>
    <t>23000</t>
  </si>
  <si>
    <t>19640</t>
  </si>
  <si>
    <t>35.1</t>
  </si>
  <si>
    <t>17818</t>
  </si>
  <si>
    <t>20201</t>
  </si>
  <si>
    <t>24063</t>
  </si>
  <si>
    <t>26446</t>
  </si>
  <si>
    <t>900</t>
  </si>
  <si>
    <t>XP21-024-230</t>
  </si>
  <si>
    <t>AHU/HP-7</t>
  </si>
  <si>
    <t>35" x 27" x 28"</t>
  </si>
  <si>
    <t>74</t>
  </si>
  <si>
    <t>222</t>
  </si>
  <si>
    <t>28</t>
  </si>
  <si>
    <t>14000</t>
  </si>
  <si>
    <t>22400</t>
  </si>
  <si>
    <t>19040</t>
  </si>
  <si>
    <t>37.3</t>
  </si>
  <si>
    <t>17974</t>
  </si>
  <si>
    <t>19166</t>
  </si>
  <si>
    <t>23275</t>
  </si>
  <si>
    <t>24467</t>
  </si>
  <si>
    <t>XP16-024-230-2</t>
  </si>
  <si>
    <t>AHU/HP-6</t>
  </si>
  <si>
    <t>13600</t>
  </si>
  <si>
    <t>22600</t>
  </si>
  <si>
    <t>19000</t>
  </si>
  <si>
    <t>35.2</t>
  </si>
  <si>
    <t>5.1</t>
  </si>
  <si>
    <t>17443</t>
  </si>
  <si>
    <t>19032</t>
  </si>
  <si>
    <t>22811</t>
  </si>
  <si>
    <t>24400</t>
  </si>
  <si>
    <t>XP16-024-230-1</t>
  </si>
  <si>
    <t>AHU/HP-5</t>
  </si>
  <si>
    <t>18800</t>
  </si>
  <si>
    <t>36.7</t>
  </si>
  <si>
    <t>17764</t>
  </si>
  <si>
    <t>18956</t>
  </si>
  <si>
    <t>23048</t>
  </si>
  <si>
    <t>24240</t>
  </si>
  <si>
    <t>ML14XP1-024-230-2</t>
  </si>
  <si>
    <t>AHU/HP-4</t>
  </si>
  <si>
    <t>13700</t>
  </si>
  <si>
    <t>18440</t>
  </si>
  <si>
    <t>34.6</t>
  </si>
  <si>
    <t>17287</t>
  </si>
  <si>
    <t>18876</t>
  </si>
  <si>
    <t>22611</t>
  </si>
  <si>
    <t>24200</t>
  </si>
  <si>
    <t>ML14XP1-024-230-1</t>
  </si>
  <si>
    <t>AHU/HP-3</t>
  </si>
  <si>
    <t>10900</t>
  </si>
  <si>
    <t>17700</t>
  </si>
  <si>
    <t>14980</t>
  </si>
  <si>
    <t>40.0</t>
  </si>
  <si>
    <t>12389</t>
  </si>
  <si>
    <t>13580</t>
  </si>
  <si>
    <t>16632</t>
  </si>
  <si>
    <t>17824</t>
  </si>
  <si>
    <t>ML14XP1-018-230-2</t>
  </si>
  <si>
    <t>AHU/HP-2</t>
  </si>
  <si>
    <t>10700</t>
  </si>
  <si>
    <t>17500</t>
  </si>
  <si>
    <t>14780</t>
  </si>
  <si>
    <t>3.9</t>
  </si>
  <si>
    <t>12117</t>
  </si>
  <si>
    <t>13706</t>
  </si>
  <si>
    <t>16211</t>
  </si>
  <si>
    <t>17800</t>
  </si>
  <si>
    <t>ML14XP1-018-230-1</t>
  </si>
  <si>
    <t>AHU/HP-1</t>
  </si>
  <si>
    <t>Temp(°F)</t>
  </si>
  <si>
    <r>
      <rPr>
        <sz val="10"/>
        <color rgb="FF000000"/>
        <rFont val="Arial"/>
        <family val="2"/>
      </rPr>
      <t xml:space="preserve"> </t>
    </r>
    <r>
      <rPr>
        <b/>
        <sz val="10"/>
        <color rgb="FF000000"/>
        <rFont val="Arial"/>
        <family val="2"/>
      </rPr>
      <t>DB</t>
    </r>
    <r>
      <rPr>
        <sz val="10"/>
        <color rgb="FF000000"/>
        <rFont val="Arial"/>
        <family val="2"/>
      </rPr>
      <t xml:space="preserve"> </t>
    </r>
    <r>
      <rPr>
        <b/>
        <sz val="10"/>
        <color indexed="64"/>
        <rFont val="Arial"/>
        <family val="2"/>
      </rPr>
      <t>(°F)</t>
    </r>
  </si>
  <si>
    <t>(IV)</t>
  </si>
  <si>
    <t>Output@17°</t>
  </si>
  <si>
    <t>Output@47°</t>
  </si>
  <si>
    <t>Design</t>
  </si>
  <si>
    <t>Dischage</t>
  </si>
  <si>
    <t>4400137415</t>
  </si>
  <si>
    <t>Split Heat Pump Schedule</t>
  </si>
  <si>
    <t>Residential Split Systems</t>
  </si>
  <si>
    <t>Packaged Split Systems</t>
  </si>
  <si>
    <t>Packaged Rooftop Units</t>
  </si>
  <si>
    <t>Heat Type</t>
  </si>
  <si>
    <t>Unit Type</t>
  </si>
  <si>
    <t>Link to Schedule Tab</t>
  </si>
  <si>
    <t>Heat Pump</t>
  </si>
  <si>
    <t>Last Updated</t>
  </si>
  <si>
    <t>DSTEVENS@NCJAX.COM</t>
  </si>
  <si>
    <t>MIKE WANEK (904) 349-2537</t>
  </si>
  <si>
    <t>RYAN MCDANIEL (407) 625-8436</t>
  </si>
  <si>
    <t>Hand Crafted for Wise Engineers</t>
  </si>
  <si>
    <t>GSADENS@NCJAX.COM</t>
  </si>
  <si>
    <t>JNELSON@NCJAX.COM</t>
  </si>
  <si>
    <t>GEORGE SADENS</t>
  </si>
  <si>
    <t>JOHN NELSON</t>
  </si>
  <si>
    <t>WINGRAM@NCJAX.COM</t>
  </si>
  <si>
    <t>CFOWLER@NCJAX.COM</t>
  </si>
  <si>
    <t>RSTIGLITZ@NCJAX.COM</t>
  </si>
  <si>
    <t>WIL INGRAM</t>
  </si>
  <si>
    <t>CHRIS FOWLER</t>
  </si>
  <si>
    <t>RORY STIGLITZ</t>
  </si>
  <si>
    <t>DOUG STEVENS (407)-473-9278</t>
  </si>
  <si>
    <r>
      <rPr>
        <b/>
        <sz val="11"/>
        <rFont val="Arial"/>
        <family val="2"/>
      </rPr>
      <t xml:space="preserve">ORLANDO  OFFICE   -    </t>
    </r>
    <r>
      <rPr>
        <b/>
        <sz val="11"/>
        <rFont val="Arial Narrow"/>
        <family val="2"/>
      </rPr>
      <t>6 0 0  W  E v e r g r e e n  C t ,  L o n g w o o d ,  F  L  3 2 7 5 0  - ( P h ) 4 0 7 - 9 5 1 - 7 6 6 0</t>
    </r>
  </si>
  <si>
    <r>
      <rPr>
        <b/>
        <sz val="11"/>
        <rFont val="Arial"/>
        <family val="2"/>
      </rPr>
      <t>JACKSONVILLE  OFFICE   -   3914 BEACH BLVD, JACKSONVILLE, FL 32207</t>
    </r>
    <r>
      <rPr>
        <b/>
        <sz val="11"/>
        <rFont val="Arial Narrow"/>
        <family val="2"/>
      </rPr>
      <t xml:space="preserve">  - ( P h ) 9 0 4 - 8 0 9 - 9 8 9 9</t>
    </r>
  </si>
  <si>
    <r>
      <t xml:space="preserve">Indoor and outdoor semi-custom DX, chilled water, and energy recovery units                 </t>
    </r>
    <r>
      <rPr>
        <u/>
        <sz val="8"/>
        <color rgb="FF0070C0"/>
        <rFont val="Arial"/>
        <family val="2"/>
      </rPr>
      <t>www.annexair.com</t>
    </r>
  </si>
  <si>
    <r>
      <t xml:space="preserve">HEPA filter housings, filters, and dust collectors </t>
    </r>
    <r>
      <rPr>
        <u/>
        <sz val="8"/>
        <color rgb="FF0070C0"/>
        <rFont val="Arial"/>
        <family val="2"/>
      </rPr>
      <t>www.aafintl.com</t>
    </r>
  </si>
  <si>
    <r>
      <t xml:space="preserve">Sustained energy savings and enhanced IAQ through intelligent airside measurement </t>
    </r>
    <r>
      <rPr>
        <u/>
        <sz val="8"/>
        <color rgb="FF0070C0"/>
        <rFont val="Arial"/>
        <family val="2"/>
      </rPr>
      <t>www.aircuity.com</t>
    </r>
  </si>
  <si>
    <r>
      <t xml:space="preserve">Vibration isolation and seismic products </t>
    </r>
    <r>
      <rPr>
        <u/>
        <sz val="10"/>
        <color rgb="FF0070C0"/>
        <rFont val="Times New Roman"/>
        <family val="1"/>
      </rPr>
      <t>www.amberbooth.com</t>
    </r>
  </si>
  <si>
    <r>
      <t xml:space="preserve">Specialty, Medical, Process, HVAC, and Modular Chillers
</t>
    </r>
    <r>
      <rPr>
        <u/>
        <sz val="8"/>
        <color rgb="FF0070C0"/>
        <rFont val="Arial"/>
        <family val="2"/>
      </rPr>
      <t>www.arcticchillergroup.com</t>
    </r>
  </si>
  <si>
    <r>
      <t xml:space="preserve">Air Purification thru Bi-Polar Ionization                              </t>
    </r>
    <r>
      <rPr>
        <u/>
        <sz val="10"/>
        <color rgb="FF0070C0"/>
        <rFont val="Times New Roman"/>
        <family val="1"/>
      </rPr>
      <t>www.atmosair.com</t>
    </r>
  </si>
  <si>
    <r>
      <t xml:space="preserve">Duct coils and replacement coils (chilled water, DX coils and condenser coils)
</t>
    </r>
    <r>
      <rPr>
        <u/>
        <sz val="10"/>
        <color rgb="FF0070C0"/>
        <rFont val="Times New Roman"/>
        <family val="1"/>
      </rPr>
      <t>www.coilcompany.com</t>
    </r>
  </si>
  <si>
    <r>
      <t xml:space="preserve">Pressure independent hot and chilled water control valves
</t>
    </r>
    <r>
      <rPr>
        <u/>
        <sz val="10"/>
        <color rgb="FF0070C0"/>
        <rFont val="Times New Roman"/>
        <family val="1"/>
      </rPr>
      <t>www.danfoss.com</t>
    </r>
  </si>
  <si>
    <r>
      <t xml:space="preserve">100% OA RTU &amp; split systems, stand- alone dehumidifiers and pool units
</t>
    </r>
    <r>
      <rPr>
        <u/>
        <sz val="10"/>
        <color rgb="FF0070C0"/>
        <rFont val="Times New Roman"/>
        <family val="1"/>
      </rPr>
      <t>www.desert-aire.com</t>
    </r>
  </si>
  <si>
    <r>
      <t xml:space="preserve">
Air-cooled &amp; water-cooled chillers Indoor and outdoor air handling units
</t>
    </r>
    <r>
      <rPr>
        <u/>
        <sz val="10"/>
        <color rgb="FF0070C0"/>
        <rFont val="Times New Roman"/>
        <family val="1"/>
      </rPr>
      <t>www.dbamericas.com</t>
    </r>
  </si>
  <si>
    <r>
      <t xml:space="preserve">Custom air handling units, packaged DX and energy recovery systems
</t>
    </r>
    <r>
      <rPr>
        <u/>
        <sz val="10"/>
        <color rgb="FF0070C0"/>
        <rFont val="Times New Roman"/>
        <family val="1"/>
      </rPr>
      <t>www.energylabs.com</t>
    </r>
  </si>
  <si>
    <r>
      <t xml:space="preserve">Cooling Towers, Closed Circuit Coolers,
Dry &amp; Adiabatic Coolers </t>
    </r>
    <r>
      <rPr>
        <u/>
        <sz val="10"/>
        <color rgb="FF0070C0"/>
        <rFont val="Times New Roman"/>
        <family val="1"/>
      </rPr>
      <t>www.evapco.com</t>
    </r>
  </si>
  <si>
    <r>
      <t xml:space="preserve">Water source heat pump units, 100% outside air WSHP
</t>
    </r>
    <r>
      <rPr>
        <u/>
        <sz val="8"/>
        <color rgb="FF0070C0"/>
        <rFont val="Arial"/>
        <family val="2"/>
      </rPr>
      <t>www.bosch-climate.us</t>
    </r>
  </si>
  <si>
    <r>
      <t xml:space="preserve">PTACs, VTACs, and portable AC units </t>
    </r>
    <r>
      <rPr>
        <u/>
        <sz val="10"/>
        <color rgb="FF0070C0"/>
        <rFont val="Times New Roman"/>
        <family val="1"/>
      </rPr>
      <t>www.friedrich.com</t>
    </r>
  </si>
  <si>
    <r>
      <t xml:space="preserve">Wrap-around heat pipes and heat recovery systems
</t>
    </r>
    <r>
      <rPr>
        <u/>
        <sz val="10"/>
        <color rgb="FF0070C0"/>
        <rFont val="Times New Roman"/>
        <family val="1"/>
      </rPr>
      <t>www.heatpipe.com</t>
    </r>
  </si>
  <si>
    <r>
      <t xml:space="preserve">Straight cool &amp; heat pump RTUs &amp; split systems, ERVs and commercial controls </t>
    </r>
    <r>
      <rPr>
        <u/>
        <sz val="8"/>
        <color rgb="FF0070C0"/>
        <rFont val="Arial"/>
        <family val="2"/>
      </rPr>
      <t>www.lennoxcommercial.com</t>
    </r>
  </si>
  <si>
    <r>
      <rPr>
        <sz val="8"/>
        <rFont val="Arial"/>
        <family val="2"/>
      </rPr>
      <t xml:space="preserve">Variable refrigerant flow systems, ERVs, 100% outside air units
</t>
    </r>
    <r>
      <rPr>
        <u/>
        <sz val="8"/>
        <color rgb="FF0070C0"/>
        <rFont val="Arial"/>
        <family val="2"/>
      </rPr>
      <t>www.LG.com</t>
    </r>
  </si>
  <si>
    <r>
      <rPr>
        <sz val="8"/>
        <rFont val="Arial"/>
        <family val="2"/>
      </rPr>
      <t xml:space="preserve">100% outside air rooftop units and DX/chilled water ceiling cassettes
</t>
    </r>
    <r>
      <rPr>
        <u/>
        <sz val="8"/>
        <color rgb="FF0070C0"/>
        <rFont val="Arial"/>
        <family val="2"/>
      </rPr>
      <t>www.ModineHVAC.com</t>
    </r>
  </si>
  <si>
    <r>
      <t xml:space="preserve">Laboratory &amp; healthcare control systems </t>
    </r>
    <r>
      <rPr>
        <u/>
        <sz val="8"/>
        <color rgb="FF0070C0"/>
        <rFont val="Arial"/>
        <family val="2"/>
      </rPr>
      <t>www.phoenixcontrols.com</t>
    </r>
  </si>
  <si>
    <r>
      <t xml:space="preserve">Air flow and pressure monitoring systems </t>
    </r>
    <r>
      <rPr>
        <u/>
        <sz val="8"/>
        <color rgb="FF0070C0"/>
        <rFont val="Arial"/>
        <family val="2"/>
      </rPr>
      <t>www.paragoncontrols.com</t>
    </r>
  </si>
  <si>
    <r>
      <t xml:space="preserve">Flow control valves, hose kits and coil packs </t>
    </r>
    <r>
      <rPr>
        <u/>
        <sz val="8"/>
        <color rgb="FF0070C0"/>
        <rFont val="Arial"/>
        <family val="2"/>
      </rPr>
      <t>www.nexusvalve.com</t>
    </r>
  </si>
  <si>
    <r>
      <t xml:space="preserve">Humidifiers                                  </t>
    </r>
    <r>
      <rPr>
        <u/>
        <sz val="8"/>
        <color rgb="FF0070C0"/>
        <rFont val="Arial"/>
        <family val="2"/>
      </rPr>
      <t>www.purehumidifier.com</t>
    </r>
  </si>
  <si>
    <r>
      <rPr>
        <sz val="8"/>
        <rFont val="Arial"/>
        <family val="2"/>
      </rPr>
      <t xml:space="preserve">Exhaust air fans for laboratory fume hood, industrial process, and critical spaces
</t>
    </r>
    <r>
      <rPr>
        <u/>
        <sz val="8"/>
        <color rgb="FF0070C0"/>
        <rFont val="Arial"/>
        <family val="2"/>
      </rPr>
      <t>www.strobicair.com</t>
    </r>
  </si>
  <si>
    <r>
      <rPr>
        <sz val="8"/>
        <rFont val="Arial"/>
        <family val="2"/>
      </rPr>
      <t xml:space="preserve">Chilled beams, air handling unit systems, chillers and heat pumps
</t>
    </r>
    <r>
      <rPr>
        <u/>
        <sz val="8"/>
        <color rgb="FF0070C0"/>
        <rFont val="Arial"/>
        <family val="2"/>
      </rPr>
      <t>www.swegon.com</t>
    </r>
  </si>
  <si>
    <r>
      <t xml:space="preserve">100% outside air, horizontal, vertical, and specialty AC indoor unit </t>
    </r>
    <r>
      <rPr>
        <u/>
        <sz val="8"/>
        <color rgb="FF0070C0"/>
        <rFont val="Arial"/>
        <family val="2"/>
      </rPr>
      <t>www.unitedcoolair.com</t>
    </r>
  </si>
  <si>
    <r>
      <rPr>
        <sz val="8"/>
        <rFont val="Arial"/>
        <family val="2"/>
      </rPr>
      <t xml:space="preserve">Complete line of commercial and industrial fans and laboratory fans
</t>
    </r>
    <r>
      <rPr>
        <u/>
        <sz val="8"/>
        <color rgb="FF0070C0"/>
        <rFont val="Arial"/>
        <family val="2"/>
      </rPr>
      <t>www.twincityfan.com</t>
    </r>
  </si>
  <si>
    <r>
      <t xml:space="preserve">Custom air handling units </t>
    </r>
    <r>
      <rPr>
        <u/>
        <sz val="8"/>
        <color rgb="FF0070C0"/>
        <rFont val="Arial"/>
        <family val="2"/>
      </rPr>
      <t>www.tmiclimatesolutions.com</t>
    </r>
  </si>
  <si>
    <r>
      <rPr>
        <sz val="8"/>
        <rFont val="Arial"/>
        <family val="2"/>
      </rPr>
      <t xml:space="preserve">Double wall, thermal break, indoor blower coils &amp; AHUs and RTUs
</t>
    </r>
    <r>
      <rPr>
        <u/>
        <sz val="8"/>
        <color rgb="FF0070C0"/>
        <rFont val="Arial"/>
        <family val="2"/>
      </rPr>
      <t>www.vtsgroup.com</t>
    </r>
  </si>
  <si>
    <r>
      <rPr>
        <sz val="8"/>
        <rFont val="Arial"/>
        <family val="2"/>
      </rPr>
      <t xml:space="preserve">Complete line of fan coil units and blower coil units.
</t>
    </r>
    <r>
      <rPr>
        <u/>
        <sz val="8"/>
        <color rgb="FF0070C0"/>
        <rFont val="Arial"/>
        <family val="2"/>
      </rPr>
      <t>www.williamscomfortprod.com</t>
    </r>
  </si>
  <si>
    <r>
      <rPr>
        <sz val="8"/>
        <rFont val="Arial"/>
        <family val="2"/>
      </rPr>
      <t xml:space="preserve">Natural gas-powered variable refrigerant flow systems
</t>
    </r>
    <r>
      <rPr>
        <u/>
        <sz val="8"/>
        <color rgb="FF0070C0"/>
        <rFont val="Arial"/>
        <family val="2"/>
      </rPr>
      <t>www.YAMAR-es.com</t>
    </r>
  </si>
  <si>
    <t>RMCDANIEL@NCJAX.COM</t>
  </si>
  <si>
    <t>MWANEK@NCJAX.COM</t>
  </si>
  <si>
    <r>
      <rPr>
        <sz val="8"/>
        <rFont val="Arial"/>
        <family val="2"/>
      </rPr>
      <t xml:space="preserve">
Filters, Filter Housings and Dust Collectors                                                                                      
Sustained Energy Savings and Enhanced IAQ </t>
    </r>
    <r>
      <rPr>
        <sz val="8"/>
        <rFont val="Times New Roman"/>
        <family val="1"/>
      </rPr>
      <t xml:space="preserve">  
</t>
    </r>
    <r>
      <rPr>
        <sz val="8"/>
        <rFont val="Arial"/>
        <family val="2"/>
      </rPr>
      <t xml:space="preserve">
Vibration Isolation and Seismic Control Products </t>
    </r>
    <r>
      <rPr>
        <sz val="8"/>
        <rFont val="Times New Roman"/>
        <family val="1"/>
      </rPr>
      <t xml:space="preserve"> 
</t>
    </r>
    <r>
      <rPr>
        <sz val="8"/>
        <rFont val="Arial"/>
        <family val="2"/>
      </rPr>
      <t xml:space="preserve">
Indoor / Outdoor Semi-Custom DX, Chilled Water, &amp; ERVs </t>
    </r>
    <r>
      <rPr>
        <sz val="8"/>
        <rFont val="Times New Roman"/>
        <family val="1"/>
      </rPr>
      <t xml:space="preserve"> 
</t>
    </r>
    <r>
      <rPr>
        <sz val="8"/>
        <rFont val="Arial"/>
        <family val="2"/>
      </rPr>
      <t xml:space="preserve">
Specialty, Medical, Process, HVAC, and Modular Chillers 
Bipolar Ionization
Duct Coils and Replacement Coils (CW, DX Coils, and Condenser Coils) 
100% OA RTU &amp; Split Systems, Stand-Alone Dehumidifiers &amp; Pool Units
Air &amp; Water Cooled &amp; Screw Chillers, Indoor &amp; Outdoor Air Handling Units 
Custom Air Handlers, Packaged DX &amp; Energy Recovery Systems
Cooling Towers, Closed Circuit Coolers, Adiabatic &amp; Dry Coolers
Water Source Heat Pump Units, 100% Outside Air WSHP
PTACs, Vertical PTACs, Ductless Split Systems, and Portable AC Units </t>
    </r>
    <r>
      <rPr>
        <sz val="8"/>
        <rFont val="Times New Roman"/>
        <family val="1"/>
      </rPr>
      <t xml:space="preserve"> 
</t>
    </r>
    <r>
      <rPr>
        <sz val="8"/>
        <rFont val="Arial"/>
        <family val="2"/>
      </rPr>
      <t xml:space="preserve">
Wrap-Around Heat Pipes and Heat Recovery Systems
Large industrial ceiling fans with high volume at low speeds
Terminal Units, Fan Coil Units &amp; Air Handling Units 
Straight Cool &amp; Heat Pump RTUs &amp; Split DX Units, ERVs, Controls </t>
    </r>
    <r>
      <rPr>
        <sz val="8"/>
        <rFont val="Times New Roman"/>
        <family val="1"/>
      </rPr>
      <t xml:space="preserve">  
</t>
    </r>
    <r>
      <rPr>
        <sz val="8"/>
        <rFont val="Arial"/>
        <family val="2"/>
      </rPr>
      <t xml:space="preserve">
Variable Refrigerant Flow Systems, ERVs, 100% OA Units </t>
    </r>
    <r>
      <rPr>
        <sz val="8"/>
        <rFont val="Times New Roman"/>
        <family val="1"/>
      </rPr>
      <t xml:space="preserve">  
</t>
    </r>
    <r>
      <rPr>
        <sz val="8"/>
        <rFont val="Arial"/>
        <family val="2"/>
      </rPr>
      <t xml:space="preserve">
Packaged Rooftop Ventilation Systems
Flow Control Valves and Hose Kits
Air Flow and Pressure Monitoring Systems
Laboratory &amp; Healthcare Control Systems
Humidifiers
Electric Duct Heaters and Baseboard Heaters
Laboratory &amp; Custom Exhaust Fans
Chilled beams, air handling unit systems, chillers and heat pumps
Custom Air Handling Units
Commercial and Industrial Fans
Ultra Violet Lights (High and Low Intensity)
100% Outside Air, Horizontal, Vertical, and Specialty AC Indoor Unit </t>
    </r>
    <r>
      <rPr>
        <sz val="8"/>
        <rFont val="Times New Roman"/>
        <family val="1"/>
      </rPr>
      <t xml:space="preserve">   
</t>
    </r>
    <r>
      <rPr>
        <sz val="8"/>
        <rFont val="Arial"/>
        <family val="2"/>
      </rPr>
      <t xml:space="preserve">
Modular DX &amp; Chilled Water Air Handling Units
Fan Coil Units (Horizontal, Vertical, and Vertical stack) </t>
    </r>
    <r>
      <rPr>
        <sz val="8"/>
        <rFont val="Times New Roman"/>
        <family val="1"/>
      </rPr>
      <t xml:space="preserve">            
</t>
    </r>
    <r>
      <rPr>
        <sz val="8"/>
        <rFont val="Arial"/>
        <family val="2"/>
      </rPr>
      <t xml:space="preserve">
Natural gas-powered variable refrigerant flow systems</t>
    </r>
  </si>
  <si>
    <r>
      <rPr>
        <b/>
        <sz val="8"/>
        <rFont val="Times New Roman"/>
        <family val="1"/>
      </rPr>
      <t xml:space="preserve">
Air Cleaning/Filtering:</t>
    </r>
    <r>
      <rPr>
        <sz val="8"/>
        <rFont val="Times New Roman"/>
        <family val="2"/>
        <charset val="204"/>
      </rPr>
      <t xml:space="preserve">
        American Air Filter and Dynamic Air Quality Solutions
</t>
    </r>
    <r>
      <rPr>
        <b/>
        <sz val="8"/>
        <rFont val="Times New Roman"/>
        <family val="1"/>
      </rPr>
      <t>Air Curtains:</t>
    </r>
    <r>
      <rPr>
        <sz val="8"/>
        <rFont val="Times New Roman"/>
        <family val="2"/>
        <charset val="204"/>
      </rPr>
      <t xml:space="preserve">
        Berner
</t>
    </r>
    <r>
      <rPr>
        <b/>
        <sz val="8"/>
        <rFont val="Times New Roman"/>
        <family val="1"/>
      </rPr>
      <t>Air Handling Units:</t>
    </r>
    <r>
      <rPr>
        <sz val="8"/>
        <rFont val="Times New Roman"/>
        <family val="2"/>
        <charset val="204"/>
      </rPr>
      <t xml:space="preserve">
        Annex Air, Dunham-Bush, VTS
</t>
    </r>
    <r>
      <rPr>
        <b/>
        <sz val="8"/>
        <rFont val="Times New Roman"/>
        <family val="1"/>
      </rPr>
      <t>Air Flow Measuring:</t>
    </r>
    <r>
      <rPr>
        <sz val="8"/>
        <rFont val="Times New Roman"/>
        <family val="2"/>
        <charset val="204"/>
      </rPr>
      <t xml:space="preserve">
        Paragon
</t>
    </r>
    <r>
      <rPr>
        <b/>
        <sz val="8"/>
        <rFont val="Times New Roman"/>
        <family val="1"/>
      </rPr>
      <t>Bipolar Ionization:</t>
    </r>
    <r>
      <rPr>
        <sz val="8"/>
        <rFont val="Times New Roman"/>
        <family val="2"/>
        <charset val="204"/>
      </rPr>
      <t xml:space="preserve">
        AtmosAir
</t>
    </r>
    <r>
      <rPr>
        <b/>
        <sz val="8"/>
        <rFont val="Times New Roman"/>
        <family val="1"/>
      </rPr>
      <t xml:space="preserve">Air Monitoring System:
</t>
    </r>
    <r>
      <rPr>
        <sz val="8"/>
        <rFont val="Times New Roman"/>
        <family val="2"/>
        <charset val="204"/>
      </rPr>
      <t xml:space="preserve">        Aircuity
</t>
    </r>
    <r>
      <rPr>
        <b/>
        <sz val="8"/>
        <rFont val="Times New Roman"/>
        <family val="1"/>
      </rPr>
      <t>Chilled Beams:</t>
    </r>
    <r>
      <rPr>
        <sz val="8"/>
        <rFont val="Times New Roman"/>
        <family val="2"/>
        <charset val="204"/>
      </rPr>
      <t xml:space="preserve">
        Nailor and Swegon
</t>
    </r>
    <r>
      <rPr>
        <b/>
        <sz val="8"/>
        <rFont val="Times New Roman"/>
        <family val="1"/>
      </rPr>
      <t>Chillers</t>
    </r>
    <r>
      <rPr>
        <sz val="8"/>
        <rFont val="Times New Roman"/>
        <family val="2"/>
        <charset val="204"/>
      </rPr>
      <t xml:space="preserve">
        ArctiChill, Dunham-Bush and Swegon
</t>
    </r>
    <r>
      <rPr>
        <b/>
        <sz val="8"/>
        <rFont val="Times New Roman"/>
        <family val="1"/>
      </rPr>
      <t>Coils:</t>
    </r>
    <r>
      <rPr>
        <sz val="8"/>
        <rFont val="Times New Roman"/>
        <family val="2"/>
        <charset val="204"/>
      </rPr>
      <t xml:space="preserve">
        Coil Company
</t>
    </r>
    <r>
      <rPr>
        <b/>
        <sz val="8"/>
        <rFont val="Times New Roman"/>
        <family val="1"/>
      </rPr>
      <t>Cooling Towers:</t>
    </r>
    <r>
      <rPr>
        <sz val="8"/>
        <rFont val="Times New Roman"/>
        <family val="2"/>
        <charset val="204"/>
      </rPr>
      <t xml:space="preserve">
        Evapco
</t>
    </r>
    <r>
      <rPr>
        <b/>
        <sz val="8"/>
        <rFont val="Times New Roman"/>
        <family val="1"/>
      </rPr>
      <t>Custom Air Handling Units:</t>
    </r>
    <r>
      <rPr>
        <sz val="8"/>
        <rFont val="Times New Roman"/>
        <family val="2"/>
        <charset val="204"/>
      </rPr>
      <t xml:space="preserve">
        Energy Labs, TMI
</t>
    </r>
    <r>
      <rPr>
        <b/>
        <sz val="8"/>
        <rFont val="Times New Roman"/>
        <family val="1"/>
      </rPr>
      <t xml:space="preserve">Dehumidification Systems:
</t>
    </r>
    <r>
      <rPr>
        <sz val="8"/>
        <rFont val="Times New Roman"/>
        <family val="2"/>
        <charset val="204"/>
      </rPr>
      <t xml:space="preserve">       Desert Aire
</t>
    </r>
    <r>
      <rPr>
        <b/>
        <sz val="8"/>
        <rFont val="Times New Roman"/>
        <family val="1"/>
      </rPr>
      <t>Duct Coils:</t>
    </r>
    <r>
      <rPr>
        <sz val="8"/>
        <rFont val="Times New Roman"/>
        <family val="2"/>
        <charset val="204"/>
      </rPr>
      <t xml:space="preserve">
        Coil Company and Raywall
</t>
    </r>
    <r>
      <rPr>
        <b/>
        <sz val="8"/>
        <rFont val="Times New Roman"/>
        <family val="1"/>
      </rPr>
      <t>Ductless Split Systems:</t>
    </r>
    <r>
      <rPr>
        <sz val="8"/>
        <rFont val="Times New Roman"/>
        <family val="2"/>
        <charset val="204"/>
      </rPr>
      <t xml:space="preserve">
        Friedrich and LG
</t>
    </r>
    <r>
      <rPr>
        <b/>
        <sz val="8"/>
        <rFont val="Times New Roman"/>
        <family val="1"/>
      </rPr>
      <t>DX Packaged/Split Systems:</t>
    </r>
    <r>
      <rPr>
        <sz val="8"/>
        <rFont val="Times New Roman"/>
        <family val="2"/>
        <charset val="204"/>
      </rPr>
      <t xml:space="preserve">
        Lennox
</t>
    </r>
    <r>
      <rPr>
        <b/>
        <sz val="8"/>
        <rFont val="Times New Roman"/>
        <family val="1"/>
      </rPr>
      <t>Energy Recovery:</t>
    </r>
    <r>
      <rPr>
        <sz val="8"/>
        <rFont val="Times New Roman"/>
        <family val="2"/>
        <charset val="204"/>
      </rPr>
      <t xml:space="preserve">
        Annex Air, Energy Labs, Heat Pipe Technology, LG
</t>
    </r>
    <r>
      <rPr>
        <b/>
        <sz val="8"/>
        <rFont val="Times New Roman"/>
        <family val="1"/>
      </rPr>
      <t>Fan Coil Units:</t>
    </r>
    <r>
      <rPr>
        <sz val="8"/>
        <rFont val="Times New Roman"/>
        <family val="2"/>
        <charset val="204"/>
      </rPr>
      <t xml:space="preserve">
        VTS and Williams
</t>
    </r>
    <r>
      <rPr>
        <b/>
        <sz val="8"/>
        <rFont val="Times New Roman"/>
        <family val="1"/>
      </rPr>
      <t>Fans:</t>
    </r>
    <r>
      <rPr>
        <sz val="8"/>
        <rFont val="Times New Roman"/>
        <family val="2"/>
        <charset val="204"/>
      </rPr>
      <t xml:space="preserve">
        Hunter Fans Ceiling Fans and Twin City Fans
</t>
    </r>
    <r>
      <rPr>
        <b/>
        <sz val="8"/>
        <rFont val="Times New Roman"/>
        <family val="1"/>
      </rPr>
      <t>Hose Kits and Control Valves:</t>
    </r>
    <r>
      <rPr>
        <sz val="8"/>
        <rFont val="Times New Roman"/>
        <family val="2"/>
        <charset val="204"/>
      </rPr>
      <t xml:space="preserve">
        Nexus
</t>
    </r>
    <r>
      <rPr>
        <b/>
        <sz val="8"/>
        <rFont val="Times New Roman"/>
        <family val="1"/>
      </rPr>
      <t>Humidifiers:</t>
    </r>
    <r>
      <rPr>
        <sz val="8"/>
        <rFont val="Times New Roman"/>
        <family val="2"/>
        <charset val="204"/>
      </rPr>
      <t xml:space="preserve">
        Pure Humidifier Company
</t>
    </r>
    <r>
      <rPr>
        <b/>
        <sz val="8"/>
        <rFont val="Times New Roman"/>
        <family val="1"/>
      </rPr>
      <t>Laboratory Exhaust Fans:</t>
    </r>
    <r>
      <rPr>
        <sz val="8"/>
        <rFont val="Times New Roman"/>
        <family val="2"/>
        <charset val="204"/>
      </rPr>
      <t xml:space="preserve">
        Strobic and Twin City Fans
</t>
    </r>
    <r>
      <rPr>
        <b/>
        <sz val="8"/>
        <rFont val="Times New Roman"/>
        <family val="1"/>
      </rPr>
      <t xml:space="preserve">Outside Air Units (DOAS):
</t>
    </r>
    <r>
      <rPr>
        <sz val="8"/>
        <rFont val="Times New Roman"/>
        <family val="2"/>
        <charset val="204"/>
      </rPr>
      <t xml:space="preserve">        Desert-Aire, United Cool Air, Energy Labs, Lennox, 
            LG and Modine
</t>
    </r>
    <r>
      <rPr>
        <b/>
        <sz val="8"/>
        <rFont val="Times New Roman"/>
        <family val="1"/>
      </rPr>
      <t>Packaged Terminal AC Units:</t>
    </r>
    <r>
      <rPr>
        <sz val="8"/>
        <rFont val="Times New Roman"/>
        <family val="2"/>
        <charset val="204"/>
      </rPr>
      <t xml:space="preserve">
        Friedrich
</t>
    </r>
    <r>
      <rPr>
        <b/>
        <sz val="8"/>
        <rFont val="Times New Roman"/>
        <family val="1"/>
      </rPr>
      <t>Pool Dehumidification:</t>
    </r>
    <r>
      <rPr>
        <sz val="8"/>
        <rFont val="Times New Roman"/>
        <family val="2"/>
        <charset val="204"/>
      </rPr>
      <t xml:space="preserve">
        Desert Aire
</t>
    </r>
    <r>
      <rPr>
        <b/>
        <sz val="8"/>
        <rFont val="Times New Roman"/>
        <family val="1"/>
      </rPr>
      <t>Pressure Monitor:</t>
    </r>
    <r>
      <rPr>
        <sz val="8"/>
        <rFont val="Times New Roman"/>
        <family val="2"/>
        <charset val="204"/>
      </rPr>
      <t xml:space="preserve">
        Paragon and Phoenix Controls
</t>
    </r>
    <r>
      <rPr>
        <b/>
        <sz val="8"/>
        <rFont val="Times New Roman"/>
        <family val="1"/>
      </rPr>
      <t>Terminal Units:</t>
    </r>
    <r>
      <rPr>
        <sz val="8"/>
        <rFont val="Times New Roman"/>
        <family val="2"/>
        <charset val="204"/>
      </rPr>
      <t xml:space="preserve">
        Krueger
</t>
    </r>
    <r>
      <rPr>
        <b/>
        <sz val="8"/>
        <rFont val="Times New Roman"/>
        <family val="1"/>
      </rPr>
      <t>UV Lights:</t>
    </r>
    <r>
      <rPr>
        <sz val="8"/>
        <rFont val="Times New Roman"/>
        <family val="2"/>
        <charset val="204"/>
      </rPr>
      <t xml:space="preserve">
        UV-Resources
</t>
    </r>
    <r>
      <rPr>
        <b/>
        <sz val="8"/>
        <rFont val="Times New Roman"/>
        <family val="1"/>
      </rPr>
      <t>Vibration Isolation:</t>
    </r>
    <r>
      <rPr>
        <sz val="8"/>
        <rFont val="Times New Roman"/>
        <family val="2"/>
        <charset val="204"/>
      </rPr>
      <t xml:space="preserve">
        VMC / Amber Booth
</t>
    </r>
    <r>
      <rPr>
        <b/>
        <sz val="8"/>
        <rFont val="Times New Roman"/>
        <family val="1"/>
      </rPr>
      <t xml:space="preserve">VFD’s/Motor Starters:
</t>
    </r>
    <r>
      <rPr>
        <sz val="8"/>
        <rFont val="Times New Roman"/>
        <family val="2"/>
        <charset val="204"/>
      </rPr>
      <t xml:space="preserve">        Mitsubishi
</t>
    </r>
    <r>
      <rPr>
        <b/>
        <sz val="8"/>
        <rFont val="Times New Roman"/>
        <family val="1"/>
      </rPr>
      <t xml:space="preserve">VRF- Variable Refrigerant Flow:
</t>
    </r>
    <r>
      <rPr>
        <sz val="8"/>
        <rFont val="Times New Roman"/>
        <family val="2"/>
        <charset val="204"/>
      </rPr>
      <t xml:space="preserve">        LG and Yamar
</t>
    </r>
    <r>
      <rPr>
        <b/>
        <sz val="8"/>
        <rFont val="Times New Roman"/>
        <family val="1"/>
      </rPr>
      <t>Water Filtration Systems:</t>
    </r>
    <r>
      <rPr>
        <sz val="8"/>
        <rFont val="Times New Roman"/>
        <family val="2"/>
        <charset val="204"/>
      </rPr>
      <t xml:space="preserve">
        Miller Leaman
</t>
    </r>
    <r>
      <rPr>
        <b/>
        <sz val="8"/>
        <rFont val="Times New Roman"/>
        <family val="1"/>
      </rPr>
      <t>Water Source Heat Pumps:</t>
    </r>
    <r>
      <rPr>
        <sz val="8"/>
        <rFont val="Times New Roman"/>
        <family val="2"/>
        <charset val="204"/>
      </rPr>
      <t xml:space="preserve">
        Florida Heat Pump</t>
    </r>
  </si>
  <si>
    <t>2, 8</t>
  </si>
  <si>
    <t>Powered by Outdoor</t>
  </si>
  <si>
    <t>27/32 / 5/8</t>
  </si>
  <si>
    <t>3/8 / 5/8</t>
  </si>
  <si>
    <t>80.0 / 67.0</t>
  </si>
  <si>
    <t>LSN363HLV</t>
  </si>
  <si>
    <t>208/230V / 1 PH</t>
  </si>
  <si>
    <t>17.5 / 8.18</t>
  </si>
  <si>
    <t>LSU363HLV</t>
  </si>
  <si>
    <t>LSN303HLV</t>
  </si>
  <si>
    <t>19.0 / 10.0</t>
  </si>
  <si>
    <t>LSU303HLV</t>
  </si>
  <si>
    <t>LSN180HSVS</t>
  </si>
  <si>
    <t>21.5 / 12.58</t>
  </si>
  <si>
    <t>LSU180HSVS</t>
  </si>
  <si>
    <t>1/4 / 3/8</t>
  </si>
  <si>
    <t>LSN120HSVS</t>
  </si>
  <si>
    <t>22.7 / 12.5</t>
  </si>
  <si>
    <t>LSU120HSVS</t>
  </si>
  <si>
    <t>LSN090HSVS</t>
  </si>
  <si>
    <t>23.5 / 14.52</t>
  </si>
  <si>
    <t>LSU090HSVS</t>
  </si>
  <si>
    <t>(feet)</t>
  </si>
  <si>
    <t>(inch)</t>
  </si>
  <si>
    <r>
      <t xml:space="preserve">MCA </t>
    </r>
    <r>
      <rPr>
        <sz val="12"/>
        <color rgb="FFFF0000"/>
        <rFont val="Century"/>
        <family val="1"/>
      </rPr>
      <t xml:space="preserve"> </t>
    </r>
  </si>
  <si>
    <t>Voltage / Phase</t>
  </si>
  <si>
    <t>Line Length</t>
  </si>
  <si>
    <t>OD/ID</t>
  </si>
  <si>
    <t xml:space="preserve">208/230 </t>
  </si>
  <si>
    <t>Connection</t>
  </si>
  <si>
    <t>Heating Capacity (BTU/h)</t>
  </si>
  <si>
    <t>Cooling Sensible Capacity (BTU/h)</t>
  </si>
  <si>
    <t>Cooling Total Capacity (BTU/h)</t>
  </si>
  <si>
    <t>Electrical MCA/MFS</t>
  </si>
  <si>
    <t>Power Heating  (kW)</t>
  </si>
  <si>
    <t>Power Cooling  (kW)</t>
  </si>
  <si>
    <t xml:space="preserve">Peak Fan Airflow (cfm) </t>
  </si>
  <si>
    <t>Maximum</t>
  </si>
  <si>
    <t>Drain</t>
  </si>
  <si>
    <t xml:space="preserve">Heating Design Entering Temp DB/WB (°F) </t>
  </si>
  <si>
    <t xml:space="preserve">Cooling Design Entering Temp DB/WB (°F) </t>
  </si>
  <si>
    <t>Electrical-Per Module</t>
  </si>
  <si>
    <t>Design Heating Outdoor Temp WB (°F)</t>
  </si>
  <si>
    <t>Design Cooling Outdoor Temp DB (°F)</t>
  </si>
  <si>
    <r>
      <t>Heating COP @ 47°F</t>
    </r>
    <r>
      <rPr>
        <sz val="12"/>
        <color rgb="FFFF0000"/>
        <rFont val="Century"/>
        <family val="1"/>
      </rPr>
      <t xml:space="preserve"> </t>
    </r>
    <r>
      <rPr>
        <sz val="12"/>
        <rFont val="Century"/>
        <family val="1"/>
      </rPr>
      <t>HSPF</t>
    </r>
  </si>
  <si>
    <r>
      <t>Cooling Efficiency SEER/EER</t>
    </r>
    <r>
      <rPr>
        <sz val="12"/>
        <color rgb="FFFF0000"/>
        <rFont val="Century"/>
        <family val="1"/>
      </rPr>
      <t xml:space="preserve"> </t>
    </r>
  </si>
  <si>
    <t>Model Number</t>
  </si>
  <si>
    <t>1.25 / 1</t>
  </si>
  <si>
    <t>LCN427HV</t>
  </si>
  <si>
    <t>17.0 / 10.3</t>
  </si>
  <si>
    <t>LUU427HV</t>
  </si>
  <si>
    <t>LCN367HV</t>
  </si>
  <si>
    <t>19.0 / 13.5</t>
  </si>
  <si>
    <t>LUU367HV</t>
  </si>
  <si>
    <t>LCN247HV</t>
  </si>
  <si>
    <t>17.0  / 12.6</t>
  </si>
  <si>
    <t>LUU247HV</t>
  </si>
  <si>
    <t>20.0 / 15.0</t>
  </si>
  <si>
    <t>19.4 / 12.6</t>
  </si>
  <si>
    <t>LUU127HV</t>
  </si>
  <si>
    <t>20.2 / 13.65</t>
  </si>
  <si>
    <t>LUU097HV</t>
  </si>
  <si>
    <t>LHN367HV</t>
  </si>
  <si>
    <t>17.6 / 12.1</t>
  </si>
  <si>
    <t>LHN247HV</t>
  </si>
  <si>
    <t>17.0 / 12.0</t>
  </si>
  <si>
    <t>LDN127HV4</t>
  </si>
  <si>
    <t>19.6 / 12.9</t>
  </si>
  <si>
    <t>LDN097HV4</t>
  </si>
  <si>
    <t>18.5 / 12.7</t>
  </si>
  <si>
    <t>3/4 FPT</t>
  </si>
  <si>
    <t>LVN480HV4</t>
  </si>
  <si>
    <t>16.5 / 10</t>
  </si>
  <si>
    <t>LUU488HV</t>
  </si>
  <si>
    <t>LVN420HV4</t>
  </si>
  <si>
    <t>17.0 / 11.05</t>
  </si>
  <si>
    <t>LUU428HV</t>
  </si>
  <si>
    <t>LVN360HV4</t>
  </si>
  <si>
    <t>18.0 / 12.5</t>
  </si>
  <si>
    <t>LUU368HV</t>
  </si>
  <si>
    <t>LVN240HV4</t>
  </si>
  <si>
    <t>LUU248HV</t>
  </si>
  <si>
    <t>LVN180HV4</t>
  </si>
  <si>
    <t>19.0 / 13.33</t>
  </si>
  <si>
    <t>LUU188HV</t>
  </si>
  <si>
    <t>208/230 / 1 PH</t>
  </si>
  <si>
    <t>PLEASE CALL YOUR LOCAL LG REP DOUG STEVENS FOR YOUR QUOTE (407)-473-9278</t>
  </si>
  <si>
    <t>1.  INDOOR UNIT POWERED BY OUTDOOR UNIT</t>
  </si>
  <si>
    <t>2.  WALL MOUNTED HARDWIRED NON PROGRAMMABLE CONTROLLER PREMTCOOU</t>
  </si>
  <si>
    <t>3.  WALL MOUNTED HARDWIRED PROGRAMMABLE CONTROLLER PREMTB1OU</t>
  </si>
  <si>
    <t>4.  WALL MOUNTED HARDWIRED PROGRAMMABLE CONTROLLER WITH OCCUPANCY SENSOR PREMTBVC1</t>
  </si>
  <si>
    <t>5. BACNET GATEWAY PQNFB172C</t>
  </si>
  <si>
    <t>6. DRAIN PAN LEVEL SENSOR DPLS2</t>
  </si>
  <si>
    <t>7. EXTERNAL CONDENSATE PUMP X87-721 BLUE DIAMOND</t>
  </si>
  <si>
    <t>8. COOLIG TO 0F OPTIONAL WIND BAFFLE ZLABGPO-XX REQUIRED FOR COOLING TO -4F</t>
  </si>
  <si>
    <t>WEIGHT</t>
  </si>
  <si>
    <t>IDU</t>
  </si>
  <si>
    <t>ODU</t>
  </si>
  <si>
    <t>DIM</t>
  </si>
  <si>
    <t>12" x 33" x 8"</t>
  </si>
  <si>
    <t>14" x 39" x 8"</t>
  </si>
  <si>
    <t>22" x 30" x 12"</t>
  </si>
  <si>
    <t>32" x 37" x 13"</t>
  </si>
  <si>
    <t>NA</t>
  </si>
  <si>
    <t>32" x 38" x 13"</t>
  </si>
  <si>
    <t>14" x 47" x 11"</t>
  </si>
  <si>
    <t>COMP</t>
  </si>
  <si>
    <t>9. UNITS MUCT BE CAPABLE OF BOTH COOL ONLY AND HEAT PUMP. ANY EQUIPMENT CHANGES WILL BE SUPPLIED AT THE CONTRACTORS EXPENSE.</t>
  </si>
  <si>
    <t>1, 4, 7, 9</t>
  </si>
  <si>
    <t>LCN098HV4</t>
  </si>
  <si>
    <t>LUU098HV</t>
  </si>
  <si>
    <t>LUU128HV</t>
  </si>
  <si>
    <t>LCN128HV4</t>
  </si>
  <si>
    <t>LCN188HV</t>
  </si>
  <si>
    <t>NUMB</t>
  </si>
  <si>
    <t>22" x 34" x 14"</t>
  </si>
  <si>
    <t>33" x 38" x 15"</t>
  </si>
  <si>
    <t>54" x 38" x 15"</t>
  </si>
  <si>
    <t>24" x 24" x 9"</t>
  </si>
  <si>
    <t>33" x 33" x 9"</t>
  </si>
  <si>
    <t>33" x 33" x 12"</t>
  </si>
  <si>
    <t>49" x 18" x 21"</t>
  </si>
  <si>
    <t>55" x 25" x 21"</t>
  </si>
  <si>
    <t>33" x 39" x 15"</t>
  </si>
  <si>
    <t>55" x 38" x 15"</t>
  </si>
  <si>
    <t>8" x 30" x 28"</t>
  </si>
  <si>
    <t>12" x 49" x 18"</t>
  </si>
  <si>
    <t>15" x 50" x 24"</t>
  </si>
  <si>
    <t>Mini-Split</t>
  </si>
  <si>
    <t>Ductless Split Scheduler</t>
  </si>
  <si>
    <t>&lt;&lt;BACK</t>
  </si>
  <si>
    <t>Created by Doug Stevens</t>
  </si>
  <si>
    <t xml:space="preserve">NOTICE:  This email and any binary attachments are confidential, may be legally privileged, and are for the intended recipient only.  Access, disclosure, copying, distribution, or reliance on any of this material by anyone else is prohibited and may be a criminal offense.  Please delete if obtained in error and e-mail confirmation to the sender. </t>
  </si>
  <si>
    <r>
      <rPr>
        <sz val="7"/>
        <rFont val="Arial"/>
        <family val="2"/>
      </rPr>
      <t>COOLING DATA</t>
    </r>
  </si>
  <si>
    <r>
      <rPr>
        <sz val="7"/>
        <rFont val="Arial"/>
        <family val="2"/>
      </rPr>
      <t>COOLING BTU</t>
    </r>
  </si>
  <si>
    <r>
      <rPr>
        <sz val="7"/>
        <rFont val="Arial"/>
        <family val="2"/>
      </rPr>
      <t>POWER (W)</t>
    </r>
  </si>
  <si>
    <r>
      <rPr>
        <sz val="7"/>
        <rFont val="Arial"/>
        <family val="2"/>
      </rPr>
      <t>EER</t>
    </r>
  </si>
  <si>
    <r>
      <rPr>
        <sz val="7"/>
        <rFont val="Arial"/>
        <family val="2"/>
      </rPr>
      <t>SENSIBLE HEAT RATIO</t>
    </r>
  </si>
  <si>
    <r>
      <rPr>
        <sz val="7"/>
        <rFont val="Arial"/>
        <family val="2"/>
      </rPr>
      <t>HEATER SIZE (kW)</t>
    </r>
  </si>
  <si>
    <r>
      <rPr>
        <sz val="7"/>
        <rFont val="Arial"/>
        <family val="2"/>
      </rPr>
      <t>HEAT PUMP DATA</t>
    </r>
  </si>
  <si>
    <r>
      <rPr>
        <sz val="7"/>
        <rFont val="Arial"/>
        <family val="2"/>
      </rPr>
      <t>REVERSE HEATING BTU</t>
    </r>
  </si>
  <si>
    <r>
      <rPr>
        <sz val="7"/>
        <rFont val="Arial"/>
        <family val="2"/>
      </rPr>
      <t>COP @ 47F</t>
    </r>
  </si>
  <si>
    <r>
      <rPr>
        <sz val="7"/>
        <rFont val="Arial"/>
        <family val="2"/>
      </rPr>
      <t>HEATING POWER (W)</t>
    </r>
  </si>
  <si>
    <r>
      <rPr>
        <sz val="7"/>
        <rFont val="Arial"/>
        <family val="2"/>
      </rPr>
      <t>HEATING CURRENT (A)</t>
    </r>
  </si>
  <si>
    <r>
      <rPr>
        <sz val="7"/>
        <rFont val="Arial"/>
        <family val="2"/>
      </rPr>
      <t>ELECTRICAL DATA</t>
    </r>
  </si>
  <si>
    <r>
      <rPr>
        <sz val="7"/>
        <rFont val="Arial"/>
        <family val="2"/>
      </rPr>
      <t>VOLTAGE (1 PHASE, 60 HZ)</t>
    </r>
  </si>
  <si>
    <r>
      <rPr>
        <sz val="7"/>
        <rFont val="Arial"/>
        <family val="2"/>
      </rPr>
      <t>VOLT RANGE</t>
    </r>
  </si>
  <si>
    <r>
      <rPr>
        <sz val="7"/>
        <rFont val="Arial"/>
        <family val="2"/>
      </rPr>
      <t>COOLING CURRENT (A)</t>
    </r>
  </si>
  <si>
    <r>
      <rPr>
        <sz val="7"/>
        <rFont val="Arial"/>
        <family val="2"/>
      </rPr>
      <t>AMPS L.R</t>
    </r>
  </si>
  <si>
    <r>
      <rPr>
        <sz val="7"/>
        <rFont val="Arial"/>
        <family val="2"/>
      </rPr>
      <t>AMPS F.L.</t>
    </r>
  </si>
  <si>
    <r>
      <rPr>
        <sz val="7"/>
        <rFont val="Arial"/>
        <family val="2"/>
      </rPr>
      <t>INDOOR MOTOR (HP)</t>
    </r>
  </si>
  <si>
    <r>
      <rPr>
        <sz val="7"/>
        <rFont val="Arial"/>
        <family val="2"/>
      </rPr>
      <t>INDOOR MOTOR (A)</t>
    </r>
  </si>
  <si>
    <r>
      <rPr>
        <sz val="7"/>
        <rFont val="Arial"/>
        <family val="2"/>
      </rPr>
      <t>OUTDOOR MOTOR (HP)</t>
    </r>
  </si>
  <si>
    <r>
      <rPr>
        <sz val="7"/>
        <rFont val="Arial"/>
        <family val="2"/>
      </rPr>
      <t>OUTDOOR MOTOR (A)</t>
    </r>
  </si>
  <si>
    <r>
      <rPr>
        <sz val="7"/>
        <rFont val="Arial"/>
        <family val="2"/>
      </rPr>
      <t>PHYSICAL</t>
    </r>
  </si>
  <si>
    <r>
      <rPr>
        <sz val="7"/>
        <rFont val="Arial"/>
        <family val="2"/>
      </rPr>
      <t>DIMENSIONS (W x D x H)</t>
    </r>
  </si>
  <si>
    <r>
      <rPr>
        <sz val="7"/>
        <rFont val="Arial"/>
        <family val="2"/>
      </rPr>
      <t>NET WEIGHT (LBS)</t>
    </r>
  </si>
  <si>
    <r>
      <rPr>
        <sz val="7"/>
        <rFont val="Arial"/>
        <family val="2"/>
      </rPr>
      <t>SHIPPING WEIGHT (LBS)</t>
    </r>
  </si>
  <si>
    <r>
      <rPr>
        <sz val="7"/>
        <rFont val="Arial"/>
        <family val="2"/>
      </rPr>
      <t>TEST SETTING</t>
    </r>
  </si>
  <si>
    <r>
      <rPr>
        <sz val="7"/>
        <rFont val="Arial"/>
        <family val="2"/>
      </rPr>
      <t>R410A CHARGE (OZ)</t>
    </r>
  </si>
  <si>
    <r>
      <rPr>
        <sz val="7"/>
        <rFont val="Arial"/>
        <family val="2"/>
      </rPr>
      <t>AIRFLOW DATA</t>
    </r>
  </si>
  <si>
    <r>
      <rPr>
        <sz val="7"/>
        <rFont val="Arial"/>
        <family val="2"/>
      </rPr>
      <t>INDOOR CFM</t>
    </r>
  </si>
  <si>
    <r>
      <rPr>
        <sz val="7"/>
        <rFont val="Arial"/>
        <family val="2"/>
      </rPr>
      <t>.10" ESP</t>
    </r>
  </si>
  <si>
    <r>
      <rPr>
        <sz val="7"/>
        <rFont val="Arial"/>
        <family val="2"/>
      </rPr>
      <t>.15" ESP</t>
    </r>
  </si>
  <si>
    <r>
      <rPr>
        <sz val="7"/>
        <rFont val="Arial"/>
        <family val="2"/>
      </rPr>
      <t>.20" ESP</t>
    </r>
  </si>
  <si>
    <r>
      <rPr>
        <sz val="7"/>
        <rFont val="Arial"/>
        <family val="2"/>
      </rPr>
      <t>.25" ESP</t>
    </r>
  </si>
  <si>
    <r>
      <rPr>
        <sz val="7"/>
        <rFont val="Arial"/>
        <family val="2"/>
      </rPr>
      <t>.30" ESP</t>
    </r>
  </si>
  <si>
    <r>
      <rPr>
        <sz val="7"/>
        <rFont val="Arial"/>
        <family val="2"/>
      </rPr>
      <t>VENT CFM</t>
    </r>
  </si>
  <si>
    <r>
      <rPr>
        <sz val="7"/>
        <rFont val="Arial"/>
        <family val="2"/>
      </rPr>
      <t>VHA09K</t>
    </r>
  </si>
  <si>
    <r>
      <rPr>
        <sz val="7"/>
        <rFont val="Arial"/>
        <family val="2"/>
      </rPr>
      <t>9400/9400</t>
    </r>
  </si>
  <si>
    <r>
      <rPr>
        <sz val="7"/>
        <rFont val="Arial"/>
        <family val="2"/>
      </rPr>
      <t>905/905</t>
    </r>
  </si>
  <si>
    <r>
      <rPr>
        <sz val="7"/>
        <rFont val="Arial"/>
        <family val="2"/>
      </rPr>
      <t>10.4/10.4</t>
    </r>
  </si>
  <si>
    <r>
      <rPr>
        <sz val="7"/>
        <rFont val="Arial"/>
        <family val="2"/>
      </rPr>
      <t>2.5/3.4/5.0</t>
    </r>
  </si>
  <si>
    <r>
      <rPr>
        <sz val="7"/>
        <rFont val="Arial"/>
        <family val="2"/>
      </rPr>
      <t>8400/8400</t>
    </r>
  </si>
  <si>
    <r>
      <rPr>
        <sz val="7"/>
        <rFont val="Arial"/>
        <family val="2"/>
      </rPr>
      <t>3.0/3.0</t>
    </r>
  </si>
  <si>
    <r>
      <rPr>
        <sz val="7"/>
        <rFont val="Arial"/>
        <family val="2"/>
      </rPr>
      <t>830/830</t>
    </r>
  </si>
  <si>
    <r>
      <rPr>
        <sz val="7"/>
        <rFont val="Arial"/>
        <family val="2"/>
      </rPr>
      <t>4.0/4.0</t>
    </r>
  </si>
  <si>
    <r>
      <rPr>
        <sz val="7"/>
        <rFont val="Arial"/>
        <family val="2"/>
      </rPr>
      <t>230/208</t>
    </r>
  </si>
  <si>
    <r>
      <rPr>
        <sz val="7"/>
        <rFont val="Arial"/>
        <family val="2"/>
      </rPr>
      <t>253-197</t>
    </r>
  </si>
  <si>
    <r>
      <rPr>
        <sz val="7"/>
        <rFont val="Arial"/>
        <family val="2"/>
      </rPr>
      <t>4.3/4.3</t>
    </r>
  </si>
  <si>
    <r>
      <rPr>
        <sz val="7"/>
        <rFont val="Arial"/>
        <family val="2"/>
      </rPr>
      <t>1/4</t>
    </r>
  </si>
  <si>
    <r>
      <rPr>
        <sz val="7"/>
        <rFont val="Arial"/>
        <family val="2"/>
      </rPr>
      <t>—</t>
    </r>
  </si>
  <si>
    <r>
      <rPr>
        <sz val="7"/>
        <rFont val="Arial"/>
        <family val="2"/>
      </rPr>
      <t>23"x 23"x 32"</t>
    </r>
  </si>
  <si>
    <r>
      <rPr>
        <sz val="7"/>
        <rFont val="Arial"/>
        <family val="2"/>
      </rPr>
      <t>LOW</t>
    </r>
  </si>
  <si>
    <r>
      <rPr>
        <sz val="7"/>
        <rFont val="Arial"/>
        <family val="2"/>
      </rPr>
      <t>HIGH</t>
    </r>
  </si>
  <si>
    <r>
      <rPr>
        <sz val="7"/>
        <rFont val="Arial"/>
        <family val="2"/>
      </rPr>
      <t>VHA09R</t>
    </r>
  </si>
  <si>
    <r>
      <rPr>
        <sz val="7"/>
        <rFont val="Arial"/>
        <family val="2"/>
      </rPr>
      <t>292/239</t>
    </r>
  </si>
  <si>
    <r>
      <rPr>
        <sz val="7"/>
        <rFont val="Arial"/>
        <family val="2"/>
      </rPr>
      <t>VHA12K</t>
    </r>
  </si>
  <si>
    <r>
      <rPr>
        <sz val="7"/>
        <rFont val="Arial"/>
        <family val="2"/>
      </rPr>
      <t>12200/12000</t>
    </r>
  </si>
  <si>
    <r>
      <rPr>
        <sz val="7"/>
        <rFont val="Arial"/>
        <family val="2"/>
      </rPr>
      <t>1220/1200</t>
    </r>
  </si>
  <si>
    <r>
      <rPr>
        <sz val="7"/>
        <rFont val="Arial"/>
        <family val="2"/>
      </rPr>
      <t>10.0/10.0</t>
    </r>
  </si>
  <si>
    <r>
      <rPr>
        <sz val="7"/>
        <rFont val="Arial"/>
        <family val="2"/>
      </rPr>
      <t>11100/10900</t>
    </r>
  </si>
  <si>
    <r>
      <rPr>
        <sz val="7"/>
        <rFont val="Arial"/>
        <family val="2"/>
      </rPr>
      <t>1075/1050</t>
    </r>
  </si>
  <si>
    <r>
      <rPr>
        <sz val="7"/>
        <rFont val="Arial"/>
        <family val="2"/>
      </rPr>
      <t>5.0/5.3</t>
    </r>
  </si>
  <si>
    <r>
      <rPr>
        <sz val="7"/>
        <rFont val="Arial"/>
        <family val="2"/>
      </rPr>
      <t>5.7/5.9</t>
    </r>
  </si>
  <si>
    <r>
      <rPr>
        <sz val="7"/>
        <rFont val="Arial"/>
        <family val="2"/>
      </rPr>
      <t>VHA12R</t>
    </r>
  </si>
  <si>
    <r>
      <rPr>
        <sz val="7"/>
        <rFont val="Arial"/>
        <family val="2"/>
      </rPr>
      <t>VHA18K</t>
    </r>
  </si>
  <si>
    <r>
      <rPr>
        <sz val="7"/>
        <rFont val="Arial"/>
        <family val="2"/>
      </rPr>
      <t>18200/18000</t>
    </r>
  </si>
  <si>
    <r>
      <rPr>
        <sz val="7"/>
        <rFont val="Arial"/>
        <family val="2"/>
      </rPr>
      <t>1825/1800</t>
    </r>
  </si>
  <si>
    <r>
      <rPr>
        <sz val="7"/>
        <rFont val="Arial"/>
        <family val="2"/>
      </rPr>
      <t>16800/16400</t>
    </r>
  </si>
  <si>
    <r>
      <rPr>
        <sz val="7"/>
        <rFont val="Arial"/>
        <family val="2"/>
      </rPr>
      <t>1650/1600</t>
    </r>
  </si>
  <si>
    <r>
      <rPr>
        <sz val="7"/>
        <rFont val="Arial"/>
        <family val="2"/>
      </rPr>
      <t>7.8/8.3</t>
    </r>
  </si>
  <si>
    <r>
      <rPr>
        <sz val="7"/>
        <rFont val="Arial"/>
        <family val="2"/>
      </rPr>
      <t>8.6/9.2</t>
    </r>
  </si>
  <si>
    <r>
      <rPr>
        <sz val="7"/>
        <rFont val="Arial"/>
        <family val="2"/>
      </rPr>
      <t>23"x 23"x 47"</t>
    </r>
  </si>
  <si>
    <r>
      <rPr>
        <sz val="7"/>
        <rFont val="Arial"/>
        <family val="2"/>
      </rPr>
      <t>VHA18R</t>
    </r>
  </si>
  <si>
    <r>
      <rPr>
        <sz val="7"/>
        <rFont val="Arial"/>
        <family val="2"/>
      </rPr>
      <t>292-239</t>
    </r>
  </si>
  <si>
    <r>
      <rPr>
        <sz val="7"/>
        <rFont val="Arial"/>
        <family val="2"/>
      </rPr>
      <t>VHA24K</t>
    </r>
  </si>
  <si>
    <r>
      <rPr>
        <sz val="7"/>
        <rFont val="Arial"/>
        <family val="2"/>
      </rPr>
      <t>23000/22800</t>
    </r>
  </si>
  <si>
    <r>
      <rPr>
        <sz val="7"/>
        <rFont val="Arial"/>
        <family val="2"/>
      </rPr>
      <t>2527/2505</t>
    </r>
  </si>
  <si>
    <r>
      <rPr>
        <sz val="7"/>
        <rFont val="Arial"/>
        <family val="2"/>
      </rPr>
      <t>9.1/9.1</t>
    </r>
  </si>
  <si>
    <r>
      <rPr>
        <sz val="7"/>
        <rFont val="Arial"/>
        <family val="2"/>
      </rPr>
      <t>2.5/3.4/5.0/7.5/10.0</t>
    </r>
  </si>
  <si>
    <r>
      <rPr>
        <sz val="7"/>
        <rFont val="Arial"/>
        <family val="2"/>
      </rPr>
      <t>20000/20000</t>
    </r>
  </si>
  <si>
    <r>
      <rPr>
        <sz val="7"/>
        <rFont val="Arial"/>
        <family val="2"/>
      </rPr>
      <t>1953/1953</t>
    </r>
  </si>
  <si>
    <r>
      <rPr>
        <sz val="7"/>
        <rFont val="Arial"/>
        <family val="2"/>
      </rPr>
      <t>8.5/9.4</t>
    </r>
  </si>
  <si>
    <r>
      <rPr>
        <sz val="7"/>
        <rFont val="Arial"/>
        <family val="2"/>
      </rPr>
      <t>10.9/10.6</t>
    </r>
  </si>
  <si>
    <r>
      <rPr>
        <sz val="7"/>
        <rFont val="Arial"/>
        <family val="2"/>
      </rPr>
      <t>VHA24R</t>
    </r>
  </si>
  <si>
    <r>
      <rPr>
        <sz val="7"/>
        <rFont val="Arial"/>
        <family val="2"/>
      </rPr>
      <t>2.5/3.4/5.07/7.5/10.0</t>
    </r>
  </si>
  <si>
    <t>230/208</t>
  </si>
  <si>
    <t>7K</t>
  </si>
  <si>
    <t>9K</t>
  </si>
  <si>
    <t>12K</t>
  </si>
  <si>
    <t>15K</t>
  </si>
  <si>
    <r>
      <rPr>
        <sz val="9"/>
        <color rgb="FF1C1C1A"/>
        <rFont val="Arial"/>
        <family val="2"/>
      </rPr>
      <t>HEATER WATTS</t>
    </r>
  </si>
  <si>
    <r>
      <rPr>
        <sz val="9"/>
        <color rgb="FF1C1C1A"/>
        <rFont val="Arial"/>
        <family val="2"/>
      </rPr>
      <t>VOLTAGE</t>
    </r>
  </si>
  <si>
    <r>
      <rPr>
        <sz val="9"/>
        <color rgb="FF1C1C1A"/>
        <rFont val="Arial"/>
        <family val="2"/>
      </rPr>
      <t>HEATING BTU</t>
    </r>
  </si>
  <si>
    <r>
      <rPr>
        <sz val="9"/>
        <color rgb="FF1C1C1A"/>
        <rFont val="Arial"/>
        <family val="2"/>
      </rPr>
      <t>HEATING CURRENT (AMPS)</t>
    </r>
  </si>
  <si>
    <r>
      <rPr>
        <sz val="8"/>
        <rFont val="Arial Narrow"/>
        <family val="2"/>
      </rPr>
      <t>HEATER WATTS</t>
    </r>
  </si>
  <si>
    <r>
      <rPr>
        <sz val="8"/>
        <rFont val="Arial Narrow"/>
        <family val="2"/>
      </rPr>
      <t>VOLTAGE</t>
    </r>
  </si>
  <si>
    <r>
      <rPr>
        <sz val="8"/>
        <rFont val="Arial Narrow"/>
        <family val="2"/>
      </rPr>
      <t>ELECTRIC HEATING BTU</t>
    </r>
  </si>
  <si>
    <r>
      <rPr>
        <sz val="8"/>
        <rFont val="Arial Narrow"/>
        <family val="2"/>
      </rPr>
      <t>HEAT CURRENT (AMPS)</t>
    </r>
  </si>
  <si>
    <r>
      <rPr>
        <sz val="8"/>
        <rFont val="Arial Narrow"/>
        <family val="2"/>
      </rPr>
      <t>HEATING AMPS HP</t>
    </r>
  </si>
  <si>
    <r>
      <rPr>
        <sz val="8"/>
        <rFont val="Arial Narrow"/>
        <family val="2"/>
      </rPr>
      <t>LRA-COMPRESSOR (AMPS)</t>
    </r>
  </si>
  <si>
    <r>
      <rPr>
        <sz val="8"/>
        <rFont val="Arial Narrow"/>
        <family val="2"/>
      </rPr>
      <t>COOLING CURRENT (AMPS)</t>
    </r>
  </si>
  <si>
    <r>
      <rPr>
        <sz val="8"/>
        <rFont val="Arial Narrow"/>
        <family val="2"/>
      </rPr>
      <t>BASIC HEATER SIZE</t>
    </r>
  </si>
  <si>
    <r>
      <rPr>
        <sz val="8"/>
        <rFont val="Arial Narrow"/>
        <family val="2"/>
      </rPr>
      <t>POWER CONNECTION HARD WIRED</t>
    </r>
  </si>
  <si>
    <r>
      <rPr>
        <sz val="8"/>
        <rFont val="Arial Narrow"/>
        <family val="2"/>
      </rPr>
      <t xml:space="preserve">RECOMMENDED BRANCH CIRCUIT WIRE SIZES
</t>
    </r>
    <r>
      <rPr>
        <sz val="8"/>
        <rFont val="Arial Narrow"/>
        <family val="2"/>
      </rPr>
      <t>*AWG- AMERICAN WIRE GAUGE</t>
    </r>
  </si>
  <si>
    <r>
      <rPr>
        <b/>
        <sz val="8"/>
        <rFont val="Arial"/>
        <family val="2"/>
      </rPr>
      <t>VHA09K</t>
    </r>
  </si>
  <si>
    <r>
      <rPr>
        <sz val="8"/>
        <rFont val="Arial Narrow"/>
        <family val="2"/>
      </rPr>
      <t>2500/2050</t>
    </r>
  </si>
  <si>
    <r>
      <rPr>
        <sz val="8"/>
        <rFont val="Arial Narrow"/>
        <family val="2"/>
      </rPr>
      <t>230/208</t>
    </r>
  </si>
  <si>
    <r>
      <rPr>
        <sz val="8"/>
        <rFont val="Arial Narrow"/>
        <family val="2"/>
      </rPr>
      <t>8500/7000</t>
    </r>
  </si>
  <si>
    <r>
      <rPr>
        <sz val="8"/>
        <rFont val="Arial Narrow"/>
        <family val="2"/>
      </rPr>
      <t>10.9/9.9</t>
    </r>
  </si>
  <si>
    <r>
      <rPr>
        <sz val="8"/>
        <rFont val="Arial Narrow"/>
        <family val="2"/>
      </rPr>
      <t>4.0/4.0</t>
    </r>
  </si>
  <si>
    <r>
      <rPr>
        <sz val="8"/>
        <rFont val="Arial Narrow"/>
        <family val="2"/>
      </rPr>
      <t>4.3/4.3</t>
    </r>
  </si>
  <si>
    <r>
      <rPr>
        <sz val="8"/>
        <rFont val="Arial Narrow"/>
        <family val="2"/>
      </rPr>
      <t>2.5KW</t>
    </r>
  </si>
  <si>
    <r>
      <rPr>
        <sz val="8"/>
        <rFont val="Arial Narrow"/>
        <family val="2"/>
      </rPr>
      <t>HARD WIRED</t>
    </r>
  </si>
  <si>
    <r>
      <rPr>
        <sz val="8"/>
        <rFont val="Arial Narrow"/>
        <family val="2"/>
      </rPr>
      <t>3400/2780</t>
    </r>
  </si>
  <si>
    <r>
      <rPr>
        <sz val="8"/>
        <rFont val="Arial Narrow"/>
        <family val="2"/>
      </rPr>
      <t>11600/9500</t>
    </r>
  </si>
  <si>
    <r>
      <rPr>
        <sz val="8"/>
        <rFont val="Arial Narrow"/>
        <family val="2"/>
      </rPr>
      <t>14.8/13.4</t>
    </r>
  </si>
  <si>
    <r>
      <rPr>
        <sz val="8"/>
        <rFont val="Arial Narrow"/>
        <family val="2"/>
      </rPr>
      <t>3.4KW</t>
    </r>
  </si>
  <si>
    <r>
      <rPr>
        <sz val="8"/>
        <rFont val="Arial Narrow"/>
        <family val="2"/>
      </rPr>
      <t>5000/4090</t>
    </r>
  </si>
  <si>
    <r>
      <rPr>
        <sz val="8"/>
        <rFont val="Arial Narrow"/>
        <family val="2"/>
      </rPr>
      <t>17000/13900</t>
    </r>
  </si>
  <si>
    <r>
      <rPr>
        <sz val="8"/>
        <rFont val="Arial Narrow"/>
        <family val="2"/>
      </rPr>
      <t>21.7/19.7</t>
    </r>
  </si>
  <si>
    <r>
      <rPr>
        <sz val="8"/>
        <rFont val="Arial Narrow"/>
        <family val="2"/>
      </rPr>
      <t>5.0KW</t>
    </r>
  </si>
  <si>
    <r>
      <rPr>
        <b/>
        <sz val="8"/>
        <rFont val="Arial"/>
        <family val="2"/>
      </rPr>
      <t>VHA12K</t>
    </r>
  </si>
  <si>
    <r>
      <rPr>
        <sz val="8"/>
        <rFont val="Arial Narrow"/>
        <family val="2"/>
      </rPr>
      <t>5.7/5.9</t>
    </r>
  </si>
  <si>
    <r>
      <rPr>
        <sz val="8"/>
        <rFont val="Arial Narrow"/>
        <family val="2"/>
      </rPr>
      <t>5.9/5.7</t>
    </r>
  </si>
  <si>
    <r>
      <rPr>
        <b/>
        <sz val="8"/>
        <rFont val="Arial"/>
        <family val="2"/>
      </rPr>
      <t>VHA09R</t>
    </r>
  </si>
  <si>
    <r>
      <rPr>
        <b/>
        <sz val="8"/>
        <rFont val="Arial"/>
        <family val="2"/>
      </rPr>
      <t>VHA12R</t>
    </r>
  </si>
  <si>
    <r>
      <rPr>
        <b/>
        <sz val="8"/>
        <rFont val="Arial"/>
        <family val="2"/>
      </rPr>
      <t>VHA18K</t>
    </r>
  </si>
  <si>
    <r>
      <rPr>
        <sz val="8"/>
        <rFont val="Arial Narrow"/>
        <family val="2"/>
      </rPr>
      <t>7.8/8.3</t>
    </r>
  </si>
  <si>
    <r>
      <rPr>
        <sz val="8"/>
        <rFont val="Arial Narrow"/>
        <family val="2"/>
      </rPr>
      <t>9.2/8.6</t>
    </r>
  </si>
  <si>
    <r>
      <rPr>
        <b/>
        <sz val="8"/>
        <rFont val="Arial"/>
        <family val="2"/>
      </rPr>
      <t>VHA24K</t>
    </r>
  </si>
  <si>
    <r>
      <rPr>
        <sz val="8"/>
        <rFont val="Arial Narrow"/>
        <family val="2"/>
      </rPr>
      <t>8.5/9.4</t>
    </r>
  </si>
  <si>
    <r>
      <rPr>
        <sz val="8"/>
        <rFont val="Arial Narrow"/>
        <family val="2"/>
      </rPr>
      <t>10.4/10.0</t>
    </r>
  </si>
  <si>
    <r>
      <rPr>
        <sz val="8"/>
        <rFont val="Arial Narrow"/>
        <family val="2"/>
      </rPr>
      <t>7500/6135</t>
    </r>
  </si>
  <si>
    <r>
      <rPr>
        <sz val="8"/>
        <rFont val="Arial Narrow"/>
        <family val="2"/>
      </rPr>
      <t>25600/20900</t>
    </r>
  </si>
  <si>
    <r>
      <rPr>
        <sz val="8"/>
        <rFont val="Arial Narrow"/>
        <family val="2"/>
      </rPr>
      <t>32.6/29.5</t>
    </r>
  </si>
  <si>
    <r>
      <rPr>
        <sz val="8"/>
        <rFont val="Arial Narrow"/>
        <family val="2"/>
      </rPr>
      <t>7.5KW</t>
    </r>
  </si>
  <si>
    <r>
      <rPr>
        <sz val="8"/>
        <rFont val="Arial Narrow"/>
        <family val="2"/>
      </rPr>
      <t>10000/8180</t>
    </r>
  </si>
  <si>
    <r>
      <rPr>
        <sz val="8"/>
        <rFont val="Arial Narrow"/>
        <family val="2"/>
      </rPr>
      <t>34100/27900</t>
    </r>
  </si>
  <si>
    <r>
      <rPr>
        <sz val="8"/>
        <rFont val="Arial Narrow"/>
        <family val="2"/>
      </rPr>
      <t>43.5/39.3</t>
    </r>
  </si>
  <si>
    <r>
      <rPr>
        <sz val="8"/>
        <rFont val="Arial Narrow"/>
        <family val="2"/>
      </rPr>
      <t>10.0 KW</t>
    </r>
  </si>
  <si>
    <r>
      <rPr>
        <b/>
        <sz val="8"/>
        <rFont val="Arial"/>
        <family val="2"/>
      </rPr>
      <t>VHA18R</t>
    </r>
  </si>
  <si>
    <r>
      <rPr>
        <b/>
        <sz val="8"/>
        <rFont val="Arial"/>
        <family val="2"/>
      </rPr>
      <t>VHA24R</t>
    </r>
  </si>
  <si>
    <r>
      <rPr>
        <sz val="8"/>
        <rFont val="Arial Narrow"/>
        <family val="2"/>
      </rPr>
      <t>10.0KW</t>
    </r>
  </si>
  <si>
    <t>VOLTS</t>
  </si>
  <si>
    <t>PLEASE CALL YOUR LOCAL FRIEDRICH REP DOUG STEVENS FOR YOUR QUOTE (407)-473-9278</t>
  </si>
  <si>
    <t xml:space="preserve">16” x 42” x 13 3/4” </t>
  </si>
  <si>
    <t xml:space="preserve">16”x 42”x 21 1/2” </t>
  </si>
  <si>
    <t xml:space="preserve">16 1/4”x 42 1/4” </t>
  </si>
  <si>
    <t>16” x 42” x 13 3/4”</t>
  </si>
  <si>
    <t>16”x 42”x 21 1/2”</t>
  </si>
  <si>
    <t>16 1/4”x 42 1/4”</t>
  </si>
  <si>
    <r>
      <rPr>
        <sz val="8"/>
        <color rgb="FF1C1C1A"/>
        <rFont val="Tahoma"/>
        <family val="2"/>
      </rPr>
      <t>PERFORMANCE DATA:</t>
    </r>
  </si>
  <si>
    <r>
      <rPr>
        <sz val="8"/>
        <color rgb="FF1C1C1A"/>
        <rFont val="Tahoma"/>
        <family val="2"/>
      </rPr>
      <t>Cooling Btu</t>
    </r>
  </si>
  <si>
    <r>
      <rPr>
        <sz val="8"/>
        <color rgb="FF1C1C1A"/>
        <rFont val="Tahoma"/>
        <family val="2"/>
      </rPr>
      <t>Cooling Watts</t>
    </r>
  </si>
  <si>
    <r>
      <rPr>
        <sz val="8"/>
        <color rgb="FF1C1C1A"/>
        <rFont val="Arial"/>
        <family val="2"/>
      </rPr>
      <t>Energy Efficiency Ratio, EER</t>
    </r>
  </si>
  <si>
    <r>
      <rPr>
        <sz val="8"/>
        <color rgb="FF1C1C1A"/>
        <rFont val="Tahoma"/>
        <family val="2"/>
      </rPr>
      <t>Moisture Removal (pints/hr.)</t>
    </r>
  </si>
  <si>
    <r>
      <rPr>
        <sz val="8"/>
        <color rgb="FF1C1C1A"/>
        <rFont val="Tahoma"/>
        <family val="2"/>
      </rPr>
      <t>Sensible Heat Ratio</t>
    </r>
  </si>
  <si>
    <r>
      <rPr>
        <sz val="8"/>
        <color rgb="FF1C1C1A"/>
        <rFont val="Tahoma"/>
        <family val="2"/>
      </rPr>
      <t>ELECTRICAL DATA:</t>
    </r>
  </si>
  <si>
    <r>
      <rPr>
        <sz val="8"/>
        <color rgb="FF1C1C1A"/>
        <rFont val="Tahoma"/>
        <family val="2"/>
      </rPr>
      <t>Voltage (1 PHASE, 60 Hz)</t>
    </r>
  </si>
  <si>
    <r>
      <rPr>
        <sz val="8"/>
        <color rgb="FF1C1C1A"/>
        <rFont val="Tahoma"/>
        <family val="2"/>
      </rPr>
      <t>Volt Range</t>
    </r>
  </si>
  <si>
    <r>
      <rPr>
        <sz val="8"/>
        <color rgb="FF1C1C1A"/>
        <rFont val="Tahoma"/>
        <family val="2"/>
      </rPr>
      <t>Current (Amps)</t>
    </r>
  </si>
  <si>
    <r>
      <rPr>
        <sz val="8"/>
        <color rgb="FF1C1C1A"/>
        <rFont val="Tahoma"/>
        <family val="2"/>
      </rPr>
      <t>Power factor</t>
    </r>
  </si>
  <si>
    <r>
      <rPr>
        <sz val="8"/>
        <color rgb="FF1C1C1A"/>
        <rFont val="Tahoma"/>
        <family val="2"/>
      </rPr>
      <t>Compressor LRA</t>
    </r>
  </si>
  <si>
    <r>
      <rPr>
        <sz val="8"/>
        <color rgb="FF1C1C1A"/>
        <rFont val="Tahoma"/>
        <family val="2"/>
      </rPr>
      <t>Compressor RLA</t>
    </r>
  </si>
  <si>
    <r>
      <rPr>
        <sz val="8"/>
        <color rgb="FF1C1C1A"/>
        <rFont val="Tahoma"/>
        <family val="2"/>
      </rPr>
      <t>Outdoor Fan Motor, HP</t>
    </r>
  </si>
  <si>
    <r>
      <rPr>
        <sz val="8"/>
        <color rgb="FF1C1C1A"/>
        <rFont val="Tahoma"/>
        <family val="2"/>
      </rPr>
      <t>AIRFLOW DATA:</t>
    </r>
  </si>
  <si>
    <r>
      <rPr>
        <sz val="8"/>
        <color rgb="FF1C1C1A"/>
        <rFont val="Tahoma"/>
        <family val="2"/>
      </rPr>
      <t>Indoor CFM, HIGH</t>
    </r>
  </si>
  <si>
    <r>
      <rPr>
        <sz val="8"/>
        <color rgb="FF1C1C1A"/>
        <rFont val="Tahoma"/>
        <family val="2"/>
      </rPr>
      <t>Indoor CFM, LOW</t>
    </r>
  </si>
  <si>
    <r>
      <rPr>
        <sz val="8"/>
        <color rgb="FF1C1C1A"/>
        <rFont val="Tahoma"/>
        <family val="2"/>
      </rPr>
      <t>Vent CFM</t>
    </r>
  </si>
  <si>
    <r>
      <rPr>
        <sz val="8"/>
        <color rgb="FF1C1C1A"/>
        <rFont val="Tahoma"/>
        <family val="2"/>
      </rPr>
      <t>PHYSICAL DATA:</t>
    </r>
  </si>
  <si>
    <r>
      <rPr>
        <sz val="8"/>
        <color rgb="FF1C1C1A"/>
        <rFont val="Tahoma"/>
        <family val="2"/>
      </rPr>
      <t>Sleeve Dimensions (H x W x D)</t>
    </r>
  </si>
  <si>
    <r>
      <rPr>
        <sz val="8"/>
        <color rgb="FF1C1C1A"/>
        <rFont val="Tahoma"/>
        <family val="2"/>
      </rPr>
      <t>Dimensions with Front (H x W x D)</t>
    </r>
  </si>
  <si>
    <r>
      <rPr>
        <sz val="8"/>
        <color rgb="FF1C1C1A"/>
        <rFont val="Tahoma"/>
        <family val="2"/>
      </rPr>
      <t>Cut Out Dimensions (H x W x D)</t>
    </r>
  </si>
  <si>
    <r>
      <rPr>
        <sz val="8"/>
        <color rgb="FF1C1C1A"/>
        <rFont val="Tahoma"/>
        <family val="2"/>
      </rPr>
      <t>Net Weight (lbs.)</t>
    </r>
  </si>
  <si>
    <r>
      <rPr>
        <sz val="8"/>
        <color rgb="FF1C1C1A"/>
        <rFont val="Tahoma"/>
        <family val="2"/>
      </rPr>
      <t>Shipping Weight (lbs.)</t>
    </r>
  </si>
  <si>
    <r>
      <rPr>
        <sz val="8"/>
        <color rgb="FF1C1C1A"/>
        <rFont val="Tahoma"/>
        <family val="2"/>
      </rPr>
      <t>R-410A CHARGE (oz.)</t>
    </r>
  </si>
  <si>
    <r>
      <rPr>
        <sz val="8"/>
        <color rgb="FF1C1C1A"/>
        <rFont val="Tahoma"/>
        <family val="2"/>
      </rPr>
      <t>Dimensions with Packaging (inches)</t>
    </r>
  </si>
  <si>
    <r>
      <rPr>
        <sz val="8"/>
        <color rgb="FF1C1C1A"/>
        <rFont val="Tahoma"/>
        <family val="2"/>
      </rPr>
      <t>PDE07K</t>
    </r>
  </si>
  <si>
    <r>
      <rPr>
        <sz val="8"/>
        <color rgb="FF1C1C1A"/>
        <rFont val="Tahoma"/>
        <family val="2"/>
      </rPr>
      <t>7200/7000</t>
    </r>
  </si>
  <si>
    <r>
      <rPr>
        <sz val="8"/>
        <color rgb="FF1C1C1A"/>
        <rFont val="Tahoma"/>
        <family val="2"/>
      </rPr>
      <t>550/535</t>
    </r>
  </si>
  <si>
    <r>
      <rPr>
        <sz val="8"/>
        <color rgb="FF1C1C1A"/>
        <rFont val="Tahoma"/>
        <family val="2"/>
      </rPr>
      <t>13.0/13.0</t>
    </r>
  </si>
  <si>
    <r>
      <rPr>
        <sz val="8"/>
        <color rgb="FF1C1C1A"/>
        <rFont val="Tahoma"/>
        <family val="2"/>
      </rPr>
      <t>230/208</t>
    </r>
  </si>
  <si>
    <r>
      <rPr>
        <sz val="8"/>
        <color rgb="FF1C1C1A"/>
        <rFont val="Tahoma"/>
        <family val="2"/>
      </rPr>
      <t>253-187</t>
    </r>
  </si>
  <si>
    <r>
      <rPr>
        <sz val="8"/>
        <color rgb="FF1C1C1A"/>
        <rFont val="Tahoma"/>
        <family val="2"/>
      </rPr>
      <t>2.7/2.9</t>
    </r>
  </si>
  <si>
    <r>
      <rPr>
        <sz val="8"/>
        <color rgb="FF1C1C1A"/>
        <rFont val="Tahoma"/>
        <family val="2"/>
      </rPr>
      <t>345/315</t>
    </r>
  </si>
  <si>
    <r>
      <rPr>
        <sz val="8"/>
        <color rgb="FF1C1C1A"/>
        <rFont val="Tahoma"/>
        <family val="2"/>
      </rPr>
      <t>270/255</t>
    </r>
  </si>
  <si>
    <r>
      <rPr>
        <sz val="8"/>
        <color rgb="FF1C1C1A"/>
        <rFont val="Tahoma"/>
        <family val="2"/>
      </rPr>
      <t>17 7/8" x 45" x 25 1/4"  (all models)</t>
    </r>
  </si>
  <si>
    <r>
      <rPr>
        <sz val="8"/>
        <color rgb="FF1C1C1A"/>
        <rFont val="Tahoma"/>
        <family val="2"/>
      </rPr>
      <t>PDE07R</t>
    </r>
  </si>
  <si>
    <r>
      <rPr>
        <sz val="8"/>
        <color rgb="FF1C1C1A"/>
        <rFont val="Tahoma"/>
        <family val="2"/>
      </rPr>
      <t>292-239</t>
    </r>
  </si>
  <si>
    <r>
      <rPr>
        <sz val="8"/>
        <color rgb="FF1C1C1A"/>
        <rFont val="Tahoma"/>
        <family val="2"/>
      </rPr>
      <t>PDE09K</t>
    </r>
  </si>
  <si>
    <r>
      <rPr>
        <sz val="8"/>
        <color rgb="FF1C1C1A"/>
        <rFont val="Tahoma"/>
        <family val="2"/>
      </rPr>
      <t>9400/9200</t>
    </r>
  </si>
  <si>
    <r>
      <rPr>
        <sz val="8"/>
        <color rgb="FF1C1C1A"/>
        <rFont val="Tahoma"/>
        <family val="2"/>
      </rPr>
      <t>775/760</t>
    </r>
  </si>
  <si>
    <r>
      <rPr>
        <sz val="8"/>
        <color rgb="FF1C1C1A"/>
        <rFont val="Tahoma"/>
        <family val="2"/>
      </rPr>
      <t>12.1/12.1</t>
    </r>
  </si>
  <si>
    <r>
      <rPr>
        <sz val="8"/>
        <color rgb="FF1C1C1A"/>
        <rFont val="Tahoma"/>
        <family val="2"/>
      </rPr>
      <t>3.7/3.9</t>
    </r>
  </si>
  <si>
    <r>
      <rPr>
        <sz val="8"/>
        <color rgb="FF1C1C1A"/>
        <rFont val="Tahoma"/>
        <family val="2"/>
      </rPr>
      <t>355/325</t>
    </r>
  </si>
  <si>
    <r>
      <rPr>
        <sz val="8"/>
        <color rgb="FF1C1C1A"/>
        <rFont val="Tahoma"/>
        <family val="2"/>
      </rPr>
      <t>300/275</t>
    </r>
  </si>
  <si>
    <r>
      <rPr>
        <sz val="8"/>
        <color rgb="FF1C1C1A"/>
        <rFont val="Tahoma"/>
        <family val="2"/>
      </rPr>
      <t>PDE09R</t>
    </r>
  </si>
  <si>
    <r>
      <rPr>
        <sz val="8"/>
        <color rgb="FF1C1C1A"/>
        <rFont val="Tahoma"/>
        <family val="2"/>
      </rPr>
      <t>PDE12K</t>
    </r>
  </si>
  <si>
    <r>
      <rPr>
        <sz val="8"/>
        <color rgb="FF1C1C1A"/>
        <rFont val="Tahoma"/>
        <family val="2"/>
      </rPr>
      <t>11800/11600</t>
    </r>
  </si>
  <si>
    <r>
      <rPr>
        <sz val="8"/>
        <color rgb="FF1C1C1A"/>
        <rFont val="Tahoma"/>
        <family val="2"/>
      </rPr>
      <t>1015/1000</t>
    </r>
  </si>
  <si>
    <r>
      <rPr>
        <sz val="8"/>
        <color rgb="FF1C1C1A"/>
        <rFont val="Tahoma"/>
        <family val="2"/>
      </rPr>
      <t>11.6/11.6</t>
    </r>
  </si>
  <si>
    <r>
      <rPr>
        <sz val="8"/>
        <color rgb="FF1C1C1A"/>
        <rFont val="Tahoma"/>
        <family val="2"/>
      </rPr>
      <t>4.9/5.1</t>
    </r>
  </si>
  <si>
    <r>
      <rPr>
        <sz val="8"/>
        <color rgb="FF1C1C1A"/>
        <rFont val="Tahoma"/>
        <family val="2"/>
      </rPr>
      <t>400/390</t>
    </r>
  </si>
  <si>
    <r>
      <rPr>
        <sz val="8"/>
        <color rgb="FF1C1C1A"/>
        <rFont val="Tahoma"/>
        <family val="2"/>
      </rPr>
      <t>325/310</t>
    </r>
  </si>
  <si>
    <r>
      <rPr>
        <sz val="8"/>
        <color rgb="FF1C1C1A"/>
        <rFont val="Tahoma"/>
        <family val="2"/>
      </rPr>
      <t>PDE12R</t>
    </r>
  </si>
  <si>
    <r>
      <rPr>
        <sz val="8"/>
        <color rgb="FF1C1C1A"/>
        <rFont val="Tahoma"/>
        <family val="2"/>
      </rPr>
      <t>PDE15K</t>
    </r>
  </si>
  <si>
    <r>
      <rPr>
        <sz val="8"/>
        <color rgb="FF1C1C1A"/>
        <rFont val="Tahoma"/>
        <family val="2"/>
      </rPr>
      <t>14500/14200</t>
    </r>
  </si>
  <si>
    <r>
      <rPr>
        <sz val="8"/>
        <color rgb="FF1C1C1A"/>
        <rFont val="Tahoma"/>
        <family val="2"/>
      </rPr>
      <t>1390/1365</t>
    </r>
  </si>
  <si>
    <r>
      <rPr>
        <sz val="8"/>
        <color rgb="FF1C1C1A"/>
        <rFont val="Tahoma"/>
        <family val="2"/>
      </rPr>
      <t>10.4/10.4</t>
    </r>
  </si>
  <si>
    <r>
      <rPr>
        <sz val="8"/>
        <color rgb="FF1C1C1A"/>
        <rFont val="Tahoma"/>
        <family val="2"/>
      </rPr>
      <t>6.2/6.7</t>
    </r>
  </si>
  <si>
    <r>
      <rPr>
        <sz val="8"/>
        <color rgb="FF1C1C1A"/>
        <rFont val="Tahoma"/>
        <family val="2"/>
      </rPr>
      <t>PDE15R</t>
    </r>
  </si>
  <si>
    <r>
      <rPr>
        <sz val="8"/>
        <color rgb="FF1C1C1A"/>
        <rFont val="Arial"/>
        <family val="2"/>
      </rPr>
      <t>Energy Efficient Ratio, EER</t>
    </r>
  </si>
  <si>
    <r>
      <rPr>
        <sz val="8"/>
        <color rgb="FF1C1C1A"/>
        <rFont val="Tahoma"/>
        <family val="2"/>
      </rPr>
      <t>Reverse Heating Btu</t>
    </r>
  </si>
  <si>
    <r>
      <rPr>
        <sz val="8"/>
        <color rgb="FF1C1C1A"/>
        <rFont val="Tahoma"/>
        <family val="2"/>
      </rPr>
      <t>Heating Watts</t>
    </r>
  </si>
  <si>
    <r>
      <rPr>
        <sz val="8"/>
        <color rgb="FF1C1C1A"/>
        <rFont val="Tahoma"/>
        <family val="2"/>
      </rPr>
      <t>COP</t>
    </r>
  </si>
  <si>
    <r>
      <rPr>
        <sz val="8"/>
        <color rgb="FF1C1C1A"/>
        <rFont val="Tahoma"/>
        <family val="2"/>
      </rPr>
      <t>SENSIBLE HEAT RATIO</t>
    </r>
  </si>
  <si>
    <r>
      <rPr>
        <sz val="8"/>
        <color rgb="FF1C1C1A"/>
        <rFont val="Tahoma"/>
        <family val="2"/>
      </rPr>
      <t>Voltage(1 PHASE, 60 Hz)</t>
    </r>
  </si>
  <si>
    <r>
      <rPr>
        <sz val="8"/>
        <color rgb="FF1C1C1A"/>
        <rFont val="Tahoma"/>
        <family val="2"/>
      </rPr>
      <t>Reverse Heat. Amps</t>
    </r>
  </si>
  <si>
    <r>
      <rPr>
        <sz val="8"/>
        <color rgb="FF1C1C1A"/>
        <rFont val="Tahoma"/>
        <family val="2"/>
      </rPr>
      <t>Power Factor</t>
    </r>
  </si>
  <si>
    <r>
      <rPr>
        <sz val="8"/>
        <color rgb="FF1C1C1A"/>
        <rFont val="Tahoma"/>
        <family val="2"/>
      </rPr>
      <t>VENT CFM</t>
    </r>
  </si>
  <si>
    <r>
      <rPr>
        <sz val="8"/>
        <color rgb="FF1C1C1A"/>
        <rFont val="Tahoma"/>
        <family val="2"/>
      </rPr>
      <t>PDH07K</t>
    </r>
  </si>
  <si>
    <r>
      <rPr>
        <sz val="8"/>
        <color rgb="FF1C1C1A"/>
        <rFont val="Tahoma"/>
        <family val="2"/>
      </rPr>
      <t>6000/5800</t>
    </r>
  </si>
  <si>
    <r>
      <rPr>
        <sz val="8"/>
        <color rgb="FF1C1C1A"/>
        <rFont val="Tahoma"/>
        <family val="2"/>
      </rPr>
      <t>485/470</t>
    </r>
  </si>
  <si>
    <r>
      <rPr>
        <sz val="8"/>
        <color rgb="FF1C1C1A"/>
        <rFont val="Tahoma"/>
        <family val="2"/>
      </rPr>
      <t>3.6/3.6</t>
    </r>
  </si>
  <si>
    <r>
      <rPr>
        <sz val="8"/>
        <color rgb="FF1C1C1A"/>
        <rFont val="Tahoma"/>
        <family val="2"/>
      </rPr>
      <t>2.4/2.6</t>
    </r>
  </si>
  <si>
    <r>
      <rPr>
        <sz val="8"/>
        <color rgb="FF1C1C1A"/>
        <rFont val="Tahoma"/>
        <family val="2"/>
      </rPr>
      <t>PDH07R</t>
    </r>
  </si>
  <si>
    <r>
      <rPr>
        <sz val="8"/>
        <color rgb="FF1C1C1A"/>
        <rFont val="Tahoma"/>
        <family val="2"/>
      </rPr>
      <t>PDH09K</t>
    </r>
  </si>
  <si>
    <r>
      <rPr>
        <sz val="8"/>
        <color rgb="FF1C1C1A"/>
        <rFont val="Tahoma"/>
        <family val="2"/>
      </rPr>
      <t>8300/8100</t>
    </r>
  </si>
  <si>
    <r>
      <rPr>
        <sz val="8"/>
        <color rgb="FF1C1C1A"/>
        <rFont val="Tahoma"/>
        <family val="2"/>
      </rPr>
      <t>695/675</t>
    </r>
  </si>
  <si>
    <r>
      <rPr>
        <sz val="8"/>
        <color rgb="FF1C1C1A"/>
        <rFont val="Tahoma"/>
        <family val="2"/>
      </rPr>
      <t>3.5/3.5</t>
    </r>
  </si>
  <si>
    <r>
      <rPr>
        <sz val="8"/>
        <color rgb="FF1C1C1A"/>
        <rFont val="Tahoma"/>
        <family val="2"/>
      </rPr>
      <t>3.4/3.2</t>
    </r>
  </si>
  <si>
    <r>
      <rPr>
        <sz val="8"/>
        <color rgb="FF1C1C1A"/>
        <rFont val="Tahoma"/>
        <family val="2"/>
      </rPr>
      <t>PDH09R</t>
    </r>
  </si>
  <si>
    <r>
      <rPr>
        <sz val="8"/>
        <color rgb="FF1C1C1A"/>
        <rFont val="Tahoma"/>
        <family val="2"/>
      </rPr>
      <t>PDH12K</t>
    </r>
  </si>
  <si>
    <r>
      <rPr>
        <sz val="8"/>
        <color rgb="FF1C1C1A"/>
        <rFont val="Tahoma"/>
        <family val="2"/>
      </rPr>
      <t>10600/10400</t>
    </r>
  </si>
  <si>
    <r>
      <rPr>
        <sz val="8"/>
        <color rgb="FF1C1C1A"/>
        <rFont val="Tahoma"/>
        <family val="2"/>
      </rPr>
      <t>910/895</t>
    </r>
  </si>
  <si>
    <r>
      <rPr>
        <sz val="8"/>
        <color rgb="FF1C1C1A"/>
        <rFont val="Tahoma"/>
        <family val="2"/>
      </rPr>
      <t>3.4/3.4</t>
    </r>
  </si>
  <si>
    <r>
      <rPr>
        <sz val="8"/>
        <color rgb="FF1C1C1A"/>
        <rFont val="Tahoma"/>
        <family val="2"/>
      </rPr>
      <t>4.2/4.7</t>
    </r>
  </si>
  <si>
    <r>
      <rPr>
        <sz val="8"/>
        <color rgb="FF1C1C1A"/>
        <rFont val="Tahoma"/>
        <family val="2"/>
      </rPr>
      <t>PDH12R</t>
    </r>
  </si>
  <si>
    <r>
      <rPr>
        <sz val="8"/>
        <color rgb="FF1C1C1A"/>
        <rFont val="Tahoma"/>
        <family val="2"/>
      </rPr>
      <t>13300/13000</t>
    </r>
  </si>
  <si>
    <r>
      <rPr>
        <sz val="8"/>
        <color rgb="FF1C1C1A"/>
        <rFont val="Tahoma"/>
        <family val="2"/>
      </rPr>
      <t>1255/1225</t>
    </r>
  </si>
  <si>
    <r>
      <rPr>
        <sz val="8"/>
        <color rgb="FF1C1C1A"/>
        <rFont val="Tahoma"/>
        <family val="2"/>
      </rPr>
      <t>3.1/3.1</t>
    </r>
  </si>
  <si>
    <r>
      <rPr>
        <sz val="8"/>
        <color rgb="FF1C1C1A"/>
        <rFont val="Tahoma"/>
        <family val="2"/>
      </rPr>
      <t>PDH15R</t>
    </r>
  </si>
  <si>
    <t>PDH15K</t>
  </si>
  <si>
    <t>7R</t>
  </si>
  <si>
    <t>9R</t>
  </si>
  <si>
    <t>12R</t>
  </si>
  <si>
    <t>15R</t>
  </si>
  <si>
    <t>HEAT CAPACITY (BTUH)</t>
  </si>
  <si>
    <t>PACKAGED TERMINAL AC SCHEDULE</t>
  </si>
  <si>
    <t>VERTICLE TERMINAL AC SCHEDULE</t>
  </si>
  <si>
    <t>24K</t>
  </si>
  <si>
    <t>9400/9400</t>
  </si>
  <si>
    <t>VRP12R</t>
  </si>
  <si>
    <t>VRP12K</t>
  </si>
  <si>
    <t>VRP24K</t>
  </si>
  <si>
    <t>VRP24R</t>
  </si>
  <si>
    <t>HOT GAS REHEAT</t>
  </si>
  <si>
    <t>VARIABLE REFRIDGERANT AC SCHEDULE</t>
  </si>
  <si>
    <t>3.4 KW</t>
  </si>
  <si>
    <t>2.5 KW</t>
  </si>
  <si>
    <t>PTAC Scheduler</t>
  </si>
  <si>
    <t>PTAC</t>
  </si>
  <si>
    <t>Electric/HP</t>
  </si>
  <si>
    <t>VTAC Scheduler</t>
  </si>
  <si>
    <t>VTAC</t>
  </si>
  <si>
    <t>VRP Scheduler</t>
  </si>
  <si>
    <t>VRP</t>
  </si>
  <si>
    <t xml:space="preserve">PXDR10- CONDENSATE DRAIN KIT </t>
  </si>
  <si>
    <t xml:space="preserve">INTEGRAL ELECTRIC HEAT  </t>
  </si>
  <si>
    <t>WIRED ENERGY MANAGEMENT THERMOSTATS W/ OCC SENSORS</t>
  </si>
  <si>
    <t>RETURN GRILLE/ACCESS PANEL</t>
  </si>
  <si>
    <t>Ceiling Cassette AHUs</t>
  </si>
  <si>
    <t>Manufacturer</t>
  </si>
  <si>
    <t>CFM (H/M/L)</t>
  </si>
  <si>
    <t>Cooling Capacity (MBH)</t>
  </si>
  <si>
    <t>Heating Capacity (MBH)</t>
  </si>
  <si>
    <t>Fan Motor HP</t>
  </si>
  <si>
    <t>Unit Voltage</t>
  </si>
  <si>
    <t>MCA/MOP</t>
  </si>
  <si>
    <t>Weight (lbs)</t>
  </si>
  <si>
    <t>4-way (2x2)</t>
  </si>
  <si>
    <t>LG</t>
  </si>
  <si>
    <t>ARNU05TR</t>
  </si>
  <si>
    <t>265/247/212</t>
  </si>
  <si>
    <t>Frac</t>
  </si>
  <si>
    <t>208/60/1</t>
  </si>
  <si>
    <t>ARNU07TR</t>
  </si>
  <si>
    <t>ARNU09TR</t>
  </si>
  <si>
    <t>283/265/251</t>
  </si>
  <si>
    <t>ARNU12TR</t>
  </si>
  <si>
    <t>307/283/247</t>
  </si>
  <si>
    <t>ARNU15TQ</t>
  </si>
  <si>
    <t>388/353/328</t>
  </si>
  <si>
    <t>ARNU18TQ</t>
  </si>
  <si>
    <t>396/388/353</t>
  </si>
  <si>
    <t>4-way (3x3)</t>
  </si>
  <si>
    <t>ARNU07TN</t>
  </si>
  <si>
    <t>459/424/388</t>
  </si>
  <si>
    <t>ARNU09TN</t>
  </si>
  <si>
    <t>477/424/388</t>
  </si>
  <si>
    <t>ARNU12TN</t>
  </si>
  <si>
    <t>494/459/424</t>
  </si>
  <si>
    <t>ARNU15TN</t>
  </si>
  <si>
    <t>530/459/424</t>
  </si>
  <si>
    <t>ARNU18TN</t>
  </si>
  <si>
    <t>565/530/424</t>
  </si>
  <si>
    <t>ARNU24TM</t>
  </si>
  <si>
    <t>777/706/635</t>
  </si>
  <si>
    <t>ARNU28TM</t>
  </si>
  <si>
    <t>812/741/635</t>
  </si>
  <si>
    <t>ARNU36TM</t>
  </si>
  <si>
    <t>918/812/706</t>
  </si>
  <si>
    <t>ARNU42TM</t>
  </si>
  <si>
    <t>1,059/918/812</t>
  </si>
  <si>
    <t>ARNU48TM</t>
  </si>
  <si>
    <t>1,130/953/883</t>
  </si>
  <si>
    <t>2-way</t>
  </si>
  <si>
    <t>ARNU18TS</t>
  </si>
  <si>
    <t>417/381/348</t>
  </si>
  <si>
    <t>ARNU24TS</t>
  </si>
  <si>
    <t>512/438/364</t>
  </si>
  <si>
    <t>1-way</t>
  </si>
  <si>
    <t>ARNU07TU</t>
  </si>
  <si>
    <t>290/258/226</t>
  </si>
  <si>
    <t>ARNU09TU</t>
  </si>
  <si>
    <t>325/304/290</t>
  </si>
  <si>
    <t>ARNU12TU</t>
  </si>
  <si>
    <t>353/325/290</t>
  </si>
  <si>
    <t>ARNU18TT</t>
  </si>
  <si>
    <t>470/427/385</t>
  </si>
  <si>
    <t>ARNU24TT</t>
  </si>
  <si>
    <t>515/470/406</t>
  </si>
  <si>
    <t>Horizontal Ducted AHUs</t>
  </si>
  <si>
    <t>CFM</t>
  </si>
  <si>
    <t>Max External SP</t>
  </si>
  <si>
    <t>Medium Static</t>
  </si>
  <si>
    <t>ARNU07BH</t>
  </si>
  <si>
    <t>230/205/191</t>
  </si>
  <si>
    <t>ARNU09BH</t>
  </si>
  <si>
    <t>286/230/205</t>
  </si>
  <si>
    <t>ARNU12BH</t>
  </si>
  <si>
    <t>339/286/230</t>
  </si>
  <si>
    <t>ARNU15BH</t>
  </si>
  <si>
    <t>399/339/230</t>
  </si>
  <si>
    <t>ARNU18BH</t>
  </si>
  <si>
    <t>459/399/339</t>
  </si>
  <si>
    <t>ARNU24BH</t>
  </si>
  <si>
    <t>565/509/459</t>
  </si>
  <si>
    <t>High Static</t>
  </si>
  <si>
    <t>515/484/434</t>
  </si>
  <si>
    <t>533/484/434</t>
  </si>
  <si>
    <t>586/533/484</t>
  </si>
  <si>
    <t>477/427/318</t>
  </si>
  <si>
    <t>547/470/327</t>
  </si>
  <si>
    <t>671/576/547</t>
  </si>
  <si>
    <t>1,151/1,105/1,074</t>
  </si>
  <si>
    <t>ARNU36B8</t>
  </si>
  <si>
    <t>1,730/1,317/1,066</t>
  </si>
  <si>
    <t>ARNU42B8</t>
  </si>
  <si>
    <t>1,914/1,458/1,123</t>
  </si>
  <si>
    <t>ARNU48B8</t>
  </si>
  <si>
    <t>2,019/1,518/1,200</t>
  </si>
  <si>
    <t>1,801/1,582/1,434</t>
  </si>
  <si>
    <t>ARNU76B8</t>
  </si>
  <si>
    <t>2,216/1,766/1,766</t>
  </si>
  <si>
    <t>ARNU96B8</t>
  </si>
  <si>
    <t>2,542/2,260/2,260</t>
  </si>
  <si>
    <t>Wall Mounted AHUs</t>
  </si>
  <si>
    <t>Mirror (Black Finish)</t>
  </si>
  <si>
    <t>ARNU05SJR</t>
  </si>
  <si>
    <t>240/230/208</t>
  </si>
  <si>
    <t>ARNU07SJR</t>
  </si>
  <si>
    <t>254/240/208</t>
  </si>
  <si>
    <t>ARNU09SJR</t>
  </si>
  <si>
    <t>275/254/2087</t>
  </si>
  <si>
    <t>ARNU12SJR</t>
  </si>
  <si>
    <t>300/254/240</t>
  </si>
  <si>
    <t>ARNU15SJR</t>
  </si>
  <si>
    <t>371/336/240</t>
  </si>
  <si>
    <t>ARNU18SKR</t>
  </si>
  <si>
    <t>494/424/371</t>
  </si>
  <si>
    <t>ARNU24SKR</t>
  </si>
  <si>
    <t>537/449/371</t>
  </si>
  <si>
    <t>Standard (White Finish)</t>
  </si>
  <si>
    <t>ARNU05SJA</t>
  </si>
  <si>
    <t>230/212/194</t>
  </si>
  <si>
    <t>ARNU07SJA</t>
  </si>
  <si>
    <t>247/230/194</t>
  </si>
  <si>
    <t>ARNU09SJA</t>
  </si>
  <si>
    <t>290/247/194</t>
  </si>
  <si>
    <t>ARNU12SJA</t>
  </si>
  <si>
    <t>336/290/230</t>
  </si>
  <si>
    <t>ARNU15SJA</t>
  </si>
  <si>
    <t>371/318/247</t>
  </si>
  <si>
    <t>ARNU18SKA</t>
  </si>
  <si>
    <t>441/424/399</t>
  </si>
  <si>
    <t>ARNU24SKA</t>
  </si>
  <si>
    <t>494/449/406</t>
  </si>
  <si>
    <t>ARNU30SVA</t>
  </si>
  <si>
    <t>812/706/600</t>
  </si>
  <si>
    <t>ARNU36SVA</t>
  </si>
  <si>
    <t>918/812/671</t>
  </si>
  <si>
    <t>Multi-Position AHUs</t>
  </si>
  <si>
    <t>Vertical or Horizontal</t>
  </si>
  <si>
    <t>ARNU12NJ</t>
  </si>
  <si>
    <t>530/480/380</t>
  </si>
  <si>
    <t>ARNU18NJ</t>
  </si>
  <si>
    <t>580/530/480</t>
  </si>
  <si>
    <t>ARNU24NJ</t>
  </si>
  <si>
    <t>710/640/480</t>
  </si>
  <si>
    <t>ARNU30NJ</t>
  </si>
  <si>
    <t>880/800/630</t>
  </si>
  <si>
    <t>ARNU36NJ</t>
  </si>
  <si>
    <t>990/880/900</t>
  </si>
  <si>
    <t>ARNU42NK</t>
  </si>
  <si>
    <t>1,250/1,101/1,000</t>
  </si>
  <si>
    <t>ARNU48NK</t>
  </si>
  <si>
    <t>1,400/1,260/1,000</t>
  </si>
  <si>
    <t>ARNU54NK</t>
  </si>
  <si>
    <t>1,475/1,400/1,260</t>
  </si>
  <si>
    <t>Floor Mounted AHUs</t>
  </si>
  <si>
    <t>Standard Casing (White Finish)</t>
  </si>
  <si>
    <t>ARNU07CE</t>
  </si>
  <si>
    <t>300/265/229</t>
  </si>
  <si>
    <t>335/300/265</t>
  </si>
  <si>
    <t>ARNU12CE</t>
  </si>
  <si>
    <t>371/335/300</t>
  </si>
  <si>
    <t>ARNU15CE</t>
  </si>
  <si>
    <t>406/353/335</t>
  </si>
  <si>
    <t>ARNU18CF</t>
  </si>
  <si>
    <t>565/494/424</t>
  </si>
  <si>
    <t>ARNU24CF</t>
  </si>
  <si>
    <t>635/565/494</t>
  </si>
  <si>
    <t>Identification</t>
  </si>
  <si>
    <t>MOP</t>
  </si>
  <si>
    <t>Max # of Indoor Units</t>
  </si>
  <si>
    <t>2 Ton HP</t>
  </si>
  <si>
    <t>ARUN024GSS4</t>
  </si>
  <si>
    <t>208/1/60</t>
  </si>
  <si>
    <t>3 Ton HP</t>
  </si>
  <si>
    <t>ARUN038GSS4</t>
  </si>
  <si>
    <t>4 Ton HP</t>
  </si>
  <si>
    <t>ARUN048GSS4</t>
  </si>
  <si>
    <t>5 Ton HP</t>
  </si>
  <si>
    <t>ARUN060GSS4</t>
  </si>
  <si>
    <t>6 Ton HR / HP</t>
  </si>
  <si>
    <t>ARUM072BTE5</t>
  </si>
  <si>
    <t>208/3/60</t>
  </si>
  <si>
    <t>ARUM072DTE5</t>
  </si>
  <si>
    <t>460/3/60</t>
  </si>
  <si>
    <t>8 Ton HR / HP</t>
  </si>
  <si>
    <t>ARUM096BTE5</t>
  </si>
  <si>
    <t>ARUM096DTE5</t>
  </si>
  <si>
    <t>10 Ton HR / HP</t>
  </si>
  <si>
    <t>ARUM121BTE5</t>
  </si>
  <si>
    <t>ARUM121DTE5</t>
  </si>
  <si>
    <t>12 Ton HR / HP</t>
  </si>
  <si>
    <t>ARUM144BTE5</t>
  </si>
  <si>
    <t>ARUM144DTE5</t>
  </si>
  <si>
    <t>14 Ton HR / HP</t>
  </si>
  <si>
    <t>ARUM168BTE5</t>
  </si>
  <si>
    <t>ARUM168DTE5</t>
  </si>
  <si>
    <t>16 Ton HR / HP</t>
  </si>
  <si>
    <t>ARUM192BTE5</t>
  </si>
  <si>
    <t>ARUM192DTE5</t>
  </si>
  <si>
    <t>18 Ton HR / HP</t>
  </si>
  <si>
    <t>ARUM216BTE5</t>
  </si>
  <si>
    <t>ARUM216DTE5</t>
  </si>
  <si>
    <t xml:space="preserve">20 Ton HR / HP </t>
  </si>
  <si>
    <t>ARUM241BTE5</t>
  </si>
  <si>
    <t>ARUM241DTE5</t>
  </si>
  <si>
    <t xml:space="preserve">22 Ton HR / HP </t>
  </si>
  <si>
    <t>ARUM264BTE5</t>
  </si>
  <si>
    <t>53.6/28.5</t>
  </si>
  <si>
    <t>70/40</t>
  </si>
  <si>
    <t>507 + 639</t>
  </si>
  <si>
    <t>ARUM264DTE5</t>
  </si>
  <si>
    <t>28.5/16.4</t>
  </si>
  <si>
    <t>35/25</t>
  </si>
  <si>
    <t>508 + 639</t>
  </si>
  <si>
    <t xml:space="preserve">24 Ton HR / HP </t>
  </si>
  <si>
    <t>ARUM288BTE5</t>
  </si>
  <si>
    <t>57.9/28.5</t>
  </si>
  <si>
    <t>80/40</t>
  </si>
  <si>
    <t>507 + 659</t>
  </si>
  <si>
    <t>ARUM288DTE5</t>
  </si>
  <si>
    <t>35.7/16.4</t>
  </si>
  <si>
    <t>50/25</t>
  </si>
  <si>
    <t>508 + 659</t>
  </si>
  <si>
    <t>26 Ton HR / HP</t>
  </si>
  <si>
    <t>ARUM312BTE5</t>
  </si>
  <si>
    <t>60.3/28.5</t>
  </si>
  <si>
    <t>507 + 666</t>
  </si>
  <si>
    <t>ARUM312DTE5</t>
  </si>
  <si>
    <t>38.3/16.4</t>
  </si>
  <si>
    <t>508 + 666</t>
  </si>
  <si>
    <t xml:space="preserve">28 Ton HR / HP </t>
  </si>
  <si>
    <t>ARUM336BTE5</t>
  </si>
  <si>
    <t>60.3/30.9</t>
  </si>
  <si>
    <t>ARUM336DTE5</t>
  </si>
  <si>
    <t>38.3/18.4</t>
  </si>
  <si>
    <t>30 Ton HR / HP</t>
  </si>
  <si>
    <t>ARUM360BTE5</t>
  </si>
  <si>
    <t>60.3/51.1</t>
  </si>
  <si>
    <t>80/70</t>
  </si>
  <si>
    <t>639 + 666</t>
  </si>
  <si>
    <t>ARUM360DTE5</t>
  </si>
  <si>
    <t>38.3/26.4</t>
  </si>
  <si>
    <t>50/35</t>
  </si>
  <si>
    <t>640 + 666</t>
  </si>
  <si>
    <t>32 Ton HR / HP</t>
  </si>
  <si>
    <t>ARUM384BTE5</t>
  </si>
  <si>
    <t>60.3/53.6</t>
  </si>
  <si>
    <t>ARUM384DTE5</t>
  </si>
  <si>
    <t>38.3/28.5</t>
  </si>
  <si>
    <t>34 Ton HR / HP</t>
  </si>
  <si>
    <t>ARUM408BTE5</t>
  </si>
  <si>
    <t>60.3/57.9</t>
  </si>
  <si>
    <t>80/80</t>
  </si>
  <si>
    <t>659 + 666</t>
  </si>
  <si>
    <t>ARUM408DTE5</t>
  </si>
  <si>
    <t>38.3/35.7</t>
  </si>
  <si>
    <t>50/50</t>
  </si>
  <si>
    <t>660 + 666</t>
  </si>
  <si>
    <t xml:space="preserve">36 Ton HR / HP </t>
  </si>
  <si>
    <t>ARUM432BTE5</t>
  </si>
  <si>
    <t>57.9/30.9/30.9</t>
  </si>
  <si>
    <t>80/40/40</t>
  </si>
  <si>
    <t>507+507+659</t>
  </si>
  <si>
    <t>ARUM432DTE5</t>
  </si>
  <si>
    <t>35.7/18.4/18.4</t>
  </si>
  <si>
    <t>50/25/25</t>
  </si>
  <si>
    <t>507+507+660</t>
  </si>
  <si>
    <t xml:space="preserve">38 Ton HR / HP </t>
  </si>
  <si>
    <t>ARUM456BTE5</t>
  </si>
  <si>
    <t>60.3/30.9/30.9</t>
  </si>
  <si>
    <t>507+507+666</t>
  </si>
  <si>
    <t>ARUM456DTE5</t>
  </si>
  <si>
    <t>38.3/18.4/18.4</t>
  </si>
  <si>
    <t>507+507+667</t>
  </si>
  <si>
    <t>40 Ton HR / HP</t>
  </si>
  <si>
    <t>ARUM480BTE5</t>
  </si>
  <si>
    <t>60.3/51.1/30.9</t>
  </si>
  <si>
    <t>80/70/40</t>
  </si>
  <si>
    <t>507+639+666</t>
  </si>
  <si>
    <t>ARUM480DTE5</t>
  </si>
  <si>
    <t>38.3/26.4/18.4</t>
  </si>
  <si>
    <t>50/35/25</t>
  </si>
  <si>
    <t>507+639+667</t>
  </si>
  <si>
    <t>42 Ton HR / HP</t>
  </si>
  <si>
    <t>ARUM504BTE5</t>
  </si>
  <si>
    <t>60.3/53.6/30.9</t>
  </si>
  <si>
    <t>38.3/28.5/18.4</t>
  </si>
  <si>
    <t>Heat Recovery Unit (HRUs)</t>
  </si>
  <si>
    <t>Number of Ports</t>
  </si>
  <si>
    <t>Max # if indoor units</t>
  </si>
  <si>
    <t>Max unit capacity (MBH)</t>
  </si>
  <si>
    <t>PRHR023A</t>
  </si>
  <si>
    <t>.17/15</t>
  </si>
  <si>
    <t>PRHR033A</t>
  </si>
  <si>
    <t>PRHR043A</t>
  </si>
  <si>
    <t>PRHR063A</t>
  </si>
  <si>
    <t>.27/15</t>
  </si>
  <si>
    <t>PRHR083A</t>
  </si>
  <si>
    <t>.27/16</t>
  </si>
  <si>
    <t>VRF DX SPLIT SYSTEM CONDENSING UNIT</t>
  </si>
  <si>
    <t>UNIT NO.</t>
  </si>
  <si>
    <t>SELECTION BASED ON</t>
  </si>
  <si>
    <t>MODEL</t>
  </si>
  <si>
    <t>SERVING</t>
  </si>
  <si>
    <t>UNIT DATA</t>
  </si>
  <si>
    <t>FAN MOTOR</t>
  </si>
  <si>
    <t>UNIT COMPRESSOR DATA</t>
  </si>
  <si>
    <t>UNIT ELECTRIC DATA</t>
  </si>
  <si>
    <t>NOM. COOLING / HEATING CAP. (MBH)</t>
  </si>
  <si>
    <t>COND. EAT F</t>
  </si>
  <si>
    <t>REFRIG TYPE</t>
  </si>
  <si>
    <t>NO.</t>
  </si>
  <si>
    <t>VOLT</t>
  </si>
  <si>
    <t>PHASE</t>
  </si>
  <si>
    <t>QTY</t>
  </si>
  <si>
    <t>COND. FAN FLA</t>
  </si>
  <si>
    <t>FAN DATA</t>
  </si>
  <si>
    <t>MOTOR DATA</t>
  </si>
  <si>
    <t>VRF DX SPLIT SYSTEM INDOOR UNIT</t>
  </si>
  <si>
    <t>ESP</t>
  </si>
  <si>
    <t>WATTS</t>
  </si>
  <si>
    <t>SPEED</t>
  </si>
  <si>
    <t>UNIT ELECTRICAL DATA</t>
  </si>
  <si>
    <t>FAN FLA</t>
  </si>
  <si>
    <t>Vertical</t>
  </si>
  <si>
    <t>ARNU09CE</t>
  </si>
  <si>
    <t>208/3 Condensing Units</t>
  </si>
  <si>
    <t>460/3 Condensing Units</t>
  </si>
  <si>
    <t>208/1 Condensing Units</t>
  </si>
  <si>
    <t>208/1</t>
  </si>
  <si>
    <t>Compressor #</t>
  </si>
  <si>
    <t>Fan #</t>
  </si>
  <si>
    <t>Compressor Type</t>
  </si>
  <si>
    <t>DC Inverter Starting</t>
  </si>
  <si>
    <t>Hermetically Sealed Scroll</t>
  </si>
  <si>
    <t>Seer</t>
  </si>
  <si>
    <t>HSS DC Scroll</t>
  </si>
  <si>
    <t>19.8(1) 18.3(1)</t>
  </si>
  <si>
    <t>21.2(1) 19.1(1)</t>
  </si>
  <si>
    <t>23.3(1) 20.8(1)</t>
  </si>
  <si>
    <t>24.3(1) 21.9(1)</t>
  </si>
  <si>
    <t>25.6(1) 23.2(1)</t>
  </si>
  <si>
    <t>21.2(1) 19.1(1) 16.4(1)</t>
  </si>
  <si>
    <t>23.3(1) 20.8(1) 16.4(1)</t>
  </si>
  <si>
    <t>24.3(1) 21.9(1) 16.4(1)</t>
  </si>
  <si>
    <t>24.3(1) 21.9(1) 18.3(1)</t>
  </si>
  <si>
    <t>24.3(1) 21.9(1) 19.8(1) 18.3(1)</t>
  </si>
  <si>
    <t>24.3(1) 21.9(1) 21.2(1) 19.1(1)</t>
  </si>
  <si>
    <t>24.3(1) 21.9(1) 23.3(1) 20.8(1)</t>
  </si>
  <si>
    <t>23.3(1) 20.8(1) 18.3(2)</t>
  </si>
  <si>
    <t>24.3(1) 21.9(1) 18.3(2)</t>
  </si>
  <si>
    <t>24.3(1) 21.9(1) 19.8(1) 18.3(2)</t>
  </si>
  <si>
    <t>24.3(1) 21.9(1) 21.2(1) 19.1(1) 18.3(1)</t>
  </si>
  <si>
    <t>10.3(1) 8.5(1)</t>
  </si>
  <si>
    <t>11.4(1) 9.2(1)</t>
  </si>
  <si>
    <t>14.8(1) 12.2(1)</t>
  </si>
  <si>
    <t>15.5(1) 13.9(1)</t>
  </si>
  <si>
    <t>16.9(1) 15.3(1)</t>
  </si>
  <si>
    <t>11.4(1) 9.2(1) 9.1(1)</t>
  </si>
  <si>
    <t>14.8(1) 12.2(1) 9.1(1)</t>
  </si>
  <si>
    <t>15.5(1) 13.9(1) 9.1(1)</t>
  </si>
  <si>
    <t>15.5(1) 13.9(1) 10.7(1)</t>
  </si>
  <si>
    <t>15.5(1) 13.9(1) 10.3(1) 8.5(1)</t>
  </si>
  <si>
    <t>15.5(1) 13.9(1) 14.8(1) 12.2(1)</t>
  </si>
  <si>
    <t>15.5(1) 13.9(1) 11.4(1) 9.2(1)</t>
  </si>
  <si>
    <t>14.8(1) 12.2(1) 10.7(2)</t>
  </si>
  <si>
    <t>15.5(1) 13.9(1) 10.7(2)</t>
  </si>
  <si>
    <t>15.5(1) 13.9(1) 10.3(1) 8.5(1) 10.7(1)</t>
  </si>
  <si>
    <t>15.5(1) 13.9(1) 11.4(1) 9.2(1) 10.7(1)</t>
  </si>
  <si>
    <t>ARUM504DTE5</t>
  </si>
  <si>
    <t>Rated Amps</t>
  </si>
  <si>
    <t>ARNU28M3</t>
  </si>
  <si>
    <t>ARNU54M3</t>
  </si>
  <si>
    <t>System must return oil from oil separator directly to the compressor sump.  Utilizing differential pressure to return oil back to the suction side of the compressor is not allowed.</t>
  </si>
  <si>
    <t>SEER Rating to be provided by Nelson &amp; Company.</t>
  </si>
  <si>
    <t>VRF Scheduler</t>
  </si>
  <si>
    <t>HP/HR</t>
  </si>
  <si>
    <t>VRF</t>
  </si>
  <si>
    <t>LMCN078HV</t>
  </si>
  <si>
    <t>LCN188HV4</t>
  </si>
  <si>
    <t>LDN187HV4</t>
  </si>
  <si>
    <t>LAN090HSV5</t>
  </si>
  <si>
    <t>LAN120HSV5</t>
  </si>
  <si>
    <t>LAN180HSV5</t>
  </si>
  <si>
    <t>LMN079HVT</t>
  </si>
  <si>
    <t>LSN090HSV5</t>
  </si>
  <si>
    <t>LSN120HSV5</t>
  </si>
  <si>
    <t>LMN159HVT</t>
  </si>
  <si>
    <t>LSN180HSV5</t>
  </si>
  <si>
    <t>LMN249HVT</t>
  </si>
  <si>
    <t>Vertical AHUs</t>
  </si>
  <si>
    <t>1.5 Ton HP</t>
  </si>
  <si>
    <t>LMU18CHV</t>
  </si>
  <si>
    <t>LMU24CHV</t>
  </si>
  <si>
    <t>2.5 Ton HP</t>
  </si>
  <si>
    <t>LMU30CHV</t>
  </si>
  <si>
    <t>LMU36CHV</t>
  </si>
  <si>
    <t>Multi Zone Condensing Units</t>
  </si>
  <si>
    <t>LMU480HV</t>
  </si>
  <si>
    <t>4.5 Ton HP</t>
  </si>
  <si>
    <t>LMU540HV</t>
  </si>
  <si>
    <t>LMU600HV</t>
  </si>
  <si>
    <t>Twin Rotary</t>
  </si>
  <si>
    <t>208 / 1</t>
  </si>
  <si>
    <t>0.73 (2)</t>
  </si>
  <si>
    <t>PMBD3620</t>
  </si>
  <si>
    <t>PMBD3630</t>
  </si>
  <si>
    <t>PMBD3640</t>
  </si>
  <si>
    <t>PMBD3641</t>
  </si>
  <si>
    <t>268/218/169</t>
  </si>
  <si>
    <t>282/233/177</t>
  </si>
  <si>
    <t>558/438/353</t>
  </si>
  <si>
    <t>254/204/148</t>
  </si>
  <si>
    <t>314/268/184</t>
  </si>
  <si>
    <t>597/452/367</t>
  </si>
  <si>
    <t>318/247/194</t>
  </si>
  <si>
    <t>353/300/247</t>
  </si>
  <si>
    <t>530/441/353</t>
  </si>
  <si>
    <t>688/618/530</t>
  </si>
  <si>
    <t>1130/953/706</t>
  </si>
  <si>
    <t>265/212/177</t>
  </si>
  <si>
    <t>300/265/230</t>
  </si>
  <si>
    <t>335/283/247</t>
  </si>
  <si>
    <t>640/580/480</t>
  </si>
  <si>
    <t>1100/1000/900</t>
  </si>
  <si>
    <t>Branch Distributors (BDs)</t>
  </si>
  <si>
    <r>
      <rPr>
        <sz val="10"/>
        <rFont val="Arial Narrow"/>
        <family val="2"/>
      </rPr>
      <t>No. of Indoor Units</t>
    </r>
  </si>
  <si>
    <r>
      <rPr>
        <sz val="10"/>
        <rFont val="Arial Narrow"/>
        <family val="2"/>
      </rPr>
      <t>Indoor Unit Combination (kBtu/h)</t>
    </r>
  </si>
  <si>
    <r>
      <rPr>
        <sz val="10"/>
        <rFont val="Arial Narrow"/>
        <family val="2"/>
      </rPr>
      <t>Room Capacity</t>
    </r>
  </si>
  <si>
    <r>
      <rPr>
        <sz val="10"/>
        <rFont val="Arial Narrow"/>
        <family val="2"/>
      </rPr>
      <t>Total Capacity</t>
    </r>
  </si>
  <si>
    <r>
      <rPr>
        <sz val="10"/>
        <rFont val="Arial Narrow"/>
        <family val="2"/>
      </rPr>
      <t>Input (W)</t>
    </r>
  </si>
  <si>
    <r>
      <rPr>
        <sz val="10"/>
        <rFont val="Arial Narrow"/>
        <family val="2"/>
      </rPr>
      <t>EER</t>
    </r>
  </si>
  <si>
    <r>
      <rPr>
        <sz val="10"/>
        <rFont val="Arial Narrow"/>
        <family val="2"/>
      </rPr>
      <t>SEER</t>
    </r>
  </si>
  <si>
    <r>
      <rPr>
        <sz val="10"/>
        <rFont val="Arial Narrow"/>
        <family val="2"/>
      </rPr>
      <t>IDU 1</t>
    </r>
  </si>
  <si>
    <r>
      <rPr>
        <sz val="10"/>
        <rFont val="Arial Narrow"/>
        <family val="2"/>
      </rPr>
      <t>IDU 2</t>
    </r>
  </si>
  <si>
    <r>
      <rPr>
        <sz val="10"/>
        <rFont val="Arial Narrow"/>
        <family val="2"/>
      </rPr>
      <t>IDU 3</t>
    </r>
  </si>
  <si>
    <r>
      <rPr>
        <sz val="10"/>
        <rFont val="Arial Narrow"/>
        <family val="2"/>
      </rPr>
      <t>IDU 4</t>
    </r>
  </si>
  <si>
    <r>
      <rPr>
        <sz val="10"/>
        <rFont val="Arial Narrow"/>
        <family val="2"/>
      </rPr>
      <t>Total</t>
    </r>
  </si>
  <si>
    <r>
      <rPr>
        <sz val="10"/>
        <rFont val="Arial Narrow"/>
        <family val="2"/>
      </rPr>
      <t>Unit 1 (Btu/h)</t>
    </r>
  </si>
  <si>
    <r>
      <rPr>
        <sz val="10"/>
        <rFont val="Arial Narrow"/>
        <family val="2"/>
      </rPr>
      <t>Unit 2 (Btu/h)</t>
    </r>
  </si>
  <si>
    <r>
      <rPr>
        <sz val="10"/>
        <rFont val="Arial Narrow"/>
        <family val="2"/>
      </rPr>
      <t>Unit 3 (Btu/h)</t>
    </r>
  </si>
  <si>
    <r>
      <rPr>
        <sz val="10"/>
        <rFont val="Arial Narrow"/>
        <family val="2"/>
      </rPr>
      <t>Unit 4 (Btu/h)</t>
    </r>
  </si>
  <si>
    <r>
      <rPr>
        <sz val="10"/>
        <rFont val="Arial Narrow"/>
        <family val="2"/>
      </rPr>
      <t>Minimum</t>
    </r>
  </si>
  <si>
    <r>
      <rPr>
        <sz val="10"/>
        <rFont val="Arial Narrow"/>
        <family val="2"/>
      </rPr>
      <t>Rated</t>
    </r>
  </si>
  <si>
    <r>
      <rPr>
        <sz val="10"/>
        <rFont val="Arial Narrow"/>
        <family val="2"/>
      </rPr>
      <t>Maximum</t>
    </r>
  </si>
  <si>
    <r>
      <rPr>
        <sz val="10"/>
        <rFont val="Arial Narrow"/>
        <family val="2"/>
      </rPr>
      <t>Min.</t>
    </r>
  </si>
  <si>
    <r>
      <rPr>
        <sz val="10"/>
        <rFont val="Arial Narrow"/>
        <family val="2"/>
      </rPr>
      <t>Max.</t>
    </r>
  </si>
  <si>
    <r>
      <rPr>
        <sz val="10"/>
        <rFont val="Arial Narrow"/>
        <family val="2"/>
      </rPr>
      <t>Btu/h</t>
    </r>
  </si>
  <si>
    <r>
      <rPr>
        <sz val="10"/>
        <rFont val="Arial Narrow"/>
        <family val="2"/>
      </rPr>
      <t>kW</t>
    </r>
  </si>
  <si>
    <r>
      <rPr>
        <i/>
        <sz val="10"/>
        <rFont val="Arial Narrow"/>
        <family val="2"/>
      </rPr>
      <t>Non-Ducted Indoor Units</t>
    </r>
  </si>
  <si>
    <r>
      <rPr>
        <sz val="9.5"/>
        <color rgb="FF58595B"/>
        <rFont val="Arial Narrow"/>
        <family val="2"/>
      </rPr>
      <t>Two Units</t>
    </r>
  </si>
  <si>
    <r>
      <rPr>
        <sz val="9.5"/>
        <color rgb="FF58595B"/>
        <rFont val="Arial Narrow"/>
        <family val="2"/>
      </rPr>
      <t>-</t>
    </r>
  </si>
  <si>
    <r>
      <rPr>
        <i/>
        <sz val="10"/>
        <rFont val="Arial Narrow"/>
        <family val="2"/>
      </rPr>
      <t>Ducted Indoor Units</t>
    </r>
  </si>
  <si>
    <r>
      <rPr>
        <i/>
        <sz val="10"/>
        <rFont val="Arial Narrow"/>
        <family val="2"/>
      </rPr>
      <t>Mixed Indoor Units</t>
    </r>
  </si>
  <si>
    <r>
      <rPr>
        <sz val="9.5"/>
        <color rgb="FF58595B"/>
        <rFont val="Arial Narrow"/>
        <family val="2"/>
      </rPr>
      <t>Three Units</t>
    </r>
  </si>
  <si>
    <r>
      <rPr>
        <sz val="9.5"/>
        <color rgb="FF58595B"/>
        <rFont val="Arial Narrow"/>
        <family val="2"/>
      </rPr>
      <t>18*</t>
    </r>
  </si>
  <si>
    <r>
      <rPr>
        <sz val="9.5"/>
        <color rgb="FF58595B"/>
        <rFont val="Arial Narrow"/>
        <family val="2"/>
      </rPr>
      <t>24*</t>
    </r>
  </si>
  <si>
    <r>
      <rPr>
        <sz val="9.5"/>
        <color rgb="FF58595B"/>
        <rFont val="Arial Narrow"/>
        <family val="2"/>
      </rPr>
      <t>Four Units</t>
    </r>
  </si>
  <si>
    <r>
      <rPr>
        <sz val="9.5"/>
        <color rgb="FF58595B"/>
        <rFont val="Arial Narrow"/>
        <family val="2"/>
      </rPr>
      <t xml:space="preserve">Four
</t>
    </r>
    <r>
      <rPr>
        <sz val="9.5"/>
        <color rgb="FF58595B"/>
        <rFont val="Arial Narrow"/>
        <family val="2"/>
      </rPr>
      <t>Units</t>
    </r>
  </si>
  <si>
    <r>
      <rPr>
        <sz val="10"/>
        <rFont val="Arial Narrow"/>
        <family val="2"/>
      </rPr>
      <t>Table 25: LMU480HV with Non-Ducted Indoor Units  — Rated Cooling Combination Table.</t>
    </r>
  </si>
  <si>
    <r>
      <rPr>
        <sz val="9"/>
        <rFont val="Arial Narrow"/>
        <family val="2"/>
      </rPr>
      <t>Total Indoor Unit Capacity (kBtu/h)</t>
    </r>
  </si>
  <si>
    <r>
      <rPr>
        <sz val="9"/>
        <rFont val="Arial Narrow"/>
        <family val="2"/>
      </rPr>
      <t>Cooling Capacity</t>
    </r>
  </si>
  <si>
    <r>
      <rPr>
        <sz val="9"/>
        <rFont val="Arial Narrow"/>
        <family val="2"/>
      </rPr>
      <t>Input (W)</t>
    </r>
  </si>
  <si>
    <r>
      <rPr>
        <sz val="9"/>
        <rFont val="Arial Narrow"/>
        <family val="2"/>
      </rPr>
      <t>EER</t>
    </r>
  </si>
  <si>
    <r>
      <rPr>
        <sz val="9"/>
        <rFont val="Arial Narrow"/>
        <family val="2"/>
      </rPr>
      <t>SEER</t>
    </r>
  </si>
  <si>
    <r>
      <rPr>
        <sz val="9"/>
        <rFont val="Arial Narrow"/>
        <family val="2"/>
      </rPr>
      <t>Minimum</t>
    </r>
  </si>
  <si>
    <r>
      <rPr>
        <sz val="9"/>
        <rFont val="Arial Narrow"/>
        <family val="2"/>
      </rPr>
      <t>Rated</t>
    </r>
  </si>
  <si>
    <r>
      <rPr>
        <sz val="9"/>
        <rFont val="Arial Narrow"/>
        <family val="2"/>
      </rPr>
      <t>Maximum</t>
    </r>
  </si>
  <si>
    <r>
      <rPr>
        <sz val="9"/>
        <rFont val="Arial Narrow"/>
        <family val="2"/>
      </rPr>
      <t>Btu/h</t>
    </r>
  </si>
  <si>
    <r>
      <rPr>
        <sz val="9"/>
        <rFont val="Arial Narrow"/>
        <family val="2"/>
      </rPr>
      <t>kW</t>
    </r>
  </si>
  <si>
    <r>
      <rPr>
        <sz val="10"/>
        <rFont val="Arial Narrow"/>
        <family val="2"/>
      </rPr>
      <t>Table 26: LMU480HV with Ducted Indoor Units  — Rated Cooling Combination Table.</t>
    </r>
  </si>
  <si>
    <r>
      <rPr>
        <sz val="10"/>
        <rFont val="Arial Narrow"/>
        <family val="2"/>
      </rPr>
      <t>Table 27: LMU480HV with Mixed Indoor Units  — Rated Cooling Combination Table.</t>
    </r>
  </si>
  <si>
    <r>
      <rPr>
        <sz val="10"/>
        <rFont val="Arial Narrow"/>
        <family val="2"/>
      </rPr>
      <t>Table 31: LMU540HV with Non-Ducted Indoor Units  — Rated Cooling Combination Table.</t>
    </r>
  </si>
  <si>
    <r>
      <rPr>
        <sz val="10"/>
        <rFont val="Arial Narrow"/>
        <family val="2"/>
      </rPr>
      <t>Table 32: LMU540HV with Ducted Indoor Units  — Rated Cooling Combination Table.</t>
    </r>
  </si>
  <si>
    <r>
      <rPr>
        <sz val="10"/>
        <rFont val="Arial Narrow"/>
        <family val="2"/>
      </rPr>
      <t>Table 33: LMU540HV with Mixed Indoor Units  — Rated Cooling Combination Table.</t>
    </r>
  </si>
  <si>
    <r>
      <rPr>
        <sz val="10"/>
        <rFont val="Arial Narrow"/>
        <family val="2"/>
      </rPr>
      <t>Table 37: LMU600HV with Non-Ducted Indoor Units  — Rated Cooling Combination Table.</t>
    </r>
  </si>
  <si>
    <r>
      <rPr>
        <sz val="10"/>
        <rFont val="Arial Narrow"/>
        <family val="2"/>
      </rPr>
      <t>Table 38: LMU600HV with Ducted Indoor Units  — Rated Cooling Combination Table.</t>
    </r>
  </si>
  <si>
    <r>
      <rPr>
        <sz val="10"/>
        <rFont val="Arial Narrow"/>
        <family val="2"/>
      </rPr>
      <t>Table 39: LMU600HV with Mixed Indoor Units  — Rated Cooling Combination Table.</t>
    </r>
  </si>
  <si>
    <t>Multi-Zone Scheduler</t>
  </si>
  <si>
    <t>Multi-Zone</t>
  </si>
  <si>
    <t>1  Environs Coil System - Factory Installed</t>
  </si>
  <si>
    <t>2  Tube and Fin Coil System - Factory Installed</t>
  </si>
  <si>
    <t>3  Electric Heat - Field Installed</t>
  </si>
  <si>
    <t xml:space="preserve">4  2" MERV 4 Filters </t>
  </si>
  <si>
    <t>5  Single Sensible, Single Enthalpy or Dual Enthalpy Economizer - Factory or Field Installed</t>
  </si>
  <si>
    <t>6  Barometric Relief w/ Hood or Powered Exhaust – Field Installed</t>
  </si>
  <si>
    <t>7  Non-Fused Disconnects - Factory or Field Installed</t>
  </si>
  <si>
    <t>8  Corrosion Protection (Evap, Evap &amp; HGRH, Condenser, or All)</t>
  </si>
  <si>
    <t>9  Hinged Doors - Factory or Field Installed</t>
  </si>
  <si>
    <t>10  Constant Air Volume (CAV)</t>
  </si>
  <si>
    <t>11  Multi-Stage Air Volume (MSAV) also known as Single-Zone VAV</t>
  </si>
  <si>
    <t>12 GFCI - Field Installed or Factory Installed, Field Wired</t>
  </si>
  <si>
    <t>13  GFCI w/ Weather Cover - Field Installed</t>
  </si>
  <si>
    <t xml:space="preserve">14  SA Smoke Detector - Field Installed </t>
  </si>
  <si>
    <t xml:space="preserve">15  RA Smoke Detector - Field Installed </t>
  </si>
  <si>
    <t>16  14", 18" or 24" Flat Roof Curb</t>
  </si>
  <si>
    <t>17  Factory Furnished High Wind Clips - Field Installed</t>
  </si>
  <si>
    <t>18  Drain Pan Overflow Switch - Field Installed</t>
  </si>
  <si>
    <t>20  CO2 Sensor - Field Installed</t>
  </si>
  <si>
    <t>21  ComfortSense 7500 W/FDD - Field Installed</t>
  </si>
  <si>
    <t>22  Supply Air Status Switch - Field Installed (Energence Units LCH Models Only)</t>
  </si>
  <si>
    <t>23  Humiditrol (HGRH)</t>
  </si>
  <si>
    <t>24  Replacement Filters (MERV 8 or MERV 13)</t>
  </si>
  <si>
    <t>Integral Electric Heat (2.5KW, 3.4KW, or 5.0KW)</t>
  </si>
  <si>
    <t>PDXWSA-Wall Sleeve</t>
  </si>
  <si>
    <t>PXSB23020-Electrical Sub-Base (Required for disconnect option)</t>
  </si>
  <si>
    <t>PXSC- STANDARD LOUVERS - Mill Finish</t>
  </si>
  <si>
    <t>PXSC- Special Color Architectural Louver</t>
  </si>
  <si>
    <t>MANUFACTURERS THERMOSTAT - RT6 or On-board control</t>
  </si>
  <si>
    <t xml:space="preserve">PXSBA-Decorative Sub-Base </t>
  </si>
  <si>
    <t xml:space="preserve">Telescoping Wall Sleeve </t>
  </si>
  <si>
    <t>Integrated Disconnect</t>
  </si>
  <si>
    <t>Standard Thermostat - RT6 or Programmable T-Stat RT6P</t>
  </si>
  <si>
    <t>Architectural Louver - Mill Finish or Special Color Architectural Louver</t>
  </si>
  <si>
    <t>Condensate Drain Kit</t>
  </si>
  <si>
    <t>Return Grille/Access Panel</t>
  </si>
  <si>
    <t>ARCHITECTURAL LOUVER - MILL FINISH OR SPECIAL COLOR ARCHITECTURAL LOUVER</t>
  </si>
  <si>
    <t>TELESCOPING WALL PLENUMS</t>
  </si>
  <si>
    <t>FCU's Shall be controlled by programmable touchscreen controller.</t>
  </si>
  <si>
    <t>Touchscreen controller must have integrated passive infrared occupancy sensor.</t>
  </si>
  <si>
    <t>Toughscreen controller must have zigbee capabilities for additional occupancy and/or door/window switches</t>
  </si>
  <si>
    <t>Provide high efficient filter boxes for merv rated filters.</t>
  </si>
  <si>
    <t>System shall be furnished with touchscreen central controller capable of controlling up to 128 indoor units with integrated BACnet capability.</t>
  </si>
  <si>
    <t>Heat Recovery boxes must be capable of either parallel or series installation.</t>
  </si>
  <si>
    <t>Any costs associated from deviation away from schedule shall be born by the installing contractor.</t>
  </si>
  <si>
    <t>ODU coil shall be tested in accordance with ASTM B117 conditions testing to 1500 hours as standard.</t>
  </si>
  <si>
    <t>Smart Load Control – Condensers must monitor outdoor Temp and Humidity and proactively adjust Compressor Suction Pressure in response to impending weather dependent changes in space load.</t>
  </si>
  <si>
    <t>Smart Load Control – must have 3 levels of Load Control including morning warm-up and cool-down.</t>
  </si>
  <si>
    <t>Condenser must have the ability to progressively change any indoor unit’s superheat as the space nears set-point to minimize overcooling and maximize dehumidification.</t>
  </si>
  <si>
    <t>VRF Manufacturer must provide a 10 year parts and compressor warranty</t>
  </si>
  <si>
    <t>208-3-60</t>
  </si>
  <si>
    <t>(18)</t>
  </si>
  <si>
    <t>(15)</t>
  </si>
  <si>
    <t>(17.6)</t>
  </si>
  <si>
    <t>(17.1)</t>
  </si>
  <si>
    <t>(15.5)</t>
  </si>
  <si>
    <t>25 Ton MSAV</t>
  </si>
  <si>
    <t>20 Ton MSAV</t>
  </si>
  <si>
    <t>17.5 Ton MSAV</t>
  </si>
  <si>
    <t>15 Ton MSAV</t>
  </si>
  <si>
    <t>13 Ton MSAV</t>
  </si>
  <si>
    <t>12.5 Ton MSAV</t>
  </si>
  <si>
    <t>10 Ton MSAV</t>
  </si>
  <si>
    <t>8.5 Ton MSAV</t>
  </si>
  <si>
    <t>7.5 Ton MSAV</t>
  </si>
  <si>
    <t>6 Ton MSAV</t>
  </si>
  <si>
    <t>5 Ton MSAV</t>
  </si>
  <si>
    <t>4 Ton MSAV</t>
  </si>
  <si>
    <t>3 Ton MSAV</t>
  </si>
  <si>
    <t>6 Ton CAV</t>
  </si>
  <si>
    <t>7.5 Ton CAV</t>
  </si>
  <si>
    <t>8.5 Ton CAV</t>
  </si>
  <si>
    <t>10 Ton CAV</t>
  </si>
  <si>
    <t>12.5 Ton CAV</t>
  </si>
  <si>
    <t>13 Ton CAV</t>
  </si>
  <si>
    <t>15 Ton CAV</t>
  </si>
  <si>
    <t>17.5 Ton CAV</t>
  </si>
  <si>
    <t>20 Ton CAV</t>
  </si>
  <si>
    <t>25 Ton CAV</t>
  </si>
  <si>
    <t>3 Ton MSAV ECM</t>
  </si>
  <si>
    <t>4 Ton MSAV ECM</t>
  </si>
  <si>
    <t>5 Ton MSAV ECM</t>
  </si>
  <si>
    <r>
      <t>19  Low Ambient Control down to 30</t>
    </r>
    <r>
      <rPr>
        <sz val="10"/>
        <rFont val="Calibri"/>
        <family val="2"/>
      </rPr>
      <t>°</t>
    </r>
    <r>
      <rPr>
        <sz val="10"/>
        <rFont val="Arial"/>
        <family val="2"/>
      </rPr>
      <t>F or 0°F for Landmark Units (KCB Models) and 0°F as standard for Energence Units (LCH Models)</t>
    </r>
  </si>
  <si>
    <t>460-3-60</t>
  </si>
  <si>
    <t>(14.0)</t>
  </si>
  <si>
    <t>(SEER)/
IEER</t>
  </si>
  <si>
    <t>3 Ton CAV</t>
  </si>
  <si>
    <t>4 Ton CAV</t>
  </si>
  <si>
    <t>5 Ton CAV</t>
  </si>
  <si>
    <t>(14)</t>
  </si>
  <si>
    <t>10 Ton MSAV ECM</t>
  </si>
  <si>
    <t>80 / 67</t>
  </si>
  <si>
    <t>55.9 / 55.9</t>
  </si>
  <si>
    <t>56.0 / 56.0</t>
  </si>
  <si>
    <t>56.8 / 56.6</t>
  </si>
  <si>
    <t>56.6 / 56.4</t>
  </si>
  <si>
    <t>56.5 / 56.4</t>
  </si>
  <si>
    <t>56.4 / 56.2</t>
  </si>
  <si>
    <t>56.2 / 56.2</t>
  </si>
  <si>
    <t>57.8 / 57.3</t>
  </si>
  <si>
    <t>58.2 / 57.4</t>
  </si>
  <si>
    <t>57.9 / 57.3</t>
  </si>
  <si>
    <t>57.2 / 56.7</t>
  </si>
  <si>
    <t>57.5 / 56.8</t>
  </si>
  <si>
    <t>57.5 / 56.9</t>
  </si>
  <si>
    <t>56.7 / 56.7</t>
  </si>
  <si>
    <t>56.9 / 56.9</t>
  </si>
  <si>
    <t>58.1 / 57.0</t>
  </si>
  <si>
    <t>56.4 / 56.4</t>
  </si>
  <si>
    <t>57.4 / 56.8</t>
  </si>
  <si>
    <t>57.3 / 56.7</t>
  </si>
  <si>
    <t>58.3 / 57.0</t>
  </si>
  <si>
    <t>58.9 / 57.3</t>
  </si>
  <si>
    <t>58.8 / 57.2</t>
  </si>
  <si>
    <t>7  EDA COIL - HUMIDITROL DEHUMIDIFICATION</t>
  </si>
  <si>
    <t>COIL ROW/ FINS</t>
  </si>
  <si>
    <t>Throwaway</t>
  </si>
  <si>
    <t>25%~30%</t>
  </si>
  <si>
    <t>1 in</t>
  </si>
  <si>
    <t>Direct</t>
  </si>
  <si>
    <t>1-6</t>
  </si>
  <si>
    <t>7-9</t>
  </si>
  <si>
    <t>CBA38MV-018/024</t>
  </si>
  <si>
    <t>CBA27UHE-024</t>
  </si>
  <si>
    <t>CBA38MV-030</t>
  </si>
  <si>
    <t>CBA27UHE-036</t>
  </si>
  <si>
    <t>CBA38MV-036</t>
  </si>
  <si>
    <t>CBA38MV-042</t>
  </si>
  <si>
    <t>CBA27UHE-042</t>
  </si>
  <si>
    <t>CBA27UHE-048</t>
  </si>
  <si>
    <t>CBA38MV-048</t>
  </si>
  <si>
    <t>CBA27UHE-060</t>
  </si>
  <si>
    <t>CBA38MV-060</t>
  </si>
  <si>
    <t>1.5 Ton  5 Speed ECM</t>
  </si>
  <si>
    <t>1.5 Ton VAV</t>
  </si>
  <si>
    <t>2 Ton 5 Speed ECM</t>
  </si>
  <si>
    <t>2 Ton VAV</t>
  </si>
  <si>
    <t>2.5 Ton 5 Speed ECM</t>
  </si>
  <si>
    <t>2.5 Ton VAV</t>
  </si>
  <si>
    <t>3 Ton VAV</t>
  </si>
  <si>
    <t>3 Ton  5 Speed ECM</t>
  </si>
  <si>
    <t>3.5 Ton VAV</t>
  </si>
  <si>
    <t>3.5 Ton  5 Speed ECM</t>
  </si>
  <si>
    <t>4 Ton  5 Speed ECM</t>
  </si>
  <si>
    <t>4 Ton VAV</t>
  </si>
  <si>
    <t>5 Ton 5 Speed ECM</t>
  </si>
  <si>
    <t>5 Ton VAV</t>
  </si>
  <si>
    <t>ML14XC1-018-230</t>
  </si>
  <si>
    <t>ML14XC1-024-230</t>
  </si>
  <si>
    <t>16ACX-024-230</t>
  </si>
  <si>
    <t>XC21-024-230</t>
  </si>
  <si>
    <t>ML14XC1-030-230</t>
  </si>
  <si>
    <t>ML14XC1-036-230</t>
  </si>
  <si>
    <t>16ACX-036-230</t>
  </si>
  <si>
    <t>XC21-036-230</t>
  </si>
  <si>
    <t>ML14XC1-042-230</t>
  </si>
  <si>
    <t>ML14XC1-047-230</t>
  </si>
  <si>
    <t>ML14XC1-048-230</t>
  </si>
  <si>
    <t>16ACX-048-230</t>
  </si>
  <si>
    <t>XC21-048-230</t>
  </si>
  <si>
    <t>ML14XC1-060-230</t>
  </si>
  <si>
    <t>16ACX-060-230</t>
  </si>
  <si>
    <t>XC21-060-230</t>
  </si>
  <si>
    <t>1.5 Ton Single Stage</t>
  </si>
  <si>
    <t>1.5 Ton  Single Stage</t>
  </si>
  <si>
    <t>2 Ton Single Stage</t>
  </si>
  <si>
    <t>2.5 Ton Single Stage</t>
  </si>
  <si>
    <t>3 Ton Single Stage</t>
  </si>
  <si>
    <t>3.5 Ton Single Stage</t>
  </si>
  <si>
    <t>4 Ton Single Stage</t>
  </si>
  <si>
    <t>5 Ton Single Stage</t>
  </si>
  <si>
    <t>2 Ton Two Stage</t>
  </si>
  <si>
    <t>3 Ton Two Stage</t>
  </si>
  <si>
    <t>4 Ton Two Stage</t>
  </si>
  <si>
    <t>5 Ton Two Stage</t>
  </si>
  <si>
    <t>2 Ton 2 Stage Hi Eff</t>
  </si>
  <si>
    <t>3 Ton 2 Stage Hi Eff</t>
  </si>
  <si>
    <t>4 Ton 2 Stage Hi Eff</t>
  </si>
  <si>
    <t>5 Ton 2 Stage Hi Eff</t>
  </si>
  <si>
    <t>Color Coordination</t>
  </si>
  <si>
    <t>5 Speed ECM and Single Stage</t>
  </si>
  <si>
    <t>VAV and Single Stage</t>
  </si>
  <si>
    <t>5 Speed ECM and Two Stage</t>
  </si>
  <si>
    <t>VAV and Two Stage</t>
  </si>
  <si>
    <t>5 Speed ECM and 2 Stage Hi Eff</t>
  </si>
  <si>
    <t>VAV and 2 Stage Hi Eff</t>
  </si>
  <si>
    <t>58.3 / 57.3</t>
  </si>
  <si>
    <t>58.5 / 57.3</t>
  </si>
  <si>
    <t>57.6 / 57.0</t>
  </si>
  <si>
    <t>57.5 / 57.0</t>
  </si>
  <si>
    <t>57.4 / 56.9</t>
  </si>
  <si>
    <t>57.3 / 56.9</t>
  </si>
  <si>
    <t>57.5 / 57.1</t>
  </si>
  <si>
    <t>58.5 / 57.6</t>
  </si>
  <si>
    <t>58.6 / 57.7</t>
  </si>
  <si>
    <t>57.0 / 56.8</t>
  </si>
  <si>
    <t>57.7 / 57.1</t>
  </si>
  <si>
    <t>57.1 / 56.7</t>
  </si>
  <si>
    <t>57.6 / 56.9</t>
  </si>
  <si>
    <t>58.6 / 57.3</t>
  </si>
  <si>
    <t>58.5 / 57.2</t>
  </si>
  <si>
    <t>58.4 / 57.2</t>
  </si>
  <si>
    <t>58.0 / 57.0</t>
  </si>
  <si>
    <t>58.3 / 57.2</t>
  </si>
  <si>
    <t>58.0 / 57.2</t>
  </si>
  <si>
    <t>ML14XP1-018-230</t>
  </si>
  <si>
    <t>ML14XP1-024-230</t>
  </si>
  <si>
    <t>XP16-024-230</t>
  </si>
  <si>
    <t>ML14XP1-030-230</t>
  </si>
  <si>
    <t>ML14XP1-036-230</t>
  </si>
  <si>
    <t>XP16-036-230</t>
  </si>
  <si>
    <t>XP21-036-230</t>
  </si>
  <si>
    <t>ML14XP1-042-230</t>
  </si>
  <si>
    <t>ML14XP1-048-230</t>
  </si>
  <si>
    <t>XP16-048-230</t>
  </si>
  <si>
    <t>XP21-048-230</t>
  </si>
  <si>
    <t>ML14XP1-060-230</t>
  </si>
  <si>
    <t>XP16-060-230</t>
  </si>
  <si>
    <t>Outdoor Unit</t>
  </si>
  <si>
    <t>Indoor Unit</t>
  </si>
  <si>
    <t>Refrig Pipe Dim Liquid/ Suction (inch)</t>
  </si>
  <si>
    <t>Fan Number</t>
  </si>
  <si>
    <t>Wall Mounted Ductless Splits</t>
  </si>
  <si>
    <t>Cassette Splits</t>
  </si>
  <si>
    <t>Ducted Splits</t>
  </si>
  <si>
    <t>Vertical Air Handlers</t>
  </si>
  <si>
    <r>
      <t>Cooling Efficiency SEER/EER</t>
    </r>
    <r>
      <rPr>
        <sz val="12"/>
        <color rgb="FFFF0000"/>
        <rFont val="Times New Roman"/>
        <family val="1"/>
      </rPr>
      <t xml:space="preserve"> </t>
    </r>
  </si>
  <si>
    <r>
      <t>Heating COP @ 47°F</t>
    </r>
    <r>
      <rPr>
        <sz val="12"/>
        <color rgb="FFFF0000"/>
        <rFont val="Times New Roman"/>
        <family val="1"/>
      </rPr>
      <t xml:space="preserve"> </t>
    </r>
    <r>
      <rPr>
        <sz val="12"/>
        <rFont val="Times New Roman"/>
        <family val="1"/>
      </rPr>
      <t>HSPF</t>
    </r>
  </si>
  <si>
    <r>
      <t xml:space="preserve">MCA </t>
    </r>
    <r>
      <rPr>
        <sz val="12"/>
        <color rgb="FFFF0000"/>
        <rFont val="Times New Roman"/>
        <family val="1"/>
      </rPr>
      <t xml:space="preserve"> </t>
    </r>
  </si>
  <si>
    <t>Number Fans</t>
  </si>
  <si>
    <t>ALL</t>
  </si>
  <si>
    <t>Slideout</t>
  </si>
  <si>
    <t>0.5 in</t>
  </si>
  <si>
    <r>
      <rPr>
        <sz val="8"/>
        <color rgb="FF1C1C1A"/>
        <rFont val="Tahoma"/>
        <family val="2"/>
      </rPr>
      <t>PDE07K</t>
    </r>
    <r>
      <rPr>
        <sz val="8"/>
        <rFont val="Tahoma"/>
        <family val="2"/>
      </rPr>
      <t>25</t>
    </r>
  </si>
  <si>
    <r>
      <rPr>
        <sz val="8"/>
        <color rgb="FF1C1C1A"/>
        <rFont val="Tahoma"/>
        <family val="2"/>
      </rPr>
      <t>PDE07K</t>
    </r>
    <r>
      <rPr>
        <sz val="8"/>
        <rFont val="Tahoma"/>
        <family val="2"/>
      </rPr>
      <t>34</t>
    </r>
  </si>
  <si>
    <r>
      <rPr>
        <sz val="8"/>
        <color rgb="FF1C1C1A"/>
        <rFont val="Tahoma"/>
        <family val="2"/>
      </rPr>
      <t>PDE07R</t>
    </r>
    <r>
      <rPr>
        <sz val="8"/>
        <rFont val="Tahoma"/>
        <family val="2"/>
      </rPr>
      <t>25</t>
    </r>
  </si>
  <si>
    <r>
      <rPr>
        <sz val="8"/>
        <color rgb="FF1C1C1A"/>
        <rFont val="Tahoma"/>
        <family val="2"/>
      </rPr>
      <t>PDE07R</t>
    </r>
    <r>
      <rPr>
        <sz val="8"/>
        <rFont val="Tahoma"/>
        <family val="2"/>
      </rPr>
      <t>34</t>
    </r>
  </si>
  <si>
    <r>
      <rPr>
        <sz val="8"/>
        <color rgb="FF1C1C1A"/>
        <rFont val="Tahoma"/>
        <family val="2"/>
      </rPr>
      <t>PDE09K</t>
    </r>
    <r>
      <rPr>
        <sz val="8"/>
        <rFont val="Tahoma"/>
        <family val="2"/>
      </rPr>
      <t>25</t>
    </r>
  </si>
  <si>
    <r>
      <rPr>
        <sz val="8"/>
        <color rgb="FF1C1C1A"/>
        <rFont val="Tahoma"/>
        <family val="2"/>
      </rPr>
      <t>PDE09K</t>
    </r>
    <r>
      <rPr>
        <sz val="8"/>
        <rFont val="Tahoma"/>
        <family val="2"/>
      </rPr>
      <t>34</t>
    </r>
  </si>
  <si>
    <r>
      <rPr>
        <sz val="8"/>
        <color rgb="FF1C1C1A"/>
        <rFont val="Tahoma"/>
        <family val="2"/>
      </rPr>
      <t>PDE09K</t>
    </r>
    <r>
      <rPr>
        <sz val="8"/>
        <rFont val="Tahoma"/>
        <family val="2"/>
      </rPr>
      <t>50</t>
    </r>
  </si>
  <si>
    <r>
      <rPr>
        <sz val="8"/>
        <color rgb="FF1C1C1A"/>
        <rFont val="Tahoma"/>
        <family val="2"/>
      </rPr>
      <t>PDE09R</t>
    </r>
    <r>
      <rPr>
        <sz val="8"/>
        <rFont val="Tahoma"/>
        <family val="2"/>
      </rPr>
      <t>25</t>
    </r>
  </si>
  <si>
    <r>
      <rPr>
        <sz val="8"/>
        <color rgb="FF1C1C1A"/>
        <rFont val="Tahoma"/>
        <family val="2"/>
      </rPr>
      <t>PDE09R</t>
    </r>
    <r>
      <rPr>
        <sz val="8"/>
        <rFont val="Tahoma"/>
        <family val="2"/>
      </rPr>
      <t>34</t>
    </r>
  </si>
  <si>
    <r>
      <rPr>
        <sz val="8"/>
        <color rgb="FF1C1C1A"/>
        <rFont val="Tahoma"/>
        <family val="2"/>
      </rPr>
      <t>PDE09R</t>
    </r>
    <r>
      <rPr>
        <sz val="8"/>
        <rFont val="Tahoma"/>
        <family val="2"/>
      </rPr>
      <t>50</t>
    </r>
  </si>
  <si>
    <t>-</t>
  </si>
  <si>
    <r>
      <rPr>
        <sz val="8"/>
        <color rgb="FF1C1C1A"/>
        <rFont val="Tahoma"/>
        <family val="2"/>
      </rPr>
      <t>PDE12K</t>
    </r>
    <r>
      <rPr>
        <sz val="8"/>
        <rFont val="Tahoma"/>
        <family val="2"/>
      </rPr>
      <t>25</t>
    </r>
  </si>
  <si>
    <r>
      <rPr>
        <sz val="8"/>
        <color rgb="FF1C1C1A"/>
        <rFont val="Tahoma"/>
        <family val="2"/>
      </rPr>
      <t>PDE12K</t>
    </r>
    <r>
      <rPr>
        <sz val="8"/>
        <rFont val="Tahoma"/>
        <family val="2"/>
      </rPr>
      <t>34</t>
    </r>
  </si>
  <si>
    <r>
      <rPr>
        <sz val="8"/>
        <color rgb="FF1C1C1A"/>
        <rFont val="Tahoma"/>
        <family val="2"/>
      </rPr>
      <t>PDE12K</t>
    </r>
    <r>
      <rPr>
        <sz val="8"/>
        <rFont val="Tahoma"/>
        <family val="2"/>
      </rPr>
      <t>50</t>
    </r>
  </si>
  <si>
    <r>
      <rPr>
        <sz val="8"/>
        <color rgb="FF1C1C1A"/>
        <rFont val="Tahoma"/>
        <family val="2"/>
      </rPr>
      <t>PDE12R</t>
    </r>
    <r>
      <rPr>
        <sz val="8"/>
        <rFont val="Tahoma"/>
        <family val="2"/>
      </rPr>
      <t>25</t>
    </r>
  </si>
  <si>
    <r>
      <rPr>
        <sz val="8"/>
        <color rgb="FF1C1C1A"/>
        <rFont val="Tahoma"/>
        <family val="2"/>
      </rPr>
      <t>PDE12R</t>
    </r>
    <r>
      <rPr>
        <sz val="8"/>
        <rFont val="Tahoma"/>
        <family val="2"/>
      </rPr>
      <t>34</t>
    </r>
  </si>
  <si>
    <r>
      <rPr>
        <sz val="8"/>
        <color rgb="FF1C1C1A"/>
        <rFont val="Tahoma"/>
        <family val="2"/>
      </rPr>
      <t>PDE12R</t>
    </r>
    <r>
      <rPr>
        <sz val="8"/>
        <rFont val="Tahoma"/>
        <family val="2"/>
      </rPr>
      <t>50</t>
    </r>
  </si>
  <si>
    <r>
      <rPr>
        <sz val="8"/>
        <color rgb="FF1C1C1A"/>
        <rFont val="Tahoma"/>
        <family val="2"/>
      </rPr>
      <t>PDE15K</t>
    </r>
    <r>
      <rPr>
        <sz val="8"/>
        <rFont val="Tahoma"/>
        <family val="2"/>
      </rPr>
      <t>25</t>
    </r>
  </si>
  <si>
    <r>
      <rPr>
        <sz val="8"/>
        <color rgb="FF1C1C1A"/>
        <rFont val="Tahoma"/>
        <family val="2"/>
      </rPr>
      <t>PDE15K</t>
    </r>
    <r>
      <rPr>
        <sz val="8"/>
        <rFont val="Tahoma"/>
        <family val="2"/>
      </rPr>
      <t>34</t>
    </r>
  </si>
  <si>
    <r>
      <rPr>
        <sz val="8"/>
        <color rgb="FF1C1C1A"/>
        <rFont val="Tahoma"/>
        <family val="2"/>
      </rPr>
      <t>PDE15K</t>
    </r>
    <r>
      <rPr>
        <sz val="8"/>
        <rFont val="Tahoma"/>
        <family val="2"/>
      </rPr>
      <t>50</t>
    </r>
  </si>
  <si>
    <r>
      <rPr>
        <sz val="8"/>
        <color rgb="FF1C1C1A"/>
        <rFont val="Tahoma"/>
        <family val="2"/>
      </rPr>
      <t>PDE15R</t>
    </r>
    <r>
      <rPr>
        <sz val="8"/>
        <rFont val="Tahoma"/>
        <family val="2"/>
      </rPr>
      <t>25</t>
    </r>
  </si>
  <si>
    <r>
      <rPr>
        <sz val="8"/>
        <color rgb="FF1C1C1A"/>
        <rFont val="Tahoma"/>
        <family val="2"/>
      </rPr>
      <t>PDE15R</t>
    </r>
    <r>
      <rPr>
        <sz val="8"/>
        <rFont val="Tahoma"/>
        <family val="2"/>
      </rPr>
      <t>34</t>
    </r>
  </si>
  <si>
    <r>
      <rPr>
        <sz val="8"/>
        <color rgb="FF1C1C1A"/>
        <rFont val="Tahoma"/>
        <family val="2"/>
      </rPr>
      <t>PDE15R</t>
    </r>
    <r>
      <rPr>
        <sz val="8"/>
        <rFont val="Tahoma"/>
        <family val="2"/>
      </rPr>
      <t>50</t>
    </r>
  </si>
  <si>
    <t>ENTERING AIR TEMP.                     (F⁰ DB/WB)</t>
  </si>
  <si>
    <r>
      <rPr>
        <sz val="8"/>
        <color rgb="FF1C1C1A"/>
        <rFont val="Times New Roman"/>
        <family val="1"/>
      </rPr>
      <t>Compressor LRA</t>
    </r>
  </si>
  <si>
    <r>
      <rPr>
        <sz val="8"/>
        <color rgb="FF1C1C1A"/>
        <rFont val="Times New Roman"/>
        <family val="1"/>
      </rPr>
      <t>Compressor RLA</t>
    </r>
  </si>
  <si>
    <t>VHA09K</t>
  </si>
  <si>
    <t>VHA09R</t>
  </si>
  <si>
    <t>VHA12K</t>
  </si>
  <si>
    <t>VHA12R</t>
  </si>
  <si>
    <t>VHA18K</t>
  </si>
  <si>
    <t>VHA18R</t>
  </si>
  <si>
    <t>VHA24K</t>
  </si>
  <si>
    <t>VHA24R</t>
  </si>
  <si>
    <t>12200/12000</t>
  </si>
  <si>
    <t>18200/18000</t>
  </si>
  <si>
    <t>23000/22800</t>
  </si>
  <si>
    <t>8400/8400</t>
  </si>
  <si>
    <t>11100/10900</t>
  </si>
  <si>
    <t>16800/16400</t>
  </si>
  <si>
    <t>20000/20000</t>
  </si>
  <si>
    <t>23"x 23"x 32"</t>
  </si>
  <si>
    <t>23"x 23"x 47"</t>
  </si>
  <si>
    <t>Friedrich</t>
  </si>
  <si>
    <t>Straight Cool</t>
  </si>
  <si>
    <r>
      <rPr>
        <sz val="8"/>
        <color rgb="FF1C1C1A"/>
        <rFont val="Tahoma"/>
        <family val="2"/>
      </rPr>
      <t>PDH07K</t>
    </r>
    <r>
      <rPr>
        <sz val="8"/>
        <rFont val="Tahoma"/>
        <family val="2"/>
      </rPr>
      <t>25</t>
    </r>
  </si>
  <si>
    <r>
      <rPr>
        <sz val="8"/>
        <color rgb="FF1C1C1A"/>
        <rFont val="Tahoma"/>
        <family val="2"/>
      </rPr>
      <t>PDH07K</t>
    </r>
    <r>
      <rPr>
        <sz val="8"/>
        <rFont val="Tahoma"/>
        <family val="2"/>
      </rPr>
      <t>34</t>
    </r>
  </si>
  <si>
    <r>
      <rPr>
        <sz val="8"/>
        <color rgb="FF1C1C1A"/>
        <rFont val="Tahoma"/>
        <family val="2"/>
      </rPr>
      <t>PDH09K</t>
    </r>
    <r>
      <rPr>
        <sz val="8"/>
        <rFont val="Tahoma"/>
        <family val="2"/>
      </rPr>
      <t>50</t>
    </r>
  </si>
  <si>
    <t>PDH07R25</t>
  </si>
  <si>
    <t>PDH07R34</t>
  </si>
  <si>
    <t>PDH09K25</t>
  </si>
  <si>
    <t>PDH09K34</t>
  </si>
  <si>
    <r>
      <rPr>
        <sz val="8"/>
        <color rgb="FF1C1C1A"/>
        <rFont val="Tahoma"/>
        <family val="2"/>
      </rPr>
      <t>PDH09R</t>
    </r>
    <r>
      <rPr>
        <sz val="8"/>
        <rFont val="Tahoma"/>
        <family val="2"/>
      </rPr>
      <t>25</t>
    </r>
  </si>
  <si>
    <r>
      <rPr>
        <sz val="8"/>
        <color rgb="FF1C1C1A"/>
        <rFont val="Tahoma"/>
        <family val="2"/>
      </rPr>
      <t>PDH09R</t>
    </r>
    <r>
      <rPr>
        <sz val="8"/>
        <rFont val="Tahoma"/>
        <family val="2"/>
      </rPr>
      <t>34</t>
    </r>
  </si>
  <si>
    <r>
      <rPr>
        <sz val="8"/>
        <color rgb="FF1C1C1A"/>
        <rFont val="Tahoma"/>
        <family val="2"/>
      </rPr>
      <t>PDH09R</t>
    </r>
    <r>
      <rPr>
        <sz val="8"/>
        <rFont val="Tahoma"/>
        <family val="2"/>
      </rPr>
      <t>50</t>
    </r>
  </si>
  <si>
    <r>
      <rPr>
        <sz val="8"/>
        <color rgb="FF1C1C1A"/>
        <rFont val="Tahoma"/>
        <family val="2"/>
      </rPr>
      <t>PDH12K</t>
    </r>
    <r>
      <rPr>
        <sz val="8"/>
        <rFont val="Tahoma"/>
        <family val="2"/>
      </rPr>
      <t>25</t>
    </r>
  </si>
  <si>
    <r>
      <rPr>
        <sz val="8"/>
        <color rgb="FF1C1C1A"/>
        <rFont val="Tahoma"/>
        <family val="2"/>
      </rPr>
      <t>PDH12K</t>
    </r>
    <r>
      <rPr>
        <sz val="8"/>
        <rFont val="Tahoma"/>
        <family val="2"/>
      </rPr>
      <t>34</t>
    </r>
  </si>
  <si>
    <r>
      <rPr>
        <sz val="8"/>
        <color rgb="FF1C1C1A"/>
        <rFont val="Tahoma"/>
        <family val="2"/>
      </rPr>
      <t>PDH12K</t>
    </r>
    <r>
      <rPr>
        <sz val="8"/>
        <rFont val="Tahoma"/>
        <family val="2"/>
      </rPr>
      <t>50</t>
    </r>
  </si>
  <si>
    <r>
      <rPr>
        <sz val="8"/>
        <color rgb="FF1C1C1A"/>
        <rFont val="Tahoma"/>
        <family val="2"/>
      </rPr>
      <t>PDH12R</t>
    </r>
    <r>
      <rPr>
        <sz val="8"/>
        <rFont val="Tahoma"/>
        <family val="2"/>
      </rPr>
      <t>25</t>
    </r>
  </si>
  <si>
    <r>
      <rPr>
        <sz val="8"/>
        <color rgb="FF1C1C1A"/>
        <rFont val="Tahoma"/>
        <family val="2"/>
      </rPr>
      <t>PDH12R</t>
    </r>
    <r>
      <rPr>
        <sz val="8"/>
        <rFont val="Tahoma"/>
        <family val="2"/>
      </rPr>
      <t>34</t>
    </r>
  </si>
  <si>
    <r>
      <rPr>
        <sz val="8"/>
        <color rgb="FF1C1C1A"/>
        <rFont val="Tahoma"/>
        <family val="2"/>
      </rPr>
      <t>PDH12R</t>
    </r>
    <r>
      <rPr>
        <sz val="8"/>
        <rFont val="Tahoma"/>
        <family val="2"/>
      </rPr>
      <t>50</t>
    </r>
  </si>
  <si>
    <t>PDH15K25</t>
  </si>
  <si>
    <t>PDH15K34</t>
  </si>
  <si>
    <t>PDH15K50</t>
  </si>
  <si>
    <r>
      <rPr>
        <sz val="8"/>
        <color rgb="FF1C1C1A"/>
        <rFont val="Tahoma"/>
        <family val="2"/>
      </rPr>
      <t>PDH15R</t>
    </r>
    <r>
      <rPr>
        <sz val="8"/>
        <rFont val="Tahoma"/>
        <family val="2"/>
      </rPr>
      <t>25</t>
    </r>
  </si>
  <si>
    <r>
      <rPr>
        <sz val="8"/>
        <color rgb="FF1C1C1A"/>
        <rFont val="Tahoma"/>
        <family val="2"/>
      </rPr>
      <t>PDH15R</t>
    </r>
    <r>
      <rPr>
        <sz val="8"/>
        <rFont val="Tahoma"/>
        <family val="2"/>
      </rPr>
      <t>34</t>
    </r>
  </si>
  <si>
    <r>
      <rPr>
        <sz val="8"/>
        <color rgb="FF1C1C1A"/>
        <rFont val="Tahoma"/>
        <family val="2"/>
      </rPr>
      <t>PDH15R</t>
    </r>
    <r>
      <rPr>
        <sz val="8"/>
        <rFont val="Tahoma"/>
        <family val="2"/>
      </rPr>
      <t>50</t>
    </r>
  </si>
  <si>
    <t>35/70</t>
  </si>
  <si>
    <t>26 1/8" x 25 1/8" x 52"</t>
  </si>
  <si>
    <t>VRP12K25</t>
  </si>
  <si>
    <t>265/1</t>
  </si>
  <si>
    <t>VRP12K34</t>
  </si>
  <si>
    <t>VRP12K50</t>
  </si>
  <si>
    <t>VRP12R25</t>
  </si>
  <si>
    <t>VRP12R34</t>
  </si>
  <si>
    <t>VRP12R50</t>
  </si>
  <si>
    <t>261/8" x 25 1/8" x 62"</t>
  </si>
  <si>
    <t>VRP24K25</t>
  </si>
  <si>
    <t>VRP24K34</t>
  </si>
  <si>
    <t>VRP24K50</t>
  </si>
  <si>
    <t>VRP24K75</t>
  </si>
  <si>
    <t>VRP24K10</t>
  </si>
  <si>
    <t>VRP24R25</t>
  </si>
  <si>
    <t>VRP24R34</t>
  </si>
  <si>
    <t>VRP24R50</t>
  </si>
  <si>
    <t>VRP24R75</t>
  </si>
  <si>
    <t>VRP24R10</t>
  </si>
  <si>
    <t>Low Static</t>
  </si>
  <si>
    <t>ARNU07L1G</t>
  </si>
  <si>
    <t>270/230/200</t>
  </si>
  <si>
    <t>ARNU09L1G</t>
  </si>
  <si>
    <t>320/250/200</t>
  </si>
  <si>
    <t>ARNU12L2G</t>
  </si>
  <si>
    <t>360/310/250</t>
  </si>
  <si>
    <t>ARNU15L2G</t>
  </si>
  <si>
    <t>450/360/310</t>
  </si>
  <si>
    <t>ARNU18L2G</t>
  </si>
  <si>
    <t>530/450/360</t>
  </si>
  <si>
    <t>ARNU24L3G</t>
  </si>
  <si>
    <t>710/570/430</t>
  </si>
  <si>
    <t>5.5 / 6.1</t>
  </si>
  <si>
    <t>7.5 / 8.5</t>
  </si>
  <si>
    <t>9.6 / 10.9</t>
  </si>
  <si>
    <t>12.3 / 13.6</t>
  </si>
  <si>
    <t>15.4 / 17.1</t>
  </si>
  <si>
    <t>19.1 / 21.5</t>
  </si>
  <si>
    <t>24.2 / 27.3</t>
  </si>
  <si>
    <t>28 / 31.5</t>
  </si>
  <si>
    <t>36.2 / 40.6</t>
  </si>
  <si>
    <t>42 / 43.8</t>
  </si>
  <si>
    <t>48.1 / 51.2</t>
  </si>
  <si>
    <t>24.2 / 24.2</t>
  </si>
  <si>
    <t>24 / 27.3</t>
  </si>
  <si>
    <t>28.2 / 31.5</t>
  </si>
  <si>
    <t>54 / 61.4</t>
  </si>
  <si>
    <t>76.4 / 86</t>
  </si>
  <si>
    <t>95.9 / 107.5</t>
  </si>
  <si>
    <t>5.6 / 6.1</t>
  </si>
  <si>
    <t>30 / 32</t>
  </si>
  <si>
    <t>35.5 / 37</t>
  </si>
  <si>
    <t>12 / 13.5</t>
  </si>
  <si>
    <t>18 / 20</t>
  </si>
  <si>
    <t>24 / 27</t>
  </si>
  <si>
    <t>30 / 34</t>
  </si>
  <si>
    <t>36 / 40</t>
  </si>
  <si>
    <t>42 / 46</t>
  </si>
  <si>
    <t>48 / 54</t>
  </si>
  <si>
    <t>54 / 60</t>
  </si>
  <si>
    <t>Cassette 4-way (2x2)</t>
  </si>
  <si>
    <t>Cassette 4-way (3x3)</t>
  </si>
  <si>
    <t>Cassette 2-way</t>
  </si>
  <si>
    <t>Cassette 1-way</t>
  </si>
  <si>
    <t>Ducted Low Static</t>
  </si>
  <si>
    <t>Ducted Medium Static</t>
  </si>
  <si>
    <t>Ducted High Static</t>
  </si>
  <si>
    <t>39.5 / 44</t>
  </si>
  <si>
    <t>50 / 56.5</t>
  </si>
  <si>
    <t>60 / 64</t>
  </si>
  <si>
    <t>72 / 81</t>
  </si>
  <si>
    <t>96 / 108</t>
  </si>
  <si>
    <t>119.7 / 135</t>
  </si>
  <si>
    <t>144 / 162</t>
  </si>
  <si>
    <t>168 / 189</t>
  </si>
  <si>
    <t>192 / 216</t>
  </si>
  <si>
    <t>216 / 243</t>
  </si>
  <si>
    <t>233.1 / 243</t>
  </si>
  <si>
    <t>264 / 297</t>
  </si>
  <si>
    <t>288 / 324</t>
  </si>
  <si>
    <t>312 / 351</t>
  </si>
  <si>
    <t>336 / 378</t>
  </si>
  <si>
    <t>360 / 405</t>
  </si>
  <si>
    <t>384 / 432</t>
  </si>
  <si>
    <t>408 / 459</t>
  </si>
  <si>
    <t>430.5 / 486</t>
  </si>
  <si>
    <t>455.7 / 513</t>
  </si>
  <si>
    <t>476.7 / 540</t>
  </si>
  <si>
    <t>504 / 567</t>
  </si>
  <si>
    <t>SEE NOTE</t>
  </si>
  <si>
    <t>208V</t>
  </si>
  <si>
    <t>460V</t>
  </si>
  <si>
    <t>1Ph</t>
  </si>
  <si>
    <t>3Ph</t>
  </si>
  <si>
    <t>17 / 22</t>
  </si>
  <si>
    <t>20 / 24</t>
  </si>
  <si>
    <t>32 / 36</t>
  </si>
  <si>
    <t>52.5 / 58</t>
  </si>
  <si>
    <t>SEE DATA</t>
  </si>
  <si>
    <t>7 / 8.1</t>
  </si>
  <si>
    <t>9 / 10.4</t>
  </si>
  <si>
    <t>12 / 13.8</t>
  </si>
  <si>
    <t>18 / 20.8</t>
  </si>
  <si>
    <t>9 / 10.9</t>
  </si>
  <si>
    <t>12 / 13.6</t>
  </si>
  <si>
    <t>18 / 21.6</t>
  </si>
  <si>
    <t>14.3 / 15.6</t>
  </si>
  <si>
    <t>24 / 25.6</t>
  </si>
  <si>
    <t xml:space="preserve">Data Energence 208-3 </t>
  </si>
  <si>
    <t>Data Energence 460-3</t>
  </si>
  <si>
    <t>Data Landmark Electric 208-3</t>
  </si>
  <si>
    <t>Data Landmark Heat Pump 208-3</t>
  </si>
  <si>
    <t>Data Landmark Heat Pump 460-3</t>
  </si>
  <si>
    <t>Data Straight Cool Splits</t>
  </si>
  <si>
    <t>Data Heat Pump Splits</t>
  </si>
  <si>
    <t>Data Wall Mounted</t>
  </si>
  <si>
    <t>Data Cassette</t>
  </si>
  <si>
    <t>Data Ducted</t>
  </si>
  <si>
    <t>Data Vertical Air Handler</t>
  </si>
  <si>
    <t>Data Packaged Terminal AC</t>
  </si>
  <si>
    <t>Data Vertical Terminal AC</t>
  </si>
  <si>
    <t>Data Variable Refridgerant Packaged  AC</t>
  </si>
  <si>
    <t>Data VRF Air Handling Units</t>
  </si>
  <si>
    <t>Data VRF Condensing Units</t>
  </si>
  <si>
    <t>Data Multi-Zone Air Handling Units</t>
  </si>
  <si>
    <t>Data Multi-Zone Condensing Units</t>
  </si>
  <si>
    <t>Data Landmark Electric 460-3</t>
  </si>
  <si>
    <t>Energence 208-3 Schedule</t>
  </si>
  <si>
    <t>Energence 460-3 Schedule</t>
  </si>
  <si>
    <t>Landmark 208-3 Schedule</t>
  </si>
  <si>
    <t>Landmark 460-3 Schedule</t>
  </si>
  <si>
    <t>Landmark Heat Pump 208-3 Scheduler</t>
  </si>
  <si>
    <t>Landmark Heat Pump 460-3 Scheduler</t>
  </si>
  <si>
    <t>Straight Cool Splits Scheduler</t>
  </si>
  <si>
    <t>Heat Pump Splits Scheduler</t>
  </si>
  <si>
    <t xml:space="preserve">      Spec Book</t>
  </si>
  <si>
    <t>Nelson &amp; Company Line Card</t>
  </si>
  <si>
    <t>Wall Mounted AH</t>
  </si>
  <si>
    <t>Cassette AH</t>
  </si>
  <si>
    <t>Ducted AH</t>
  </si>
  <si>
    <t>Vertical AH</t>
  </si>
  <si>
    <t>Wall Mounted CU</t>
  </si>
  <si>
    <t>Cassette CU</t>
  </si>
  <si>
    <t>Ducted CU</t>
  </si>
  <si>
    <t>Vertical CU</t>
  </si>
  <si>
    <t>Notes:</t>
  </si>
  <si>
    <t>TOTAL HEATING (BTUH)</t>
  </si>
  <si>
    <t>Cooling Performance Data (Cooling Standards: 95°F DB/75°F WB outdoor, 80°F DB/67°F WB indoor)</t>
  </si>
  <si>
    <t>Cooling Btu (Rated)</t>
  </si>
  <si>
    <t>Cooling Btu (Min. - Max)</t>
  </si>
  <si>
    <t>Outdoor Operating Range  (°F )</t>
  </si>
  <si>
    <t>Power (W)</t>
  </si>
  <si>
    <t>Sensible Heat Ratio</t>
  </si>
  <si>
    <t>Cooling Amps</t>
  </si>
  <si>
    <t>Heating Performance Data</t>
  </si>
  <si>
    <t>Heating Btu (Rated @ 47° F )</t>
  </si>
  <si>
    <t>Heating Btu (Rated @ 17° F )</t>
  </si>
  <si>
    <t>Heating Btu (Min. - Max.)</t>
  </si>
  <si>
    <t>Heat Pump Outdoor Operating Range (°F )*</t>
  </si>
  <si>
    <t>COP (Rated@ 47° F )</t>
  </si>
  <si>
    <t>COP (Rated @ 17° F )</t>
  </si>
  <si>
    <t>Heating Power (W)</t>
  </si>
  <si>
    <t>Heating Amps</t>
  </si>
  <si>
    <t>Dimensions (W x D x H)</t>
  </si>
  <si>
    <t>Shipping Dimensions (W x D x H)</t>
  </si>
  <si>
    <t>Net Weight (lbs.)</t>
  </si>
  <si>
    <t>Shipping Weight (lbs.)</t>
  </si>
  <si>
    <t>R410A Charge (oz.)</t>
  </si>
  <si>
    <t>4,000 - 16,000</t>
  </si>
  <si>
    <t>55 - 115</t>
  </si>
  <si>
    <t>4,000 - 14,000</t>
  </si>
  <si>
    <t>0 - 70</t>
  </si>
  <si>
    <r>
      <rPr>
        <sz val="8"/>
        <color theme="1"/>
        <rFont val="Arial"/>
        <family val="2"/>
      </rPr>
      <t xml:space="preserve">26 </t>
    </r>
    <r>
      <rPr>
        <vertAlign val="superscript"/>
        <sz val="6"/>
        <color theme="1"/>
        <rFont val="Arial"/>
        <family val="2"/>
      </rPr>
      <t>1</t>
    </r>
    <r>
      <rPr>
        <sz val="8"/>
        <color theme="1"/>
        <rFont val="Arial"/>
        <family val="2"/>
      </rPr>
      <t>/</t>
    </r>
    <r>
      <rPr>
        <sz val="6"/>
        <color theme="1"/>
        <rFont val="Arial"/>
        <family val="2"/>
      </rPr>
      <t>8</t>
    </r>
    <r>
      <rPr>
        <sz val="8"/>
        <color theme="1"/>
        <rFont val="Arial"/>
        <family val="2"/>
      </rPr>
      <t xml:space="preserve">" x 25 </t>
    </r>
    <r>
      <rPr>
        <vertAlign val="superscript"/>
        <sz val="6"/>
        <color theme="1"/>
        <rFont val="Arial"/>
        <family val="2"/>
      </rPr>
      <t>1</t>
    </r>
    <r>
      <rPr>
        <sz val="8"/>
        <color theme="1"/>
        <rFont val="Arial"/>
        <family val="2"/>
      </rPr>
      <t>/</t>
    </r>
    <r>
      <rPr>
        <sz val="6"/>
        <color theme="1"/>
        <rFont val="Arial"/>
        <family val="2"/>
      </rPr>
      <t>8</t>
    </r>
    <r>
      <rPr>
        <sz val="8"/>
        <color theme="1"/>
        <rFont val="Arial"/>
        <family val="2"/>
      </rPr>
      <t>" x 52"</t>
    </r>
  </si>
  <si>
    <r>
      <rPr>
        <sz val="8"/>
        <color theme="1"/>
        <rFont val="Arial"/>
        <family val="2"/>
      </rPr>
      <t xml:space="preserve">28 </t>
    </r>
    <r>
      <rPr>
        <vertAlign val="superscript"/>
        <sz val="6"/>
        <color theme="1"/>
        <rFont val="Arial"/>
        <family val="2"/>
      </rPr>
      <t>1</t>
    </r>
    <r>
      <rPr>
        <sz val="8"/>
        <color theme="1"/>
        <rFont val="Arial"/>
        <family val="2"/>
      </rPr>
      <t>/</t>
    </r>
    <r>
      <rPr>
        <sz val="6"/>
        <color theme="1"/>
        <rFont val="Arial"/>
        <family val="2"/>
      </rPr>
      <t>8</t>
    </r>
    <r>
      <rPr>
        <sz val="8"/>
        <color theme="1"/>
        <rFont val="Arial"/>
        <family val="2"/>
      </rPr>
      <t xml:space="preserve">" x 27 </t>
    </r>
    <r>
      <rPr>
        <vertAlign val="superscript"/>
        <sz val="6"/>
        <color theme="1"/>
        <rFont val="Arial"/>
        <family val="2"/>
      </rPr>
      <t>3</t>
    </r>
    <r>
      <rPr>
        <sz val="8"/>
        <color theme="1"/>
        <rFont val="Arial"/>
        <family val="2"/>
      </rPr>
      <t>/</t>
    </r>
    <r>
      <rPr>
        <sz val="6"/>
        <color theme="1"/>
        <rFont val="Arial"/>
        <family val="2"/>
      </rPr>
      <t>8</t>
    </r>
    <r>
      <rPr>
        <sz val="8"/>
        <color theme="1"/>
        <rFont val="Arial"/>
        <family val="2"/>
      </rPr>
      <t xml:space="preserve">" x 54 </t>
    </r>
    <r>
      <rPr>
        <vertAlign val="superscript"/>
        <sz val="6"/>
        <color theme="1"/>
        <rFont val="Arial"/>
        <family val="2"/>
      </rPr>
      <t>1</t>
    </r>
    <r>
      <rPr>
        <sz val="8"/>
        <color theme="1"/>
        <rFont val="Arial"/>
        <family val="2"/>
      </rPr>
      <t>/</t>
    </r>
    <r>
      <rPr>
        <sz val="6"/>
        <color theme="1"/>
        <rFont val="Arial"/>
        <family val="2"/>
      </rPr>
      <t>2</t>
    </r>
    <r>
      <rPr>
        <sz val="8"/>
        <color theme="1"/>
        <rFont val="Arial"/>
        <family val="2"/>
      </rPr>
      <t>"</t>
    </r>
  </si>
  <si>
    <t>12,000 - 28,000</t>
  </si>
  <si>
    <t>12,000 - 26,000</t>
  </si>
  <si>
    <r>
      <rPr>
        <sz val="8"/>
        <color theme="1"/>
        <rFont val="Arial"/>
        <family val="2"/>
      </rPr>
      <t>26</t>
    </r>
    <r>
      <rPr>
        <vertAlign val="superscript"/>
        <sz val="6"/>
        <color theme="1"/>
        <rFont val="Arial"/>
        <family val="2"/>
      </rPr>
      <t>1</t>
    </r>
    <r>
      <rPr>
        <sz val="8"/>
        <color theme="1"/>
        <rFont val="Arial"/>
        <family val="2"/>
      </rPr>
      <t>/</t>
    </r>
    <r>
      <rPr>
        <sz val="6"/>
        <color theme="1"/>
        <rFont val="Arial"/>
        <family val="2"/>
      </rPr>
      <t>8</t>
    </r>
    <r>
      <rPr>
        <sz val="8"/>
        <color theme="1"/>
        <rFont val="Arial"/>
        <family val="2"/>
      </rPr>
      <t xml:space="preserve">" x 25 </t>
    </r>
    <r>
      <rPr>
        <vertAlign val="superscript"/>
        <sz val="6"/>
        <color theme="1"/>
        <rFont val="Arial"/>
        <family val="2"/>
      </rPr>
      <t>1</t>
    </r>
    <r>
      <rPr>
        <sz val="8"/>
        <color theme="1"/>
        <rFont val="Arial"/>
        <family val="2"/>
      </rPr>
      <t>/</t>
    </r>
    <r>
      <rPr>
        <sz val="6"/>
        <color theme="1"/>
        <rFont val="Arial"/>
        <family val="2"/>
      </rPr>
      <t>8</t>
    </r>
    <r>
      <rPr>
        <sz val="8"/>
        <color theme="1"/>
        <rFont val="Arial"/>
        <family val="2"/>
      </rPr>
      <t>" x 62"</t>
    </r>
  </si>
  <si>
    <r>
      <rPr>
        <sz val="8"/>
        <color theme="1"/>
        <rFont val="Arial"/>
        <family val="2"/>
      </rPr>
      <t xml:space="preserve">28 </t>
    </r>
    <r>
      <rPr>
        <vertAlign val="superscript"/>
        <sz val="6"/>
        <color theme="1"/>
        <rFont val="Arial"/>
        <family val="2"/>
      </rPr>
      <t>1</t>
    </r>
    <r>
      <rPr>
        <sz val="8"/>
        <color theme="1"/>
        <rFont val="Arial"/>
        <family val="2"/>
      </rPr>
      <t>/</t>
    </r>
    <r>
      <rPr>
        <sz val="6"/>
        <color theme="1"/>
        <rFont val="Arial"/>
        <family val="2"/>
      </rPr>
      <t>8</t>
    </r>
    <r>
      <rPr>
        <sz val="8"/>
        <color theme="1"/>
        <rFont val="Arial"/>
        <family val="2"/>
      </rPr>
      <t xml:space="preserve">" x 27 </t>
    </r>
    <r>
      <rPr>
        <vertAlign val="superscript"/>
        <sz val="6"/>
        <color theme="1"/>
        <rFont val="Arial"/>
        <family val="2"/>
      </rPr>
      <t>3</t>
    </r>
    <r>
      <rPr>
        <sz val="8"/>
        <color theme="1"/>
        <rFont val="Arial"/>
        <family val="2"/>
      </rPr>
      <t>/</t>
    </r>
    <r>
      <rPr>
        <sz val="6"/>
        <color theme="1"/>
        <rFont val="Arial"/>
        <family val="2"/>
      </rPr>
      <t>8</t>
    </r>
    <r>
      <rPr>
        <sz val="8"/>
        <color theme="1"/>
        <rFont val="Arial"/>
        <family val="2"/>
      </rPr>
      <t xml:space="preserve">" x 64 </t>
    </r>
    <r>
      <rPr>
        <vertAlign val="superscript"/>
        <sz val="6"/>
        <color theme="1"/>
        <rFont val="Arial"/>
        <family val="2"/>
      </rPr>
      <t>1</t>
    </r>
    <r>
      <rPr>
        <sz val="8"/>
        <color theme="1"/>
        <rFont val="Arial"/>
        <family val="2"/>
      </rPr>
      <t>/</t>
    </r>
    <r>
      <rPr>
        <sz val="6"/>
        <color theme="1"/>
        <rFont val="Arial"/>
        <family val="2"/>
      </rPr>
      <t>2</t>
    </r>
    <r>
      <rPr>
        <sz val="8"/>
        <color theme="1"/>
        <rFont val="Arial"/>
        <family val="2"/>
      </rPr>
      <t>"</t>
    </r>
  </si>
  <si>
    <t>Air Flow Data</t>
  </si>
  <si>
    <t>Indoor CFM</t>
  </si>
  <si>
    <t>.10" ESP*</t>
  </si>
  <si>
    <t>.20" ESP</t>
  </si>
  <si>
    <t>.30" ESP</t>
  </si>
  <si>
    <t>.40" ESP</t>
  </si>
  <si>
    <t>.50" ESP</t>
  </si>
  <si>
    <t>Low</t>
  </si>
  <si>
    <t>High</t>
  </si>
  <si>
    <t>VRP Model</t>
  </si>
  <si>
    <t>Heater Watts</t>
  </si>
  <si>
    <t>Heating Btu</t>
  </si>
  <si>
    <t>Heater Amps</t>
  </si>
  <si>
    <t>ID Blower Amps</t>
  </si>
  <si>
    <t>OD Blower Amps</t>
  </si>
  <si>
    <t>MOP / MOCP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</si>
</sst>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Red]0.0"/>
    <numFmt numFmtId="166" formatCode="0.000"/>
  </numFmts>
  <fonts count="100">
    <font>
      <sz val="10"/>
      <name val="Arial"/>
    </font>
    <font>
      <sz val="11"/>
      <color theme="1"/>
      <name val="Calibri"/>
      <family val="2"/>
      <scheme val="minor"/>
    </font>
    <font>
      <b/>
      <sz val="12"/>
      <color indexed="64"/>
      <name val="Arial"/>
      <family val="2"/>
    </font>
    <font>
      <b/>
      <sz val="10"/>
      <color indexed="64"/>
      <name val="Arial"/>
      <family val="2"/>
    </font>
    <font>
      <sz val="10"/>
      <name val="Arial"/>
      <family val="2"/>
    </font>
    <font>
      <sz val="8"/>
      <name val="Arial"/>
      <family val="2"/>
    </font>
    <font>
      <sz val="9"/>
      <name val="Arial"/>
      <family val="2"/>
    </font>
    <font>
      <b/>
      <sz val="10"/>
      <name val="Arial"/>
      <family val="2"/>
    </font>
    <font>
      <u/>
      <sz val="10"/>
      <color theme="10"/>
      <name val="Arial"/>
      <family val="2"/>
    </font>
    <font>
      <b/>
      <sz val="12"/>
      <color indexed="64"/>
      <name val="Arial"/>
      <family val="2"/>
    </font>
    <font>
      <b/>
      <sz val="10"/>
      <color indexed="64"/>
      <name val="Arial"/>
      <family val="2"/>
    </font>
    <font>
      <sz val="7"/>
      <name val="Arial"/>
      <family val="2"/>
    </font>
    <font>
      <sz val="7"/>
      <name val="Calibri"/>
      <family val="2"/>
    </font>
    <font>
      <sz val="10"/>
      <color rgb="FF000000"/>
      <name val="Arial"/>
      <family val="2"/>
    </font>
    <font>
      <b/>
      <sz val="10"/>
      <color rgb="FF000000"/>
      <name val="Arial"/>
      <family val="2"/>
    </font>
    <font>
      <sz val="14"/>
      <color theme="1"/>
      <name val="Calibri"/>
      <family val="2"/>
      <scheme val="minor"/>
    </font>
    <font>
      <u/>
      <sz val="11"/>
      <color theme="10"/>
      <name val="Calibri"/>
      <family val="2"/>
      <scheme val="minor"/>
    </font>
    <font>
      <sz val="14"/>
      <color theme="4" tint="-0.249977111117893"/>
      <name val="Calibri"/>
      <family val="2"/>
      <scheme val="minor"/>
    </font>
    <font>
      <b/>
      <u/>
      <sz val="14"/>
      <color theme="1"/>
      <name val="Calibri"/>
      <family val="2"/>
      <scheme val="minor"/>
    </font>
    <font>
      <b/>
      <i/>
      <sz val="10"/>
      <color theme="1"/>
      <name val="Calibri"/>
      <family val="2"/>
      <scheme val="minor"/>
    </font>
    <font>
      <b/>
      <sz val="22"/>
      <color theme="1"/>
      <name val="Calibri"/>
      <family val="2"/>
      <scheme val="minor"/>
    </font>
    <font>
      <sz val="12"/>
      <color theme="4" tint="-0.249977111117893"/>
      <name val="Calibri"/>
      <family val="2"/>
      <scheme val="minor"/>
    </font>
    <font>
      <sz val="12"/>
      <color theme="1"/>
      <name val="Calibri"/>
      <family val="2"/>
      <scheme val="minor"/>
    </font>
    <font>
      <u/>
      <sz val="12"/>
      <color theme="10"/>
      <name val="Calibri"/>
      <family val="2"/>
      <scheme val="minor"/>
    </font>
    <font>
      <b/>
      <sz val="36"/>
      <color theme="1"/>
      <name val="Algerian"/>
      <family val="5"/>
    </font>
    <font>
      <b/>
      <sz val="28"/>
      <color rgb="FF2E508E"/>
      <name val="Copperplate Gothic Bold"/>
      <family val="2"/>
    </font>
    <font>
      <sz val="10"/>
      <color rgb="FF000000"/>
      <name val="Times New Roman"/>
      <family val="1"/>
    </font>
    <font>
      <u/>
      <sz val="10"/>
      <color theme="10"/>
      <name val="Times New Roman"/>
      <family val="1"/>
    </font>
    <font>
      <b/>
      <u/>
      <sz val="10"/>
      <color theme="10"/>
      <name val="Copperplate Gothic Bold"/>
      <family val="2"/>
    </font>
    <font>
      <b/>
      <sz val="9"/>
      <name val="Copperplate Gothic Bold"/>
      <family val="2"/>
    </font>
    <font>
      <sz val="10"/>
      <color rgb="FF000000"/>
      <name val="Copperplate Gothic Bold"/>
      <family val="2"/>
    </font>
    <font>
      <sz val="8"/>
      <name val="Times New Roman"/>
      <family val="2"/>
      <charset val="204"/>
    </font>
    <font>
      <sz val="8"/>
      <name val="Times New Roman"/>
      <family val="1"/>
    </font>
    <font>
      <b/>
      <sz val="8"/>
      <name val="Times New Roman"/>
      <family val="1"/>
    </font>
    <font>
      <b/>
      <sz val="10"/>
      <color rgb="FF000000"/>
      <name val="Times New Roman"/>
      <family val="1"/>
    </font>
    <font>
      <b/>
      <sz val="11"/>
      <name val="Arial"/>
      <family val="2"/>
    </font>
    <font>
      <b/>
      <sz val="11"/>
      <name val="Arial Narrow"/>
      <family val="2"/>
    </font>
    <font>
      <b/>
      <sz val="11"/>
      <name val="Times New Roman"/>
      <family val="2"/>
    </font>
    <font>
      <u/>
      <sz val="8"/>
      <color rgb="FF0070C0"/>
      <name val="Arial"/>
      <family val="2"/>
    </font>
    <font>
      <u/>
      <sz val="10"/>
      <color rgb="FF0070C0"/>
      <name val="Times New Roman"/>
      <family val="1"/>
    </font>
    <font>
      <sz val="8"/>
      <color rgb="FF000000"/>
      <name val="Arial"/>
      <family val="2"/>
    </font>
    <font>
      <b/>
      <u/>
      <sz val="10"/>
      <color rgb="FF0070C0"/>
      <name val="Copperplate Gothic Bold"/>
      <family val="2"/>
    </font>
    <font>
      <sz val="11"/>
      <name val="Calibri"/>
      <family val="2"/>
    </font>
    <font>
      <sz val="12"/>
      <name val="Century"/>
      <family val="1"/>
    </font>
    <font>
      <sz val="12"/>
      <color theme="1"/>
      <name val="Century"/>
      <family val="1"/>
    </font>
    <font>
      <sz val="12"/>
      <color rgb="FFFF0000"/>
      <name val="Century"/>
      <family val="1"/>
    </font>
    <font>
      <sz val="11"/>
      <name val="Century"/>
      <family val="1"/>
    </font>
    <font>
      <sz val="10"/>
      <name val="Century"/>
      <family val="1"/>
    </font>
    <font>
      <b/>
      <sz val="14"/>
      <name val="Century"/>
      <family val="1"/>
    </font>
    <font>
      <sz val="11"/>
      <name val="Calibri"/>
      <family val="2"/>
    </font>
    <font>
      <b/>
      <u/>
      <sz val="11"/>
      <color rgb="FFFF0000"/>
      <name val="Arial"/>
      <family val="2"/>
    </font>
    <font>
      <b/>
      <u/>
      <sz val="26"/>
      <color theme="10"/>
      <name val="Arial"/>
      <family val="2"/>
    </font>
    <font>
      <b/>
      <u/>
      <sz val="10"/>
      <color theme="10"/>
      <name val="Arial"/>
      <family val="2"/>
    </font>
    <font>
      <b/>
      <sz val="11"/>
      <color theme="1"/>
      <name val="Calibri"/>
      <family val="2"/>
      <scheme val="minor"/>
    </font>
    <font>
      <sz val="7"/>
      <color rgb="FF000000"/>
      <name val="Arial"/>
      <family val="2"/>
    </font>
    <font>
      <sz val="9"/>
      <color rgb="FF1C1C1A"/>
      <name val="Arial"/>
      <family val="2"/>
    </font>
    <font>
      <sz val="8"/>
      <color rgb="FF1C1C1A"/>
      <name val="Arial"/>
      <family val="2"/>
    </font>
    <font>
      <sz val="8"/>
      <name val="Arial Narrow"/>
      <family val="2"/>
    </font>
    <font>
      <b/>
      <sz val="8"/>
      <name val="Arial"/>
      <family val="2"/>
    </font>
    <font>
      <sz val="8"/>
      <color rgb="FF000000"/>
      <name val="Arial Narrow"/>
      <family val="2"/>
    </font>
    <font>
      <sz val="8"/>
      <name val="Tahoma"/>
      <family val="2"/>
    </font>
    <font>
      <sz val="8"/>
      <color rgb="FF1C1C1A"/>
      <name val="Tahoma"/>
      <family val="2"/>
    </font>
    <font>
      <sz val="18"/>
      <color theme="1"/>
      <name val="Calibri"/>
      <family val="2"/>
      <scheme val="minor"/>
    </font>
    <font>
      <sz val="9"/>
      <color theme="1"/>
      <name val="Calibri"/>
      <family val="2"/>
      <scheme val="minor"/>
    </font>
    <font>
      <sz val="10"/>
      <color theme="1"/>
      <name val="Calibri"/>
      <family val="2"/>
      <scheme val="minor"/>
    </font>
    <font>
      <b/>
      <sz val="18"/>
      <color theme="1"/>
      <name val="Calibri"/>
      <family val="2"/>
      <scheme val="minor"/>
    </font>
    <font>
      <b/>
      <sz val="11"/>
      <name val="Calibri"/>
      <family val="2"/>
      <scheme val="minor"/>
    </font>
    <font>
      <b/>
      <sz val="12"/>
      <color theme="1"/>
      <name val="Calibri"/>
      <family val="2"/>
      <scheme val="minor"/>
    </font>
    <font>
      <sz val="8"/>
      <name val="Arial"/>
    </font>
    <font>
      <strike/>
      <sz val="10"/>
      <name val="Arial"/>
      <family val="2"/>
    </font>
    <font>
      <strike/>
      <sz val="9"/>
      <color theme="1"/>
      <name val="Calibri"/>
      <family val="2"/>
      <scheme val="minor"/>
    </font>
    <font>
      <b/>
      <sz val="10"/>
      <color theme="1"/>
      <name val="Calibri"/>
      <family val="2"/>
      <scheme val="minor"/>
    </font>
    <font>
      <sz val="10"/>
      <color theme="0"/>
      <name val="Arial"/>
      <family val="2"/>
    </font>
    <font>
      <sz val="10"/>
      <name val="Arial Narrow"/>
      <family val="2"/>
    </font>
    <font>
      <i/>
      <sz val="10"/>
      <name val="Arial Narrow"/>
      <family val="2"/>
    </font>
    <font>
      <sz val="9.5"/>
      <name val="Arial Narrow"/>
      <family val="2"/>
    </font>
    <font>
      <sz val="9.5"/>
      <color rgb="FF58595B"/>
      <name val="Arial Narrow"/>
      <family val="2"/>
    </font>
    <font>
      <sz val="9"/>
      <name val="Arial Narrow"/>
      <family val="2"/>
    </font>
    <font>
      <sz val="7"/>
      <color rgb="FF414042"/>
      <name val="Arial Narrow"/>
      <family val="2"/>
    </font>
    <font>
      <sz val="11"/>
      <color theme="1"/>
      <name val="LG Smart"/>
      <family val="2"/>
    </font>
    <font>
      <sz val="10"/>
      <name val="Calibri"/>
      <family val="2"/>
    </font>
    <font>
      <sz val="12"/>
      <name val="Times New Roman"/>
      <family val="1"/>
    </font>
    <font>
      <sz val="12"/>
      <color rgb="FFFF0000"/>
      <name val="Times New Roman"/>
      <family val="1"/>
    </font>
    <font>
      <sz val="11"/>
      <name val="Times New Roman"/>
      <family val="1"/>
    </font>
    <font>
      <sz val="10"/>
      <name val="Times New Roman"/>
      <family val="1"/>
    </font>
    <font>
      <sz val="7"/>
      <name val="Times New Roman"/>
      <family val="1"/>
    </font>
    <font>
      <sz val="8"/>
      <color rgb="FF1C1C1A"/>
      <name val="Times New Roman"/>
      <family val="1"/>
    </font>
    <font>
      <sz val="9"/>
      <color rgb="FF1C1C1A"/>
      <name val="Tahoma"/>
      <family val="2"/>
    </font>
    <font>
      <sz val="9"/>
      <name val="Tahoma"/>
      <family val="2"/>
    </font>
    <font>
      <sz val="10"/>
      <color theme="1"/>
      <name val="Arial"/>
      <family val="2"/>
    </font>
    <font>
      <sz val="10"/>
      <color rgb="FF231F20"/>
      <name val="Arial"/>
      <family val="2"/>
    </font>
    <font>
      <sz val="9"/>
      <color theme="1"/>
      <name val="Arial"/>
      <family val="2"/>
    </font>
    <font>
      <b/>
      <u/>
      <sz val="20"/>
      <color theme="8" tint="-0.499984740745262"/>
      <name val="Arial"/>
      <family val="2"/>
    </font>
    <font>
      <sz val="8"/>
      <color theme="1"/>
      <name val="Arial"/>
      <family val="2"/>
    </font>
    <font>
      <sz val="8"/>
      <color theme="1"/>
      <name val="Trebuchet MS"/>
      <family val="2"/>
    </font>
    <font>
      <vertAlign val="superscript"/>
      <sz val="6"/>
      <color theme="1"/>
      <name val="Arial"/>
      <family val="2"/>
    </font>
    <font>
      <sz val="6"/>
      <color theme="1"/>
      <name val="Arial"/>
      <family val="2"/>
    </font>
    <font>
      <b/>
      <sz val="9"/>
      <color theme="1"/>
      <name val="Arial"/>
      <family val="2"/>
    </font>
    <font>
      <b/>
      <sz val="8"/>
      <color theme="1"/>
      <name val="Arial"/>
      <family val="2"/>
    </font>
    <font>
      <b/>
      <u/>
      <sz val="10"/>
      <color rgb="FF0070C0"/>
      <name val="Arial"/>
      <family val="2"/>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CFAB4"/>
        <bgColor indexed="64"/>
      </patternFill>
    </fill>
    <fill>
      <patternFill patternType="solid">
        <fgColor theme="5" tint="0.79998168889431442"/>
        <bgColor indexed="64"/>
      </patternFill>
    </fill>
    <fill>
      <patternFill patternType="solid">
        <fgColor rgb="FFFFE1FF"/>
        <bgColor indexed="64"/>
      </patternFill>
    </fill>
    <fill>
      <patternFill patternType="solid">
        <fgColor theme="2"/>
        <bgColor indexed="64"/>
      </patternFill>
    </fill>
    <fill>
      <patternFill patternType="solid">
        <fgColor theme="0" tint="-0.14999847407452621"/>
        <bgColor indexed="64"/>
      </patternFill>
    </fill>
    <fill>
      <patternFill patternType="solid">
        <fgColor theme="5" tint="0.59999389629810485"/>
        <bgColor indexed="64"/>
      </patternFill>
    </fill>
  </fills>
  <borders count="72">
    <border>
      <left/>
      <right/>
      <top/>
      <bottom/>
      <diagonal/>
    </border>
    <border>
      <left/>
      <right/>
      <top style="medium">
        <color indexed="8"/>
      </top>
      <bottom style="medium">
        <color indexed="8"/>
      </bottom>
      <diagonal/>
    </border>
    <border>
      <left/>
      <right/>
      <top style="medium">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rgb="FF231F20"/>
      </left>
      <right/>
      <top style="thin">
        <color rgb="FF231F20"/>
      </top>
      <bottom style="thin">
        <color rgb="FF231F20"/>
      </bottom>
      <diagonal/>
    </border>
    <border>
      <left/>
      <right/>
      <top style="medium">
        <color auto="1"/>
      </top>
      <bottom style="medium">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231F20"/>
      </left>
      <right style="thin">
        <color rgb="FF231F20"/>
      </right>
      <top style="thin">
        <color rgb="FF231F20"/>
      </top>
      <bottom style="thin">
        <color rgb="FF231F2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right/>
      <top style="medium">
        <color indexed="64"/>
      </top>
      <bottom style="medium">
        <color indexed="64"/>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auto="1"/>
      </top>
      <bottom style="medium">
        <color auto="1"/>
      </bottom>
      <diagonal/>
    </border>
    <border>
      <left/>
      <right/>
      <top style="medium">
        <color auto="1"/>
      </top>
      <bottom style="medium">
        <color auto="1"/>
      </bottom>
      <diagonal/>
    </border>
    <border>
      <left/>
      <right style="medium">
        <color indexed="64"/>
      </right>
      <top style="medium">
        <color auto="1"/>
      </top>
      <bottom style="medium">
        <color auto="1"/>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thin">
        <color rgb="FF868787"/>
      </right>
      <top/>
      <bottom style="thin">
        <color rgb="FF868787"/>
      </bottom>
      <diagonal/>
    </border>
  </borders>
  <cellStyleXfs count="8">
    <xf numFmtId="0" fontId="0" fillId="0" borderId="0"/>
    <xf numFmtId="0" fontId="8" fillId="0" borderId="0" applyNumberFormat="0" applyFill="0" applyBorder="0" applyAlignment="0" applyProtection="0"/>
    <xf numFmtId="0" fontId="4" fillId="0" borderId="0"/>
    <xf numFmtId="0" fontId="1" fillId="0" borderId="0"/>
    <xf numFmtId="0" fontId="16" fillId="0" borderId="0" applyNumberFormat="0" applyFill="0" applyBorder="0" applyAlignment="0" applyProtection="0"/>
    <xf numFmtId="0" fontId="26" fillId="0" borderId="0"/>
    <xf numFmtId="0" fontId="27" fillId="0" borderId="0" applyNumberFormat="0" applyFill="0" applyBorder="0" applyAlignment="0" applyProtection="0"/>
    <xf numFmtId="0" fontId="42" fillId="0" borderId="0"/>
  </cellStyleXfs>
  <cellXfs count="1300">
    <xf numFmtId="0" fontId="0" fillId="0" borderId="0" xfId="0"/>
    <xf numFmtId="0" fontId="4" fillId="0" borderId="0" xfId="2"/>
    <xf numFmtId="0" fontId="4" fillId="0" borderId="17" xfId="2" applyBorder="1"/>
    <xf numFmtId="0" fontId="4" fillId="0" borderId="0" xfId="2" applyBorder="1"/>
    <xf numFmtId="0" fontId="4" fillId="0" borderId="18" xfId="2" applyBorder="1"/>
    <xf numFmtId="0" fontId="4" fillId="0" borderId="14" xfId="2" applyBorder="1"/>
    <xf numFmtId="0" fontId="4" fillId="0" borderId="15" xfId="2" applyBorder="1"/>
    <xf numFmtId="0" fontId="4" fillId="0" borderId="16" xfId="2" applyBorder="1"/>
    <xf numFmtId="0" fontId="0" fillId="3" borderId="4" xfId="0" applyFill="1" applyBorder="1" applyAlignment="1">
      <alignment horizontal="center" vertical="center"/>
    </xf>
    <xf numFmtId="0" fontId="8" fillId="3" borderId="4" xfId="1" applyFill="1" applyBorder="1" applyAlignment="1">
      <alignment horizontal="center"/>
    </xf>
    <xf numFmtId="0" fontId="4" fillId="3" borderId="4" xfId="0" applyFont="1" applyFill="1" applyBorder="1" applyAlignment="1">
      <alignment horizontal="center" vertical="center"/>
    </xf>
    <xf numFmtId="0" fontId="0" fillId="2" borderId="4" xfId="0" applyFill="1" applyBorder="1" applyAlignment="1">
      <alignment horizontal="center" shrinkToFit="1"/>
    </xf>
    <xf numFmtId="0" fontId="0" fillId="2" borderId="4" xfId="0" applyFill="1" applyBorder="1" applyAlignment="1">
      <alignment horizontal="center" vertical="center"/>
    </xf>
    <xf numFmtId="49" fontId="4" fillId="2" borderId="4" xfId="0" applyNumberFormat="1" applyFont="1" applyFill="1" applyBorder="1" applyAlignment="1">
      <alignment horizontal="center" shrinkToFit="1"/>
    </xf>
    <xf numFmtId="0" fontId="8" fillId="2" borderId="4" xfId="1" applyFill="1" applyBorder="1" applyAlignment="1">
      <alignment horizontal="center"/>
    </xf>
    <xf numFmtId="0" fontId="0" fillId="2" borderId="0" xfId="0" applyFill="1" applyBorder="1" applyAlignment="1">
      <alignment horizontal="center" vertical="center"/>
    </xf>
    <xf numFmtId="0" fontId="0" fillId="2" borderId="0" xfId="0" applyFill="1" applyAlignment="1">
      <alignment horizontal="center"/>
    </xf>
    <xf numFmtId="0" fontId="4" fillId="2" borderId="4" xfId="0" applyFont="1" applyFill="1" applyBorder="1" applyAlignment="1">
      <alignment horizontal="left" shrinkToFit="1"/>
    </xf>
    <xf numFmtId="0" fontId="3" fillId="0" borderId="17" xfId="2" applyFont="1" applyBorder="1"/>
    <xf numFmtId="0" fontId="4" fillId="0" borderId="19" xfId="2" applyFont="1" applyBorder="1" applyAlignment="1"/>
    <xf numFmtId="0" fontId="4" fillId="0" borderId="20" xfId="2" applyFont="1" applyBorder="1" applyAlignment="1"/>
    <xf numFmtId="0" fontId="4" fillId="4" borderId="4" xfId="2" applyFill="1" applyBorder="1" applyAlignment="1">
      <alignment horizontal="center" vertical="center" shrinkToFit="1"/>
    </xf>
    <xf numFmtId="0" fontId="4" fillId="4" borderId="4" xfId="2" applyFill="1" applyBorder="1" applyAlignment="1">
      <alignment horizontal="center"/>
    </xf>
    <xf numFmtId="2" fontId="4" fillId="4" borderId="4" xfId="2" applyNumberFormat="1" applyFill="1" applyBorder="1" applyAlignment="1">
      <alignment horizontal="center" vertical="center" shrinkToFit="1"/>
    </xf>
    <xf numFmtId="2" fontId="4" fillId="4" borderId="4" xfId="2" applyNumberFormat="1" applyFill="1" applyBorder="1" applyAlignment="1">
      <alignment horizontal="center" vertical="center"/>
    </xf>
    <xf numFmtId="0" fontId="4" fillId="4" borderId="4" xfId="2" applyFill="1" applyBorder="1" applyAlignment="1">
      <alignment horizontal="center" vertical="center"/>
    </xf>
    <xf numFmtId="0" fontId="4" fillId="4" borderId="4" xfId="2" applyFont="1" applyFill="1" applyBorder="1" applyAlignment="1">
      <alignment horizontal="center" vertical="center" shrinkToFit="1"/>
    </xf>
    <xf numFmtId="0" fontId="8" fillId="4" borderId="4" xfId="1" applyFill="1" applyBorder="1" applyAlignment="1">
      <alignment horizontal="center" vertical="center" shrinkToFit="1"/>
    </xf>
    <xf numFmtId="49" fontId="4" fillId="4" borderId="4" xfId="2" applyNumberFormat="1" applyFill="1" applyBorder="1" applyAlignment="1">
      <alignment horizontal="center" vertical="center" shrinkToFit="1"/>
    </xf>
    <xf numFmtId="9" fontId="4" fillId="4" borderId="4" xfId="2" applyNumberFormat="1" applyFill="1" applyBorder="1" applyAlignment="1">
      <alignment horizontal="center"/>
    </xf>
    <xf numFmtId="49" fontId="4" fillId="4" borderId="4" xfId="2" applyNumberFormat="1" applyFont="1" applyFill="1" applyBorder="1" applyAlignment="1">
      <alignment horizontal="center" vertical="center"/>
    </xf>
    <xf numFmtId="0" fontId="4" fillId="5" borderId="4" xfId="2" applyFill="1" applyBorder="1" applyAlignment="1">
      <alignment horizontal="center" vertical="center" shrinkToFit="1"/>
    </xf>
    <xf numFmtId="0" fontId="4" fillId="5" borderId="4" xfId="2" applyFill="1" applyBorder="1" applyAlignment="1">
      <alignment horizontal="center"/>
    </xf>
    <xf numFmtId="0" fontId="4" fillId="5" borderId="4" xfId="2" applyFill="1" applyBorder="1" applyAlignment="1">
      <alignment horizontal="center" vertical="center"/>
    </xf>
    <xf numFmtId="0" fontId="4" fillId="5" borderId="4" xfId="2" applyFont="1" applyFill="1" applyBorder="1" applyAlignment="1">
      <alignment horizontal="center" vertical="center" shrinkToFit="1"/>
    </xf>
    <xf numFmtId="0" fontId="8" fillId="5" borderId="4" xfId="1" applyFill="1" applyBorder="1" applyAlignment="1">
      <alignment horizontal="center" vertical="center" shrinkToFit="1"/>
    </xf>
    <xf numFmtId="49" fontId="4" fillId="5" borderId="4" xfId="2" applyNumberFormat="1" applyFill="1" applyBorder="1" applyAlignment="1">
      <alignment horizontal="center" vertical="center" shrinkToFit="1"/>
    </xf>
    <xf numFmtId="9" fontId="4" fillId="5" borderId="4" xfId="2" applyNumberFormat="1" applyFill="1" applyBorder="1" applyAlignment="1">
      <alignment horizontal="center"/>
    </xf>
    <xf numFmtId="49" fontId="4" fillId="5" borderId="4" xfId="2" applyNumberFormat="1" applyFont="1" applyFill="1" applyBorder="1" applyAlignment="1">
      <alignment horizontal="center" vertical="center"/>
    </xf>
    <xf numFmtId="0" fontId="4" fillId="6" borderId="4" xfId="2" applyFill="1" applyBorder="1" applyAlignment="1">
      <alignment horizontal="center" vertical="center" shrinkToFit="1"/>
    </xf>
    <xf numFmtId="0" fontId="4" fillId="6" borderId="4" xfId="2" applyFill="1" applyBorder="1" applyAlignment="1">
      <alignment horizontal="center"/>
    </xf>
    <xf numFmtId="0" fontId="4" fillId="6" borderId="4" xfId="2" applyFill="1" applyBorder="1" applyAlignment="1">
      <alignment horizontal="center" vertical="center"/>
    </xf>
    <xf numFmtId="0" fontId="4" fillId="6" borderId="4" xfId="2" applyFont="1" applyFill="1" applyBorder="1" applyAlignment="1">
      <alignment horizontal="center" vertical="center" shrinkToFit="1"/>
    </xf>
    <xf numFmtId="0" fontId="8" fillId="6" borderId="4" xfId="1" applyFill="1" applyBorder="1" applyAlignment="1">
      <alignment horizontal="center" vertical="center" shrinkToFit="1"/>
    </xf>
    <xf numFmtId="49" fontId="4" fillId="6" borderId="4" xfId="2" applyNumberFormat="1" applyFill="1" applyBorder="1" applyAlignment="1">
      <alignment horizontal="center" vertical="center" shrinkToFit="1"/>
    </xf>
    <xf numFmtId="9" fontId="4" fillId="6" borderId="4" xfId="2" applyNumberFormat="1" applyFill="1" applyBorder="1" applyAlignment="1">
      <alignment horizontal="center"/>
    </xf>
    <xf numFmtId="49" fontId="4" fillId="6" borderId="4" xfId="2" applyNumberFormat="1" applyFont="1" applyFill="1" applyBorder="1" applyAlignment="1">
      <alignment horizontal="center" vertical="center"/>
    </xf>
    <xf numFmtId="0" fontId="8" fillId="5" borderId="4" xfId="1" applyFill="1" applyBorder="1" applyAlignment="1">
      <alignment horizontal="center"/>
    </xf>
    <xf numFmtId="2" fontId="4" fillId="5" borderId="4" xfId="2" applyNumberFormat="1" applyFill="1" applyBorder="1" applyAlignment="1">
      <alignment horizontal="center" vertical="center"/>
    </xf>
    <xf numFmtId="0" fontId="4" fillId="7" borderId="4" xfId="2" applyFill="1" applyBorder="1" applyAlignment="1">
      <alignment horizontal="center" vertical="center" shrinkToFit="1"/>
    </xf>
    <xf numFmtId="0" fontId="4" fillId="7" borderId="4" xfId="2" applyFill="1" applyBorder="1" applyAlignment="1">
      <alignment horizontal="center"/>
    </xf>
    <xf numFmtId="2" fontId="4" fillId="7" borderId="4" xfId="2" applyNumberFormat="1" applyFill="1" applyBorder="1" applyAlignment="1">
      <alignment horizontal="center" vertical="center"/>
    </xf>
    <xf numFmtId="0" fontId="4" fillId="7" borderId="4" xfId="2" applyFill="1" applyBorder="1" applyAlignment="1">
      <alignment horizontal="center" vertical="center"/>
    </xf>
    <xf numFmtId="0" fontId="4" fillId="7" borderId="4" xfId="2" applyFont="1" applyFill="1" applyBorder="1" applyAlignment="1">
      <alignment horizontal="center" vertical="center" shrinkToFit="1"/>
    </xf>
    <xf numFmtId="0" fontId="8" fillId="7" borderId="4" xfId="1" applyFill="1" applyBorder="1" applyAlignment="1">
      <alignment horizontal="center" vertical="center" shrinkToFit="1"/>
    </xf>
    <xf numFmtId="49" fontId="4" fillId="7" borderId="4" xfId="2" applyNumberFormat="1" applyFill="1" applyBorder="1" applyAlignment="1">
      <alignment horizontal="center" vertical="center" shrinkToFit="1"/>
    </xf>
    <xf numFmtId="9" fontId="4" fillId="7" borderId="4" xfId="2" applyNumberFormat="1" applyFill="1" applyBorder="1" applyAlignment="1">
      <alignment horizontal="center"/>
    </xf>
    <xf numFmtId="49" fontId="4" fillId="7" borderId="4" xfId="2" applyNumberFormat="1" applyFont="1" applyFill="1" applyBorder="1" applyAlignment="1">
      <alignment horizontal="center" vertical="center"/>
    </xf>
    <xf numFmtId="0" fontId="8" fillId="7" borderId="4" xfId="1" applyFill="1" applyBorder="1" applyAlignment="1">
      <alignment horizontal="center"/>
    </xf>
    <xf numFmtId="2" fontId="4" fillId="6" borderId="4" xfId="2" applyNumberFormat="1" applyFill="1" applyBorder="1" applyAlignment="1">
      <alignment horizontal="center" vertical="center"/>
    </xf>
    <xf numFmtId="0" fontId="4" fillId="8" borderId="4" xfId="2" applyFill="1" applyBorder="1" applyAlignment="1">
      <alignment horizontal="center" vertical="center" shrinkToFit="1"/>
    </xf>
    <xf numFmtId="0" fontId="4" fillId="8" borderId="4" xfId="2" applyFill="1" applyBorder="1" applyAlignment="1">
      <alignment horizontal="center"/>
    </xf>
    <xf numFmtId="2" fontId="4" fillId="8" borderId="4" xfId="2" applyNumberFormat="1" applyFill="1" applyBorder="1" applyAlignment="1">
      <alignment horizontal="center" vertical="center"/>
    </xf>
    <xf numFmtId="0" fontId="4" fillId="8" borderId="4" xfId="2" applyFill="1" applyBorder="1" applyAlignment="1">
      <alignment horizontal="center" vertical="center"/>
    </xf>
    <xf numFmtId="0" fontId="4" fillId="8" borderId="4" xfId="2" applyFont="1" applyFill="1" applyBorder="1" applyAlignment="1">
      <alignment horizontal="center" vertical="center" shrinkToFit="1"/>
    </xf>
    <xf numFmtId="0" fontId="8" fillId="8" borderId="4" xfId="1" applyFill="1" applyBorder="1" applyAlignment="1">
      <alignment horizontal="center" vertical="center" shrinkToFit="1"/>
    </xf>
    <xf numFmtId="49" fontId="4" fillId="8" borderId="4" xfId="2" applyNumberFormat="1" applyFill="1" applyBorder="1" applyAlignment="1">
      <alignment horizontal="center" vertical="center" shrinkToFit="1"/>
    </xf>
    <xf numFmtId="9" fontId="4" fillId="8" borderId="4" xfId="2" applyNumberFormat="1" applyFill="1" applyBorder="1" applyAlignment="1">
      <alignment horizontal="center"/>
    </xf>
    <xf numFmtId="49" fontId="4" fillId="8" borderId="4" xfId="2" applyNumberFormat="1" applyFont="1" applyFill="1" applyBorder="1" applyAlignment="1">
      <alignment horizontal="center" vertical="center"/>
    </xf>
    <xf numFmtId="0" fontId="8" fillId="0" borderId="17" xfId="1" applyBorder="1"/>
    <xf numFmtId="0" fontId="11" fillId="0" borderId="4" xfId="2" applyFont="1" applyBorder="1" applyAlignment="1">
      <alignment horizontal="center" vertical="center" wrapText="1"/>
    </xf>
    <xf numFmtId="0" fontId="4" fillId="0" borderId="17" xfId="2" applyBorder="1"/>
    <xf numFmtId="0" fontId="4" fillId="0" borderId="0" xfId="2" applyBorder="1"/>
    <xf numFmtId="0" fontId="4" fillId="0" borderId="18" xfId="2" applyBorder="1"/>
    <xf numFmtId="0" fontId="4" fillId="0" borderId="14" xfId="2" applyBorder="1"/>
    <xf numFmtId="0" fontId="4" fillId="0" borderId="15" xfId="2" applyBorder="1"/>
    <xf numFmtId="0" fontId="4" fillId="0" borderId="16" xfId="2" applyBorder="1"/>
    <xf numFmtId="0" fontId="4" fillId="0" borderId="21" xfId="2" applyFont="1" applyBorder="1" applyAlignment="1"/>
    <xf numFmtId="0" fontId="5" fillId="2" borderId="4" xfId="0" applyFont="1" applyFill="1" applyBorder="1" applyAlignment="1">
      <alignment horizontal="center" vertical="center"/>
    </xf>
    <xf numFmtId="0" fontId="60" fillId="2" borderId="4" xfId="0" applyFont="1" applyFill="1" applyBorder="1" applyAlignment="1">
      <alignment horizontal="center" vertical="center" wrapText="1"/>
    </xf>
    <xf numFmtId="166" fontId="61" fillId="2" borderId="4" xfId="0" applyNumberFormat="1" applyFont="1" applyFill="1" applyBorder="1" applyAlignment="1">
      <alignment horizontal="center" vertical="center" shrinkToFit="1"/>
    </xf>
    <xf numFmtId="164" fontId="61" fillId="2" borderId="4" xfId="0" applyNumberFormat="1" applyFont="1" applyFill="1" applyBorder="1" applyAlignment="1">
      <alignment horizontal="center" vertical="center" shrinkToFit="1"/>
    </xf>
    <xf numFmtId="0" fontId="61" fillId="2" borderId="4" xfId="0" applyFont="1" applyFill="1" applyBorder="1" applyAlignment="1">
      <alignment horizontal="center" vertical="center" wrapText="1"/>
    </xf>
    <xf numFmtId="9" fontId="60" fillId="2" borderId="4" xfId="0" applyNumberFormat="1" applyFont="1" applyFill="1" applyBorder="1" applyAlignment="1">
      <alignment horizontal="center" vertical="center" wrapText="1"/>
    </xf>
    <xf numFmtId="2" fontId="61" fillId="2" borderId="4" xfId="0" applyNumberFormat="1" applyFont="1" applyFill="1" applyBorder="1" applyAlignment="1">
      <alignment horizontal="center" vertical="center" shrinkToFit="1"/>
    </xf>
    <xf numFmtId="0" fontId="6" fillId="2" borderId="4" xfId="0" applyFont="1" applyFill="1" applyBorder="1" applyAlignment="1">
      <alignment horizontal="center" vertical="center" wrapText="1"/>
    </xf>
    <xf numFmtId="164" fontId="55" fillId="2" borderId="4" xfId="0" applyNumberFormat="1" applyFont="1" applyFill="1" applyBorder="1" applyAlignment="1">
      <alignment horizontal="center" vertical="center" shrinkToFit="1"/>
    </xf>
    <xf numFmtId="1" fontId="61" fillId="2" borderId="4" xfId="0" applyNumberFormat="1" applyFont="1" applyFill="1" applyBorder="1" applyAlignment="1">
      <alignment horizontal="center" vertical="center" shrinkToFit="1"/>
    </xf>
    <xf numFmtId="164" fontId="6" fillId="2" borderId="4" xfId="0" applyNumberFormat="1" applyFont="1" applyFill="1" applyBorder="1" applyAlignment="1">
      <alignment horizontal="center" vertical="center" wrapText="1"/>
    </xf>
    <xf numFmtId="164" fontId="55" fillId="2" borderId="4" xfId="0" applyNumberFormat="1" applyFont="1" applyFill="1" applyBorder="1" applyAlignment="1">
      <alignment horizontal="center" vertical="center" wrapText="1"/>
    </xf>
    <xf numFmtId="0" fontId="55" fillId="2" borderId="4" xfId="0" applyFont="1" applyFill="1" applyBorder="1" applyAlignment="1">
      <alignment horizontal="center" vertical="center" wrapText="1"/>
    </xf>
    <xf numFmtId="0" fontId="0" fillId="3" borderId="4" xfId="0" applyFill="1" applyBorder="1" applyAlignment="1">
      <alignment horizontal="center"/>
    </xf>
    <xf numFmtId="0" fontId="63" fillId="3" borderId="4" xfId="0" applyFont="1" applyFill="1" applyBorder="1" applyAlignment="1">
      <alignment horizontal="center"/>
    </xf>
    <xf numFmtId="0" fontId="4" fillId="3" borderId="4" xfId="0" applyFont="1" applyFill="1" applyBorder="1" applyAlignment="1">
      <alignment horizontal="center"/>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53" fillId="2" borderId="4" xfId="0" applyFont="1" applyFill="1" applyBorder="1" applyAlignment="1">
      <alignment horizontal="center" vertical="center" wrapText="1"/>
    </xf>
    <xf numFmtId="0" fontId="63" fillId="2" borderId="4" xfId="0" applyFont="1" applyFill="1" applyBorder="1" applyAlignment="1">
      <alignment horizontal="center"/>
    </xf>
    <xf numFmtId="0" fontId="0" fillId="2" borderId="8" xfId="0" applyFill="1" applyBorder="1" applyAlignment="1">
      <alignment horizontal="center" vertical="center"/>
    </xf>
    <xf numFmtId="0" fontId="0" fillId="2" borderId="4" xfId="0" applyFill="1" applyBorder="1" applyAlignment="1">
      <alignment horizontal="center"/>
    </xf>
    <xf numFmtId="0" fontId="63" fillId="2" borderId="3" xfId="0" applyFont="1" applyFill="1" applyBorder="1" applyAlignment="1">
      <alignment horizontal="center"/>
    </xf>
    <xf numFmtId="0" fontId="0" fillId="2" borderId="3" xfId="0" applyFill="1" applyBorder="1" applyAlignment="1">
      <alignment horizontal="center" vertical="center"/>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0" fontId="53" fillId="2" borderId="4" xfId="0" applyFont="1" applyFill="1" applyBorder="1" applyAlignment="1">
      <alignment vertical="center" wrapText="1"/>
    </xf>
    <xf numFmtId="0" fontId="4" fillId="2" borderId="4" xfId="0" applyFont="1" applyFill="1" applyBorder="1" applyAlignment="1">
      <alignment horizontal="center"/>
    </xf>
    <xf numFmtId="0" fontId="53" fillId="2" borderId="3" xfId="0" applyFont="1" applyFill="1" applyBorder="1" applyAlignment="1">
      <alignment horizontal="center" vertical="center" wrapText="1"/>
    </xf>
    <xf numFmtId="0" fontId="4" fillId="2" borderId="3" xfId="0" applyFont="1" applyFill="1" applyBorder="1" applyAlignment="1">
      <alignment horizontal="center"/>
    </xf>
    <xf numFmtId="0" fontId="0" fillId="2" borderId="0" xfId="0" applyFill="1" applyBorder="1" applyAlignment="1">
      <alignment horizontal="center"/>
    </xf>
    <xf numFmtId="0" fontId="53" fillId="2" borderId="7" xfId="0" applyFont="1" applyFill="1" applyBorder="1" applyAlignment="1">
      <alignment horizontal="center" vertical="center" wrapText="1"/>
    </xf>
    <xf numFmtId="0" fontId="63" fillId="2" borderId="8" xfId="0" applyFont="1" applyFill="1" applyBorder="1" applyAlignment="1">
      <alignment horizontal="center"/>
    </xf>
    <xf numFmtId="0" fontId="4" fillId="2" borderId="8" xfId="0" applyFont="1" applyFill="1" applyBorder="1" applyAlignment="1">
      <alignment horizontal="center" vertical="center"/>
    </xf>
    <xf numFmtId="0" fontId="4" fillId="2" borderId="8" xfId="0" applyFont="1" applyFill="1" applyBorder="1" applyAlignment="1">
      <alignment horizontal="center"/>
    </xf>
    <xf numFmtId="0" fontId="0" fillId="2" borderId="8" xfId="0" applyFill="1" applyBorder="1" applyAlignment="1">
      <alignment horizontal="center"/>
    </xf>
    <xf numFmtId="0" fontId="53" fillId="3" borderId="4" xfId="0" applyFont="1" applyFill="1" applyBorder="1" applyAlignment="1">
      <alignment vertical="center" wrapText="1"/>
    </xf>
    <xf numFmtId="0" fontId="89" fillId="2" borderId="4" xfId="0" applyFont="1" applyFill="1" applyBorder="1" applyAlignment="1">
      <alignment horizontal="center"/>
    </xf>
    <xf numFmtId="0" fontId="89" fillId="2" borderId="8" xfId="0" applyFont="1" applyFill="1" applyBorder="1" applyAlignment="1">
      <alignment horizontal="center"/>
    </xf>
    <xf numFmtId="0" fontId="89" fillId="2" borderId="3" xfId="0" applyFont="1" applyFill="1" applyBorder="1" applyAlignment="1">
      <alignment horizontal="center"/>
    </xf>
    <xf numFmtId="0" fontId="0" fillId="2" borderId="3" xfId="0" applyFill="1" applyBorder="1" applyAlignment="1">
      <alignment horizontal="center"/>
    </xf>
    <xf numFmtId="0" fontId="71" fillId="2" borderId="4" xfId="0" applyFont="1" applyFill="1" applyBorder="1" applyAlignment="1">
      <alignment horizontal="center" vertical="center" wrapText="1"/>
    </xf>
    <xf numFmtId="0" fontId="1" fillId="3" borderId="0" xfId="3" applyFill="1"/>
    <xf numFmtId="0" fontId="20" fillId="3" borderId="0" xfId="3" applyFont="1" applyFill="1" applyAlignment="1">
      <alignment horizontal="center"/>
    </xf>
    <xf numFmtId="0" fontId="20" fillId="3" borderId="0" xfId="3" applyFont="1" applyFill="1"/>
    <xf numFmtId="0" fontId="25" fillId="3" borderId="0" xfId="3" applyFont="1" applyFill="1" applyAlignment="1">
      <alignment vertical="center"/>
    </xf>
    <xf numFmtId="0" fontId="20" fillId="3" borderId="0" xfId="3" applyFont="1" applyFill="1" applyAlignment="1"/>
    <xf numFmtId="0" fontId="1" fillId="3" borderId="0" xfId="3" applyFill="1" applyAlignment="1">
      <alignment vertical="center"/>
    </xf>
    <xf numFmtId="0" fontId="19" fillId="3" borderId="0" xfId="3" applyFont="1" applyFill="1" applyAlignment="1">
      <alignment horizontal="center" vertical="center"/>
    </xf>
    <xf numFmtId="0" fontId="19" fillId="3" borderId="0" xfId="3" applyFont="1" applyFill="1" applyAlignment="1">
      <alignment vertical="center"/>
    </xf>
    <xf numFmtId="0" fontId="15" fillId="3" borderId="0" xfId="3" applyFont="1" applyFill="1" applyAlignment="1">
      <alignment horizontal="left"/>
    </xf>
    <xf numFmtId="0" fontId="18" fillId="3" borderId="0" xfId="3" applyFont="1" applyFill="1" applyAlignment="1">
      <alignment horizontal="left"/>
    </xf>
    <xf numFmtId="0" fontId="1" fillId="3" borderId="0" xfId="3" applyFill="1" applyAlignment="1">
      <alignment horizontal="left"/>
    </xf>
    <xf numFmtId="0" fontId="92" fillId="3" borderId="0" xfId="1" applyFont="1" applyFill="1" applyBorder="1" applyAlignment="1">
      <alignment horizontal="center" vertical="center"/>
    </xf>
    <xf numFmtId="0" fontId="15" fillId="3" borderId="0" xfId="3" applyFont="1" applyFill="1" applyAlignment="1">
      <alignment horizontal="left" vertical="center"/>
    </xf>
    <xf numFmtId="0" fontId="18" fillId="3" borderId="0" xfId="3" applyFont="1" applyFill="1" applyAlignment="1">
      <alignment horizontal="left" vertical="center"/>
    </xf>
    <xf numFmtId="0" fontId="1" fillId="3" borderId="0" xfId="3" applyFill="1" applyAlignment="1">
      <alignment horizontal="left" vertical="center"/>
    </xf>
    <xf numFmtId="0" fontId="50" fillId="3" borderId="0" xfId="1" applyFont="1" applyFill="1" applyAlignment="1">
      <alignment horizontal="left"/>
    </xf>
    <xf numFmtId="0" fontId="15" fillId="3" borderId="0" xfId="3" applyFont="1" applyFill="1" applyBorder="1" applyAlignment="1">
      <alignment horizontal="left"/>
    </xf>
    <xf numFmtId="14" fontId="15" fillId="3" borderId="0" xfId="3" applyNumberFormat="1" applyFont="1" applyFill="1" applyAlignment="1">
      <alignment horizontal="left"/>
    </xf>
    <xf numFmtId="0" fontId="22" fillId="3" borderId="0" xfId="3" applyFont="1" applyFill="1" applyAlignment="1">
      <alignment horizontal="left"/>
    </xf>
    <xf numFmtId="0" fontId="22" fillId="3" borderId="0" xfId="3" applyFont="1" applyFill="1" applyBorder="1" applyAlignment="1">
      <alignment horizontal="left"/>
    </xf>
    <xf numFmtId="14" fontId="22" fillId="3" borderId="0" xfId="3" applyNumberFormat="1" applyFont="1" applyFill="1" applyAlignment="1">
      <alignment horizontal="left"/>
    </xf>
    <xf numFmtId="0" fontId="23" fillId="3" borderId="0" xfId="1" quotePrefix="1" applyFont="1" applyFill="1" applyBorder="1" applyAlignment="1">
      <alignment horizontal="left"/>
    </xf>
    <xf numFmtId="0" fontId="17" fillId="3" borderId="0" xfId="3" applyFont="1" applyFill="1" applyBorder="1" applyAlignment="1">
      <alignment horizontal="left"/>
    </xf>
    <xf numFmtId="0" fontId="1" fillId="3" borderId="0" xfId="3" applyFill="1" applyBorder="1" applyAlignment="1">
      <alignment horizontal="left"/>
    </xf>
    <xf numFmtId="0" fontId="15" fillId="3" borderId="0" xfId="3" applyFont="1" applyFill="1"/>
    <xf numFmtId="14" fontId="22" fillId="3" borderId="0" xfId="3" applyNumberFormat="1" applyFont="1" applyFill="1" applyBorder="1" applyAlignment="1">
      <alignment horizontal="left"/>
    </xf>
    <xf numFmtId="0" fontId="53" fillId="3" borderId="0" xfId="3" applyFont="1" applyFill="1" applyAlignment="1">
      <alignment horizontal="center" vertical="center" wrapText="1"/>
    </xf>
    <xf numFmtId="0" fontId="1" fillId="2" borderId="45" xfId="3" applyFill="1" applyBorder="1"/>
    <xf numFmtId="0" fontId="1" fillId="2" borderId="22" xfId="3" applyFill="1" applyBorder="1"/>
    <xf numFmtId="0" fontId="1" fillId="2" borderId="46" xfId="3" applyFill="1" applyBorder="1"/>
    <xf numFmtId="0" fontId="1" fillId="2" borderId="47" xfId="3" applyFill="1" applyBorder="1"/>
    <xf numFmtId="0" fontId="24" fillId="2" borderId="0" xfId="3" applyFont="1" applyFill="1" applyBorder="1" applyAlignment="1"/>
    <xf numFmtId="0" fontId="25" fillId="2" borderId="0" xfId="3" applyFont="1" applyFill="1" applyBorder="1" applyAlignment="1">
      <alignment vertical="center"/>
    </xf>
    <xf numFmtId="0" fontId="1" fillId="2" borderId="48" xfId="3" applyFill="1" applyBorder="1"/>
    <xf numFmtId="0" fontId="1" fillId="2" borderId="49" xfId="3" applyFill="1" applyBorder="1"/>
    <xf numFmtId="0" fontId="25" fillId="2" borderId="23" xfId="3" applyFont="1" applyFill="1" applyBorder="1" applyAlignment="1">
      <alignment vertical="center"/>
    </xf>
    <xf numFmtId="0" fontId="25" fillId="2" borderId="50" xfId="3" applyFont="1" applyFill="1" applyBorder="1" applyAlignment="1">
      <alignment vertical="center"/>
    </xf>
    <xf numFmtId="0" fontId="15" fillId="2" borderId="45" xfId="3" applyFont="1" applyFill="1" applyBorder="1" applyAlignment="1">
      <alignment horizontal="center" vertical="center"/>
    </xf>
    <xf numFmtId="0" fontId="18" fillId="2" borderId="22" xfId="3" applyFont="1" applyFill="1" applyBorder="1" applyAlignment="1">
      <alignment horizontal="center" vertical="center"/>
    </xf>
    <xf numFmtId="0" fontId="18" fillId="2" borderId="46" xfId="3" applyFont="1" applyFill="1" applyBorder="1" applyAlignment="1">
      <alignment horizontal="center" vertical="center"/>
    </xf>
    <xf numFmtId="0" fontId="92" fillId="2" borderId="49" xfId="1" applyFont="1" applyFill="1" applyBorder="1" applyAlignment="1">
      <alignment horizontal="center" vertical="center"/>
    </xf>
    <xf numFmtId="0" fontId="92" fillId="2" borderId="23" xfId="1" applyFont="1" applyFill="1" applyBorder="1" applyAlignment="1">
      <alignment horizontal="center" vertical="center"/>
    </xf>
    <xf numFmtId="0" fontId="92" fillId="2" borderId="50" xfId="1" applyFont="1" applyFill="1" applyBorder="1" applyAlignment="1">
      <alignment horizontal="center" vertical="center"/>
    </xf>
    <xf numFmtId="0" fontId="15" fillId="2" borderId="45" xfId="3" applyFont="1" applyFill="1" applyBorder="1" applyAlignment="1">
      <alignment horizontal="left"/>
    </xf>
    <xf numFmtId="0" fontId="50" fillId="2" borderId="22" xfId="1" applyFont="1" applyFill="1" applyBorder="1" applyAlignment="1">
      <alignment horizontal="left"/>
    </xf>
    <xf numFmtId="0" fontId="18" fillId="2" borderId="22" xfId="3" applyFont="1" applyFill="1" applyBorder="1" applyAlignment="1">
      <alignment horizontal="left"/>
    </xf>
    <xf numFmtId="0" fontId="18" fillId="2" borderId="46" xfId="3" applyFont="1" applyFill="1" applyBorder="1" applyAlignment="1">
      <alignment horizontal="left"/>
    </xf>
    <xf numFmtId="0" fontId="15" fillId="2" borderId="47" xfId="3" applyFont="1" applyFill="1" applyBorder="1" applyAlignment="1">
      <alignment horizontal="left"/>
    </xf>
    <xf numFmtId="0" fontId="50" fillId="2" borderId="0" xfId="1" applyFont="1" applyFill="1" applyBorder="1" applyAlignment="1">
      <alignment horizontal="left"/>
    </xf>
    <xf numFmtId="0" fontId="15" fillId="2" borderId="0" xfId="3" applyFont="1" applyFill="1" applyBorder="1" applyAlignment="1">
      <alignment horizontal="left"/>
    </xf>
    <xf numFmtId="14" fontId="15" fillId="2" borderId="48" xfId="3" applyNumberFormat="1" applyFont="1" applyFill="1" applyBorder="1" applyAlignment="1">
      <alignment horizontal="left"/>
    </xf>
    <xf numFmtId="0" fontId="22" fillId="2" borderId="47" xfId="3" applyFont="1" applyFill="1" applyBorder="1" applyAlignment="1">
      <alignment horizontal="left"/>
    </xf>
    <xf numFmtId="0" fontId="23" fillId="2" borderId="0" xfId="1" applyFont="1" applyFill="1" applyBorder="1" applyAlignment="1">
      <alignment horizontal="left"/>
    </xf>
    <xf numFmtId="0" fontId="22" fillId="2" borderId="0" xfId="3" applyFont="1" applyFill="1" applyBorder="1" applyAlignment="1">
      <alignment horizontal="left"/>
    </xf>
    <xf numFmtId="14" fontId="22" fillId="2" borderId="48" xfId="3" applyNumberFormat="1" applyFont="1" applyFill="1" applyBorder="1" applyAlignment="1">
      <alignment horizontal="left"/>
    </xf>
    <xf numFmtId="0" fontId="21" fillId="2" borderId="0" xfId="3" applyFont="1" applyFill="1" applyBorder="1" applyAlignment="1">
      <alignment horizontal="left"/>
    </xf>
    <xf numFmtId="0" fontId="22" fillId="2" borderId="48" xfId="3" applyFont="1" applyFill="1" applyBorder="1" applyAlignment="1">
      <alignment horizontal="left"/>
    </xf>
    <xf numFmtId="0" fontId="23" fillId="2" borderId="0" xfId="1" quotePrefix="1" applyFont="1" applyFill="1" applyBorder="1" applyAlignment="1">
      <alignment horizontal="left"/>
    </xf>
    <xf numFmtId="0" fontId="1" fillId="2" borderId="47" xfId="3" applyFill="1" applyBorder="1" applyAlignment="1">
      <alignment horizontal="left"/>
    </xf>
    <xf numFmtId="0" fontId="17" fillId="2" borderId="0" xfId="3" applyFont="1" applyFill="1" applyBorder="1" applyAlignment="1">
      <alignment horizontal="left"/>
    </xf>
    <xf numFmtId="0" fontId="15" fillId="2" borderId="48" xfId="3" applyFont="1" applyFill="1" applyBorder="1" applyAlignment="1">
      <alignment horizontal="left"/>
    </xf>
    <xf numFmtId="0" fontId="1" fillId="2" borderId="49" xfId="3" applyFill="1" applyBorder="1" applyAlignment="1">
      <alignment horizontal="left"/>
    </xf>
    <xf numFmtId="0" fontId="17" fillId="2" borderId="23" xfId="3" applyFont="1" applyFill="1" applyBorder="1" applyAlignment="1">
      <alignment horizontal="left"/>
    </xf>
    <xf numFmtId="0" fontId="15" fillId="2" borderId="23" xfId="3" applyFont="1" applyFill="1" applyBorder="1" applyAlignment="1">
      <alignment horizontal="left"/>
    </xf>
    <xf numFmtId="0" fontId="15" fillId="2" borderId="50" xfId="3" applyFont="1" applyFill="1" applyBorder="1" applyAlignment="1">
      <alignment horizontal="left"/>
    </xf>
    <xf numFmtId="0" fontId="1" fillId="2" borderId="45" xfId="3" applyFill="1" applyBorder="1" applyAlignment="1">
      <alignment horizontal="left"/>
    </xf>
    <xf numFmtId="0" fontId="17" fillId="2" borderId="22" xfId="3" applyFont="1" applyFill="1" applyBorder="1" applyAlignment="1">
      <alignment horizontal="left"/>
    </xf>
    <xf numFmtId="0" fontId="15" fillId="2" borderId="22" xfId="3" applyFont="1" applyFill="1" applyBorder="1" applyAlignment="1">
      <alignment horizontal="left"/>
    </xf>
    <xf numFmtId="0" fontId="15" fillId="2" borderId="46" xfId="3" applyFont="1" applyFill="1" applyBorder="1" applyAlignment="1">
      <alignment horizontal="left"/>
    </xf>
    <xf numFmtId="0" fontId="1" fillId="2" borderId="0" xfId="3" applyFill="1" applyBorder="1"/>
    <xf numFmtId="0" fontId="22" fillId="2" borderId="49" xfId="3" applyFont="1" applyFill="1" applyBorder="1" applyAlignment="1">
      <alignment horizontal="left"/>
    </xf>
    <xf numFmtId="0" fontId="23" fillId="2" borderId="23" xfId="1" quotePrefix="1" applyFont="1" applyFill="1" applyBorder="1" applyAlignment="1">
      <alignment horizontal="left"/>
    </xf>
    <xf numFmtId="0" fontId="22" fillId="2" borderId="23" xfId="3" applyFont="1" applyFill="1" applyBorder="1" applyAlignment="1">
      <alignment horizontal="left"/>
    </xf>
    <xf numFmtId="14" fontId="22" fillId="2" borderId="50" xfId="3" applyNumberFormat="1" applyFont="1" applyFill="1" applyBorder="1" applyAlignment="1">
      <alignment horizontal="left"/>
    </xf>
    <xf numFmtId="0" fontId="22" fillId="2" borderId="45" xfId="3" applyFont="1" applyFill="1" applyBorder="1" applyAlignment="1">
      <alignment horizontal="left"/>
    </xf>
    <xf numFmtId="0" fontId="23" fillId="2" borderId="22" xfId="1" quotePrefix="1" applyFont="1" applyFill="1" applyBorder="1" applyAlignment="1">
      <alignment horizontal="left"/>
    </xf>
    <xf numFmtId="0" fontId="22" fillId="2" borderId="22" xfId="3" applyFont="1" applyFill="1" applyBorder="1" applyAlignment="1">
      <alignment horizontal="left"/>
    </xf>
    <xf numFmtId="14" fontId="22" fillId="2" borderId="46" xfId="3" applyNumberFormat="1" applyFont="1" applyFill="1" applyBorder="1" applyAlignment="1">
      <alignment horizontal="left"/>
    </xf>
    <xf numFmtId="0" fontId="8" fillId="2" borderId="23" xfId="1" applyFill="1" applyBorder="1" applyAlignment="1">
      <alignment horizontal="left"/>
    </xf>
    <xf numFmtId="0" fontId="11" fillId="2" borderId="4" xfId="2" applyFont="1" applyFill="1" applyBorder="1" applyAlignment="1">
      <alignment horizontal="center" vertical="center" wrapText="1"/>
    </xf>
    <xf numFmtId="0" fontId="4" fillId="4" borderId="3" xfId="2" applyFill="1" applyBorder="1" applyAlignment="1">
      <alignment horizontal="center" vertical="center" shrinkToFit="1"/>
    </xf>
    <xf numFmtId="0" fontId="4" fillId="4" borderId="3" xfId="2" applyFill="1" applyBorder="1" applyAlignment="1">
      <alignment horizontal="center"/>
    </xf>
    <xf numFmtId="0" fontId="4" fillId="4" borderId="3" xfId="2" applyFill="1" applyBorder="1" applyAlignment="1">
      <alignment horizontal="center" vertical="center"/>
    </xf>
    <xf numFmtId="0" fontId="4" fillId="4" borderId="3" xfId="2" applyFont="1" applyFill="1" applyBorder="1" applyAlignment="1">
      <alignment horizontal="center" vertical="center" shrinkToFit="1"/>
    </xf>
    <xf numFmtId="0" fontId="8" fillId="4" borderId="3" xfId="1" applyFill="1" applyBorder="1" applyAlignment="1">
      <alignment horizontal="center" vertical="center" shrinkToFit="1"/>
    </xf>
    <xf numFmtId="49" fontId="4" fillId="4" borderId="3" xfId="2" applyNumberFormat="1" applyFill="1" applyBorder="1" applyAlignment="1">
      <alignment horizontal="center" vertical="center" shrinkToFit="1"/>
    </xf>
    <xf numFmtId="0" fontId="4" fillId="6" borderId="3" xfId="2" applyFill="1" applyBorder="1" applyAlignment="1">
      <alignment horizontal="center" vertical="center" shrinkToFit="1"/>
    </xf>
    <xf numFmtId="0" fontId="4" fillId="6" borderId="3" xfId="2" applyFill="1" applyBorder="1" applyAlignment="1">
      <alignment horizontal="center"/>
    </xf>
    <xf numFmtId="0" fontId="4" fillId="6" borderId="3" xfId="2" applyFill="1" applyBorder="1" applyAlignment="1">
      <alignment horizontal="center" vertical="center"/>
    </xf>
    <xf numFmtId="0" fontId="4" fillId="6" borderId="3" xfId="2" applyFont="1" applyFill="1" applyBorder="1" applyAlignment="1">
      <alignment horizontal="center" vertical="center" shrinkToFit="1"/>
    </xf>
    <xf numFmtId="0" fontId="8" fillId="6" borderId="3" xfId="1" applyFill="1" applyBorder="1" applyAlignment="1">
      <alignment horizontal="center" vertical="center" shrinkToFit="1"/>
    </xf>
    <xf numFmtId="49" fontId="4" fillId="6" borderId="3" xfId="2" applyNumberFormat="1" applyFill="1" applyBorder="1" applyAlignment="1">
      <alignment horizontal="center" vertical="center" shrinkToFit="1"/>
    </xf>
    <xf numFmtId="0" fontId="4" fillId="4" borderId="11" xfId="2" applyFill="1" applyBorder="1" applyAlignment="1">
      <alignment horizontal="center" vertical="center" shrinkToFit="1"/>
    </xf>
    <xf numFmtId="0" fontId="4" fillId="4" borderId="11" xfId="2" applyFill="1" applyBorder="1" applyAlignment="1">
      <alignment horizontal="center"/>
    </xf>
    <xf numFmtId="2" fontId="4" fillId="4" borderId="11" xfId="2" applyNumberFormat="1" applyFill="1" applyBorder="1" applyAlignment="1">
      <alignment horizontal="center" vertical="center" shrinkToFit="1"/>
    </xf>
    <xf numFmtId="2" fontId="4" fillId="4" borderId="11" xfId="2" applyNumberFormat="1" applyFill="1" applyBorder="1" applyAlignment="1">
      <alignment horizontal="center" vertical="center"/>
    </xf>
    <xf numFmtId="0" fontId="4" fillId="4" borderId="11" xfId="2" applyFill="1" applyBorder="1" applyAlignment="1">
      <alignment horizontal="center" vertical="center"/>
    </xf>
    <xf numFmtId="0" fontId="4" fillId="4" borderId="11" xfId="2" applyFont="1" applyFill="1" applyBorder="1" applyAlignment="1">
      <alignment horizontal="center" vertical="center" shrinkToFit="1"/>
    </xf>
    <xf numFmtId="0" fontId="8" fillId="4" borderId="11" xfId="1" applyFill="1" applyBorder="1" applyAlignment="1">
      <alignment horizontal="center" vertical="center" shrinkToFit="1"/>
    </xf>
    <xf numFmtId="49" fontId="4" fillId="4" borderId="11" xfId="2" applyNumberFormat="1" applyFill="1" applyBorder="1" applyAlignment="1">
      <alignment horizontal="center" vertical="center" shrinkToFit="1"/>
    </xf>
    <xf numFmtId="0" fontId="4" fillId="5" borderId="11" xfId="2" applyFill="1" applyBorder="1" applyAlignment="1">
      <alignment horizontal="center" vertical="center" shrinkToFit="1"/>
    </xf>
    <xf numFmtId="0" fontId="4" fillId="5" borderId="11" xfId="2" applyFill="1" applyBorder="1" applyAlignment="1">
      <alignment horizontal="center"/>
    </xf>
    <xf numFmtId="0" fontId="4" fillId="5" borderId="11" xfId="2" applyFill="1" applyBorder="1" applyAlignment="1">
      <alignment horizontal="center" vertical="center"/>
    </xf>
    <xf numFmtId="0" fontId="4" fillId="5" borderId="11" xfId="2" applyFont="1" applyFill="1" applyBorder="1" applyAlignment="1">
      <alignment horizontal="center" vertical="center" shrinkToFit="1"/>
    </xf>
    <xf numFmtId="0" fontId="8" fillId="5" borderId="11" xfId="1" applyFill="1" applyBorder="1" applyAlignment="1">
      <alignment horizontal="center" vertical="center" shrinkToFit="1"/>
    </xf>
    <xf numFmtId="49" fontId="4" fillId="5" borderId="11" xfId="2" applyNumberFormat="1" applyFill="1" applyBorder="1" applyAlignment="1">
      <alignment horizontal="center" vertical="center" shrinkToFit="1"/>
    </xf>
    <xf numFmtId="0" fontId="4" fillId="8" borderId="11" xfId="2" applyFill="1" applyBorder="1" applyAlignment="1">
      <alignment horizontal="center" vertical="center" shrinkToFit="1"/>
    </xf>
    <xf numFmtId="0" fontId="4" fillId="8" borderId="11" xfId="2" applyFill="1" applyBorder="1" applyAlignment="1">
      <alignment horizontal="center"/>
    </xf>
    <xf numFmtId="2" fontId="4" fillId="8" borderId="11" xfId="2" applyNumberFormat="1" applyFill="1" applyBorder="1" applyAlignment="1">
      <alignment horizontal="center" vertical="center"/>
    </xf>
    <xf numFmtId="0" fontId="4" fillId="8" borderId="11" xfId="2" applyFill="1" applyBorder="1" applyAlignment="1">
      <alignment horizontal="center" vertical="center"/>
    </xf>
    <xf numFmtId="0" fontId="4" fillId="8" borderId="11" xfId="2" applyFont="1" applyFill="1" applyBorder="1" applyAlignment="1">
      <alignment horizontal="center" vertical="center" shrinkToFit="1"/>
    </xf>
    <xf numFmtId="0" fontId="8" fillId="8" borderId="11" xfId="1" applyFill="1" applyBorder="1" applyAlignment="1">
      <alignment horizontal="center" vertical="center" shrinkToFit="1"/>
    </xf>
    <xf numFmtId="49" fontId="4" fillId="8" borderId="11" xfId="2" applyNumberFormat="1" applyFill="1" applyBorder="1" applyAlignment="1">
      <alignment horizontal="center" vertical="center" shrinkToFit="1"/>
    </xf>
    <xf numFmtId="0" fontId="4" fillId="0" borderId="7" xfId="2" applyFill="1" applyBorder="1" applyAlignment="1">
      <alignment horizontal="center" vertical="center" shrinkToFit="1"/>
    </xf>
    <xf numFmtId="0" fontId="4" fillId="0" borderId="8" xfId="2" applyFill="1" applyBorder="1" applyAlignment="1">
      <alignment horizontal="center"/>
    </xf>
    <xf numFmtId="0" fontId="4" fillId="0" borderId="8" xfId="2" applyFill="1" applyBorder="1" applyAlignment="1">
      <alignment horizontal="center" vertical="center" shrinkToFit="1"/>
    </xf>
    <xf numFmtId="2" fontId="4" fillId="0" borderId="8" xfId="2" applyNumberFormat="1" applyFill="1" applyBorder="1" applyAlignment="1">
      <alignment horizontal="center" vertical="center"/>
    </xf>
    <xf numFmtId="0" fontId="4" fillId="0" borderId="8" xfId="2" applyFill="1" applyBorder="1" applyAlignment="1">
      <alignment horizontal="center" vertical="center"/>
    </xf>
    <xf numFmtId="0" fontId="4" fillId="0" borderId="8" xfId="2" applyFont="1" applyFill="1" applyBorder="1" applyAlignment="1">
      <alignment horizontal="center" vertical="center" shrinkToFit="1"/>
    </xf>
    <xf numFmtId="0" fontId="8" fillId="0" borderId="8" xfId="1" applyFill="1" applyBorder="1" applyAlignment="1">
      <alignment horizontal="center" vertical="center" shrinkToFit="1"/>
    </xf>
    <xf numFmtId="49" fontId="4" fillId="0" borderId="9" xfId="2" applyNumberFormat="1" applyFill="1" applyBorder="1" applyAlignment="1">
      <alignment horizontal="center" vertical="center" shrinkToFit="1"/>
    </xf>
    <xf numFmtId="0" fontId="4" fillId="3" borderId="0" xfId="2" applyFill="1"/>
    <xf numFmtId="0" fontId="4" fillId="3" borderId="0" xfId="2" applyFill="1" applyAlignment="1">
      <alignment horizontal="center"/>
    </xf>
    <xf numFmtId="0" fontId="4" fillId="3" borderId="0" xfId="2" applyFill="1" applyBorder="1" applyAlignment="1">
      <alignment horizontal="center" vertical="center" shrinkToFit="1"/>
    </xf>
    <xf numFmtId="0" fontId="4" fillId="3" borderId="0" xfId="2" applyFill="1" applyBorder="1" applyAlignment="1">
      <alignment horizontal="center"/>
    </xf>
    <xf numFmtId="0" fontId="4" fillId="3" borderId="0" xfId="2" applyFill="1" applyBorder="1" applyAlignment="1">
      <alignment horizontal="center" vertical="center"/>
    </xf>
    <xf numFmtId="9" fontId="4" fillId="3" borderId="0" xfId="2" applyNumberFormat="1" applyFill="1" applyBorder="1" applyAlignment="1">
      <alignment horizontal="center"/>
    </xf>
    <xf numFmtId="49" fontId="4" fillId="3" borderId="0" xfId="2" applyNumberFormat="1" applyFont="1" applyFill="1" applyBorder="1" applyAlignment="1">
      <alignment horizontal="center" vertical="center"/>
    </xf>
    <xf numFmtId="0" fontId="8" fillId="3" borderId="0" xfId="1" applyFill="1" applyBorder="1" applyAlignment="1">
      <alignment horizontal="center" vertical="center" shrinkToFit="1"/>
    </xf>
    <xf numFmtId="49" fontId="4" fillId="3" borderId="0" xfId="2" applyNumberFormat="1" applyFill="1" applyBorder="1" applyAlignment="1">
      <alignment horizontal="center" vertical="center" shrinkToFit="1"/>
    </xf>
    <xf numFmtId="0" fontId="4" fillId="3" borderId="0" xfId="2" applyFill="1" applyBorder="1"/>
    <xf numFmtId="0" fontId="4" fillId="3" borderId="0" xfId="2" applyFont="1" applyFill="1" applyBorder="1" applyAlignment="1"/>
    <xf numFmtId="0" fontId="52" fillId="3" borderId="0" xfId="1" applyFont="1" applyFill="1" applyBorder="1" applyAlignment="1">
      <alignment horizontal="left" vertical="center"/>
    </xf>
    <xf numFmtId="0" fontId="4" fillId="9" borderId="4" xfId="2" applyFill="1" applyBorder="1" applyAlignment="1">
      <alignment horizontal="center" vertical="center" shrinkToFit="1"/>
    </xf>
    <xf numFmtId="0" fontId="4" fillId="9" borderId="4" xfId="2" applyFill="1" applyBorder="1" applyAlignment="1">
      <alignment horizontal="center"/>
    </xf>
    <xf numFmtId="0" fontId="4" fillId="9" borderId="4" xfId="2" applyFill="1" applyBorder="1" applyAlignment="1">
      <alignment horizontal="center" vertical="center"/>
    </xf>
    <xf numFmtId="0" fontId="4" fillId="9" borderId="4" xfId="2" applyFont="1" applyFill="1" applyBorder="1" applyAlignment="1">
      <alignment horizontal="center" vertical="center" shrinkToFit="1"/>
    </xf>
    <xf numFmtId="0" fontId="8" fillId="9" borderId="4" xfId="1" applyFill="1" applyBorder="1" applyAlignment="1">
      <alignment horizontal="center" vertical="center" shrinkToFit="1"/>
    </xf>
    <xf numFmtId="49" fontId="4" fillId="9" borderId="4" xfId="2" applyNumberFormat="1" applyFill="1" applyBorder="1" applyAlignment="1">
      <alignment horizontal="center" vertical="center" shrinkToFit="1"/>
    </xf>
    <xf numFmtId="2" fontId="4" fillId="9" borderId="4" xfId="2" applyNumberFormat="1" applyFill="1" applyBorder="1" applyAlignment="1">
      <alignment horizontal="center" vertical="center"/>
    </xf>
    <xf numFmtId="0" fontId="4" fillId="9" borderId="3" xfId="2" applyFill="1" applyBorder="1" applyAlignment="1">
      <alignment horizontal="center" vertical="center" shrinkToFit="1"/>
    </xf>
    <xf numFmtId="0" fontId="4" fillId="9" borderId="3" xfId="2" applyFill="1" applyBorder="1" applyAlignment="1">
      <alignment horizontal="center"/>
    </xf>
    <xf numFmtId="0" fontId="4" fillId="9" borderId="3" xfId="2" applyFill="1" applyBorder="1" applyAlignment="1">
      <alignment horizontal="center" vertical="center"/>
    </xf>
    <xf numFmtId="0" fontId="4" fillId="9" borderId="3" xfId="2" applyFont="1" applyFill="1" applyBorder="1" applyAlignment="1">
      <alignment horizontal="center" vertical="center" shrinkToFit="1"/>
    </xf>
    <xf numFmtId="0" fontId="8" fillId="9" borderId="3" xfId="1" applyFill="1" applyBorder="1" applyAlignment="1">
      <alignment horizontal="center" vertical="center" shrinkToFit="1"/>
    </xf>
    <xf numFmtId="49" fontId="4" fillId="9" borderId="3" xfId="2" applyNumberFormat="1" applyFill="1" applyBorder="1" applyAlignment="1">
      <alignment horizontal="center" vertical="center" shrinkToFit="1"/>
    </xf>
    <xf numFmtId="9" fontId="4" fillId="9" borderId="4" xfId="2" applyNumberFormat="1" applyFill="1" applyBorder="1" applyAlignment="1">
      <alignment horizontal="center"/>
    </xf>
    <xf numFmtId="49" fontId="4" fillId="9" borderId="4" xfId="2" applyNumberFormat="1" applyFont="1" applyFill="1" applyBorder="1" applyAlignment="1">
      <alignment horizontal="center" vertical="center"/>
    </xf>
    <xf numFmtId="0" fontId="4" fillId="3" borderId="17" xfId="2" applyFont="1" applyFill="1" applyBorder="1" applyAlignment="1"/>
    <xf numFmtId="0" fontId="4" fillId="10" borderId="4" xfId="2" applyFill="1" applyBorder="1" applyAlignment="1">
      <alignment horizontal="center" vertical="center" shrinkToFit="1"/>
    </xf>
    <xf numFmtId="0" fontId="4" fillId="10" borderId="4" xfId="2" applyFill="1" applyBorder="1" applyAlignment="1">
      <alignment horizontal="center"/>
    </xf>
    <xf numFmtId="0" fontId="4" fillId="10" borderId="4" xfId="2" applyFill="1" applyBorder="1" applyAlignment="1">
      <alignment horizontal="center" vertical="center"/>
    </xf>
    <xf numFmtId="0" fontId="4" fillId="10" borderId="4" xfId="2" applyFont="1" applyFill="1" applyBorder="1" applyAlignment="1">
      <alignment horizontal="center" vertical="center" shrinkToFit="1"/>
    </xf>
    <xf numFmtId="0" fontId="8" fillId="10" borderId="4" xfId="1" applyFill="1" applyBorder="1" applyAlignment="1">
      <alignment horizontal="center" vertical="center" shrinkToFit="1"/>
    </xf>
    <xf numFmtId="49" fontId="4" fillId="10" borderId="4" xfId="2" applyNumberFormat="1" applyFill="1" applyBorder="1" applyAlignment="1">
      <alignment horizontal="center" vertical="center" shrinkToFit="1"/>
    </xf>
    <xf numFmtId="2" fontId="4" fillId="10" borderId="4" xfId="2" applyNumberFormat="1" applyFill="1" applyBorder="1" applyAlignment="1">
      <alignment horizontal="center" vertical="center"/>
    </xf>
    <xf numFmtId="9" fontId="4" fillId="10" borderId="4" xfId="2" applyNumberFormat="1" applyFill="1" applyBorder="1" applyAlignment="1">
      <alignment horizontal="center"/>
    </xf>
    <xf numFmtId="49" fontId="4" fillId="10" borderId="4" xfId="2" applyNumberFormat="1" applyFont="1" applyFill="1" applyBorder="1" applyAlignment="1">
      <alignment horizontal="center" vertical="center"/>
    </xf>
    <xf numFmtId="0" fontId="26" fillId="3" borderId="0" xfId="5" applyFill="1" applyBorder="1" applyAlignment="1">
      <alignment horizontal="left" vertical="top"/>
    </xf>
    <xf numFmtId="0" fontId="26" fillId="3" borderId="0" xfId="5" applyFill="1" applyBorder="1" applyAlignment="1">
      <alignment horizontal="center" wrapText="1"/>
    </xf>
    <xf numFmtId="0" fontId="31" fillId="3" borderId="0" xfId="5" applyFont="1" applyFill="1" applyBorder="1" applyAlignment="1">
      <alignment horizontal="left" vertical="top" wrapText="1"/>
    </xf>
    <xf numFmtId="0" fontId="5" fillId="3" borderId="0" xfId="5" applyFont="1" applyFill="1" applyBorder="1" applyAlignment="1">
      <alignment horizontal="center" wrapText="1"/>
    </xf>
    <xf numFmtId="0" fontId="31" fillId="3" borderId="0" xfId="5" applyFont="1" applyFill="1" applyBorder="1" applyAlignment="1">
      <alignment vertical="top" wrapText="1"/>
    </xf>
    <xf numFmtId="0" fontId="30" fillId="3" borderId="0" xfId="5" applyFont="1" applyFill="1" applyBorder="1" applyAlignment="1">
      <alignment horizontal="left" vertical="top"/>
    </xf>
    <xf numFmtId="0" fontId="31" fillId="2" borderId="0" xfId="5" applyFont="1" applyFill="1" applyBorder="1" applyAlignment="1">
      <alignment horizontal="left" vertical="top" wrapText="1"/>
    </xf>
    <xf numFmtId="0" fontId="41" fillId="2" borderId="0" xfId="5" applyFont="1" applyFill="1" applyBorder="1" applyAlignment="1">
      <alignment horizontal="center" vertical="center"/>
    </xf>
    <xf numFmtId="0" fontId="26" fillId="2" borderId="0" xfId="5" applyFill="1" applyBorder="1" applyAlignment="1">
      <alignment horizontal="left" vertical="top"/>
    </xf>
    <xf numFmtId="0" fontId="28" fillId="2" borderId="0" xfId="6" applyFont="1" applyFill="1" applyBorder="1" applyAlignment="1">
      <alignment horizontal="center" vertical="center"/>
    </xf>
    <xf numFmtId="0" fontId="30" fillId="2" borderId="0" xfId="5" applyFont="1" applyFill="1" applyBorder="1" applyAlignment="1">
      <alignment horizontal="left" vertical="top"/>
    </xf>
    <xf numFmtId="0" fontId="29" fillId="2" borderId="0" xfId="5" applyFont="1" applyFill="1" applyBorder="1" applyAlignment="1">
      <alignment horizontal="center" vertical="center"/>
    </xf>
    <xf numFmtId="0" fontId="5" fillId="2" borderId="43" xfId="5" applyFont="1" applyFill="1" applyBorder="1" applyAlignment="1">
      <alignment horizontal="center" wrapText="1"/>
    </xf>
    <xf numFmtId="0" fontId="26" fillId="2" borderId="44" xfId="5" applyFill="1" applyBorder="1" applyAlignment="1">
      <alignment horizontal="center" wrapText="1"/>
    </xf>
    <xf numFmtId="0" fontId="5" fillId="2" borderId="5" xfId="5" applyFont="1" applyFill="1" applyBorder="1" applyAlignment="1">
      <alignment horizontal="center" wrapText="1"/>
    </xf>
    <xf numFmtId="0" fontId="26" fillId="2" borderId="6" xfId="5" applyFill="1" applyBorder="1" applyAlignment="1">
      <alignment horizontal="center" wrapText="1"/>
    </xf>
    <xf numFmtId="0" fontId="26" fillId="2" borderId="5" xfId="5" applyFill="1" applyBorder="1" applyAlignment="1">
      <alignment horizontal="center" wrapText="1"/>
    </xf>
    <xf numFmtId="0" fontId="40" fillId="2" borderId="6" xfId="5" applyFont="1" applyFill="1" applyBorder="1" applyAlignment="1">
      <alignment horizontal="center" wrapText="1"/>
    </xf>
    <xf numFmtId="0" fontId="5" fillId="2" borderId="6" xfId="5" applyFont="1" applyFill="1" applyBorder="1" applyAlignment="1">
      <alignment horizontal="center" wrapText="1"/>
    </xf>
    <xf numFmtId="0" fontId="40" fillId="2" borderId="12" xfId="5" applyFont="1" applyFill="1" applyBorder="1" applyAlignment="1">
      <alignment horizontal="center" wrapText="1"/>
    </xf>
    <xf numFmtId="0" fontId="40" fillId="2" borderId="13" xfId="5" applyFont="1" applyFill="1" applyBorder="1" applyAlignment="1">
      <alignment horizontal="center" wrapText="1"/>
    </xf>
    <xf numFmtId="0" fontId="31" fillId="2" borderId="22" xfId="5" applyFont="1" applyFill="1" applyBorder="1" applyAlignment="1">
      <alignment horizontal="left" vertical="top" wrapText="1"/>
    </xf>
    <xf numFmtId="0" fontId="31" fillId="2" borderId="23" xfId="5" applyFont="1" applyFill="1" applyBorder="1" applyAlignment="1">
      <alignment horizontal="left" vertical="top" wrapText="1"/>
    </xf>
    <xf numFmtId="0" fontId="29" fillId="2" borderId="45" xfId="5" applyFont="1" applyFill="1" applyBorder="1" applyAlignment="1">
      <alignment horizontal="center" vertical="center"/>
    </xf>
    <xf numFmtId="0" fontId="29" fillId="2" borderId="22" xfId="5" applyFont="1" applyFill="1" applyBorder="1" applyAlignment="1">
      <alignment horizontal="center" vertical="center"/>
    </xf>
    <xf numFmtId="0" fontId="26" fillId="2" borderId="22" xfId="5" applyFill="1" applyBorder="1" applyAlignment="1">
      <alignment horizontal="left" vertical="top"/>
    </xf>
    <xf numFmtId="0" fontId="29" fillId="2" borderId="46" xfId="5" applyFont="1" applyFill="1" applyBorder="1" applyAlignment="1">
      <alignment horizontal="center" vertical="center"/>
    </xf>
    <xf numFmtId="0" fontId="28" fillId="2" borderId="47" xfId="6" applyFont="1" applyFill="1" applyBorder="1" applyAlignment="1">
      <alignment horizontal="center" vertical="center"/>
    </xf>
    <xf numFmtId="0" fontId="28" fillId="2" borderId="48" xfId="6" applyFont="1" applyFill="1" applyBorder="1" applyAlignment="1">
      <alignment horizontal="center" vertical="center"/>
    </xf>
    <xf numFmtId="0" fontId="30" fillId="2" borderId="47" xfId="5" applyFont="1" applyFill="1" applyBorder="1" applyAlignment="1">
      <alignment horizontal="left" vertical="top"/>
    </xf>
    <xf numFmtId="0" fontId="30" fillId="2" borderId="48" xfId="5" applyFont="1" applyFill="1" applyBorder="1" applyAlignment="1">
      <alignment horizontal="left" vertical="top"/>
    </xf>
    <xf numFmtId="0" fontId="29" fillId="2" borderId="47" xfId="5" applyFont="1" applyFill="1" applyBorder="1" applyAlignment="1">
      <alignment horizontal="center" vertical="center"/>
    </xf>
    <xf numFmtId="0" fontId="29" fillId="2" borderId="48" xfId="5" applyFont="1" applyFill="1" applyBorder="1" applyAlignment="1">
      <alignment horizontal="center" vertical="center"/>
    </xf>
    <xf numFmtId="0" fontId="41" fillId="2" borderId="47" xfId="6" applyFont="1" applyFill="1" applyBorder="1" applyAlignment="1">
      <alignment horizontal="center" vertical="center"/>
    </xf>
    <xf numFmtId="0" fontId="2" fillId="3" borderId="0" xfId="0" applyFont="1" applyFill="1"/>
    <xf numFmtId="0" fontId="0" fillId="3" borderId="0" xfId="0" applyFill="1"/>
    <xf numFmtId="0" fontId="0" fillId="3" borderId="0" xfId="0" applyFill="1" applyBorder="1" applyAlignment="1">
      <alignment horizontal="center" shrinkToFit="1"/>
    </xf>
    <xf numFmtId="0" fontId="0" fillId="3" borderId="0" xfId="0" applyFill="1" applyBorder="1" applyAlignment="1">
      <alignment shrinkToFit="1"/>
    </xf>
    <xf numFmtId="0" fontId="0" fillId="3" borderId="0" xfId="0" applyFill="1" applyBorder="1" applyAlignment="1">
      <alignment horizontal="left" shrinkToFit="1"/>
    </xf>
    <xf numFmtId="0" fontId="0" fillId="3" borderId="0" xfId="0" applyFill="1" applyBorder="1" applyAlignment="1">
      <alignment horizontal="center" vertical="center"/>
    </xf>
    <xf numFmtId="0" fontId="0" fillId="3" borderId="0" xfId="0" applyFill="1" applyAlignment="1">
      <alignment horizontal="center"/>
    </xf>
    <xf numFmtId="0" fontId="4" fillId="3" borderId="0" xfId="0" applyFont="1" applyFill="1" applyBorder="1" applyAlignment="1">
      <alignment horizontal="center" vertical="center"/>
    </xf>
    <xf numFmtId="0" fontId="0" fillId="2" borderId="14" xfId="0" applyFill="1" applyBorder="1"/>
    <xf numFmtId="0" fontId="0" fillId="2" borderId="15" xfId="0" applyFill="1" applyBorder="1"/>
    <xf numFmtId="0" fontId="0" fillId="2" borderId="16" xfId="0" applyFill="1" applyBorder="1"/>
    <xf numFmtId="0" fontId="0" fillId="2" borderId="4" xfId="0" applyFill="1" applyBorder="1" applyAlignment="1">
      <alignment horizontal="left" shrinkToFit="1"/>
    </xf>
    <xf numFmtId="49" fontId="0" fillId="2" borderId="4" xfId="0" applyNumberFormat="1" applyFill="1" applyBorder="1" applyAlignment="1">
      <alignment horizontal="center" shrinkToFit="1"/>
    </xf>
    <xf numFmtId="0" fontId="0" fillId="7" borderId="4" xfId="0" applyFill="1" applyBorder="1" applyAlignment="1">
      <alignment horizontal="left" shrinkToFit="1"/>
    </xf>
    <xf numFmtId="0" fontId="0" fillId="7" borderId="4" xfId="0" applyFill="1" applyBorder="1" applyAlignment="1">
      <alignment horizontal="center" shrinkToFit="1"/>
    </xf>
    <xf numFmtId="0" fontId="0" fillId="7" borderId="4" xfId="0" applyFill="1" applyBorder="1" applyAlignment="1">
      <alignment horizontal="center" vertical="center"/>
    </xf>
    <xf numFmtId="49" fontId="0" fillId="7" borderId="4" xfId="0" applyNumberFormat="1" applyFill="1" applyBorder="1" applyAlignment="1">
      <alignment horizontal="center" shrinkToFit="1"/>
    </xf>
    <xf numFmtId="0" fontId="4" fillId="7" borderId="4" xfId="0" applyFont="1" applyFill="1" applyBorder="1" applyAlignment="1">
      <alignment horizontal="center" vertical="center"/>
    </xf>
    <xf numFmtId="0" fontId="0" fillId="3" borderId="22" xfId="0" applyFill="1" applyBorder="1" applyAlignment="1">
      <alignment horizontal="center" vertical="center"/>
    </xf>
    <xf numFmtId="0" fontId="3" fillId="2" borderId="2" xfId="0" applyFont="1" applyFill="1" applyBorder="1" applyAlignment="1">
      <alignment horizontal="center"/>
    </xf>
    <xf numFmtId="0" fontId="4" fillId="2" borderId="22" xfId="0" applyFont="1" applyFill="1" applyBorder="1" applyAlignment="1">
      <alignment horizontal="center" vertical="center"/>
    </xf>
    <xf numFmtId="0" fontId="7" fillId="2" borderId="22" xfId="0" applyFont="1" applyFill="1" applyBorder="1" applyAlignment="1">
      <alignment horizontal="center" vertical="center"/>
    </xf>
    <xf numFmtId="0" fontId="3" fillId="2" borderId="0" xfId="0" applyFont="1" applyFill="1" applyAlignment="1">
      <alignment horizontal="center"/>
    </xf>
    <xf numFmtId="0" fontId="7" fillId="2" borderId="0" xfId="0" applyFont="1" applyFill="1" applyBorder="1" applyAlignment="1">
      <alignment horizontal="center" vertical="center"/>
    </xf>
    <xf numFmtId="0" fontId="7" fillId="2" borderId="23" xfId="0" applyFont="1" applyFill="1" applyBorder="1" applyAlignment="1">
      <alignment horizontal="center" vertical="center"/>
    </xf>
    <xf numFmtId="0" fontId="0" fillId="2" borderId="23" xfId="0" applyFill="1" applyBorder="1" applyAlignment="1">
      <alignment horizontal="center" vertical="center"/>
    </xf>
    <xf numFmtId="0" fontId="0" fillId="2" borderId="1" xfId="0" applyFill="1" applyBorder="1" applyAlignment="1">
      <alignment horizontal="center" shrinkToFit="1"/>
    </xf>
    <xf numFmtId="0" fontId="8" fillId="2" borderId="24" xfId="1" applyFill="1" applyBorder="1"/>
    <xf numFmtId="0" fontId="0" fillId="2" borderId="1" xfId="0" applyFill="1" applyBorder="1" applyAlignment="1">
      <alignment shrinkToFit="1"/>
    </xf>
    <xf numFmtId="0" fontId="0" fillId="2" borderId="1" xfId="0" applyFill="1" applyBorder="1" applyAlignment="1">
      <alignment horizontal="left" shrinkToFit="1"/>
    </xf>
    <xf numFmtId="0" fontId="0" fillId="2" borderId="24" xfId="0" applyFill="1" applyBorder="1" applyAlignment="1">
      <alignment horizontal="center" vertical="center"/>
    </xf>
    <xf numFmtId="0" fontId="4" fillId="2" borderId="24" xfId="0" applyFont="1" applyFill="1" applyBorder="1" applyAlignment="1">
      <alignment horizontal="center" vertical="center"/>
    </xf>
    <xf numFmtId="0" fontId="0" fillId="2" borderId="0" xfId="0" applyFill="1"/>
    <xf numFmtId="0" fontId="3" fillId="2" borderId="45" xfId="0" applyFont="1" applyFill="1" applyBorder="1"/>
    <xf numFmtId="0" fontId="0" fillId="2" borderId="22" xfId="0" applyFill="1" applyBorder="1"/>
    <xf numFmtId="0" fontId="0" fillId="2" borderId="46" xfId="0" applyFill="1" applyBorder="1"/>
    <xf numFmtId="0" fontId="0" fillId="2" borderId="47" xfId="0" applyFill="1" applyBorder="1"/>
    <xf numFmtId="0" fontId="0" fillId="2" borderId="0" xfId="0" applyFill="1" applyBorder="1"/>
    <xf numFmtId="0" fontId="0" fillId="2" borderId="48" xfId="0" applyFill="1" applyBorder="1"/>
    <xf numFmtId="0" fontId="3" fillId="2" borderId="47" xfId="0" applyFont="1" applyFill="1" applyBorder="1"/>
    <xf numFmtId="0" fontId="0" fillId="2" borderId="49" xfId="0" applyFill="1" applyBorder="1"/>
    <xf numFmtId="0" fontId="0" fillId="2" borderId="23" xfId="0" applyFill="1" applyBorder="1"/>
    <xf numFmtId="0" fontId="0" fillId="2" borderId="50" xfId="0" applyFill="1" applyBorder="1"/>
    <xf numFmtId="0" fontId="3" fillId="2" borderId="0" xfId="0" applyFont="1" applyFill="1" applyBorder="1" applyAlignment="1">
      <alignment horizontal="center"/>
    </xf>
    <xf numFmtId="0" fontId="2" fillId="2" borderId="45" xfId="0" applyFont="1" applyFill="1" applyBorder="1"/>
    <xf numFmtId="0" fontId="2" fillId="2" borderId="47" xfId="0" applyFont="1" applyFill="1" applyBorder="1"/>
    <xf numFmtId="0" fontId="2" fillId="2" borderId="0" xfId="0" applyFont="1" applyFill="1" applyBorder="1"/>
    <xf numFmtId="0" fontId="2" fillId="2" borderId="49" xfId="0" applyFont="1" applyFill="1" applyBorder="1"/>
    <xf numFmtId="0" fontId="52" fillId="3" borderId="0" xfId="1" applyFont="1" applyFill="1" applyBorder="1" applyAlignment="1">
      <alignment horizontal="center" vertical="center"/>
    </xf>
    <xf numFmtId="0" fontId="4" fillId="2" borderId="4" xfId="0" applyFont="1" applyFill="1" applyBorder="1" applyAlignment="1">
      <alignment horizontal="center" shrinkToFit="1"/>
    </xf>
    <xf numFmtId="0" fontId="3" fillId="2" borderId="45" xfId="0" applyFont="1" applyFill="1" applyBorder="1" applyAlignment="1">
      <alignment horizontal="center"/>
    </xf>
    <xf numFmtId="0" fontId="3" fillId="2" borderId="22" xfId="0" applyFont="1" applyFill="1" applyBorder="1" applyAlignment="1">
      <alignment horizontal="center"/>
    </xf>
    <xf numFmtId="0" fontId="7" fillId="2" borderId="46" xfId="0" applyFont="1" applyFill="1" applyBorder="1" applyAlignment="1">
      <alignment horizontal="center" vertical="center"/>
    </xf>
    <xf numFmtId="0" fontId="0" fillId="2" borderId="47" xfId="0" applyFill="1" applyBorder="1" applyAlignment="1">
      <alignment horizontal="center"/>
    </xf>
    <xf numFmtId="0" fontId="7" fillId="2" borderId="48" xfId="0" applyFont="1" applyFill="1" applyBorder="1" applyAlignment="1">
      <alignment horizontal="center" vertical="center"/>
    </xf>
    <xf numFmtId="0" fontId="7" fillId="2" borderId="50" xfId="0" applyFont="1" applyFill="1" applyBorder="1" applyAlignment="1">
      <alignment horizontal="center" vertical="center"/>
    </xf>
    <xf numFmtId="0" fontId="0" fillId="2" borderId="57" xfId="0" applyFill="1" applyBorder="1" applyAlignment="1">
      <alignment horizontal="center" shrinkToFit="1"/>
    </xf>
    <xf numFmtId="0" fontId="8" fillId="2" borderId="26" xfId="1" applyFill="1" applyBorder="1"/>
    <xf numFmtId="0" fontId="0" fillId="2" borderId="58" xfId="0" applyFill="1" applyBorder="1" applyAlignment="1">
      <alignment shrinkToFit="1"/>
    </xf>
    <xf numFmtId="0" fontId="0" fillId="2" borderId="58" xfId="0" applyFill="1" applyBorder="1" applyAlignment="1">
      <alignment horizontal="left" shrinkToFit="1"/>
    </xf>
    <xf numFmtId="0" fontId="0" fillId="2" borderId="59" xfId="0" applyFill="1" applyBorder="1" applyAlignment="1">
      <alignment horizontal="center" vertical="center"/>
    </xf>
    <xf numFmtId="0" fontId="0" fillId="2" borderId="51" xfId="0" applyFill="1" applyBorder="1" applyAlignment="1">
      <alignment horizontal="center" vertical="center"/>
    </xf>
    <xf numFmtId="0" fontId="0" fillId="2" borderId="60" xfId="0" applyFill="1" applyBorder="1" applyAlignment="1">
      <alignment horizontal="center" shrinkToFit="1"/>
    </xf>
    <xf numFmtId="0" fontId="8" fillId="2" borderId="59" xfId="1" applyFill="1" applyBorder="1"/>
    <xf numFmtId="0" fontId="4" fillId="2" borderId="51" xfId="0" applyFont="1" applyFill="1" applyBorder="1" applyAlignment="1">
      <alignment horizontal="center" vertical="center"/>
    </xf>
    <xf numFmtId="0" fontId="0" fillId="2" borderId="61" xfId="0" applyFill="1" applyBorder="1" applyAlignment="1">
      <alignment horizontal="center" shrinkToFit="1"/>
    </xf>
    <xf numFmtId="0" fontId="0" fillId="2" borderId="62" xfId="0" applyFill="1" applyBorder="1" applyAlignment="1">
      <alignment horizontal="center" shrinkToFit="1"/>
    </xf>
    <xf numFmtId="0" fontId="0" fillId="2" borderId="62" xfId="0" applyFill="1" applyBorder="1" applyAlignment="1">
      <alignment shrinkToFit="1"/>
    </xf>
    <xf numFmtId="0" fontId="0" fillId="2" borderId="62" xfId="0" applyFill="1" applyBorder="1" applyAlignment="1">
      <alignment horizontal="left" shrinkToFit="1"/>
    </xf>
    <xf numFmtId="0" fontId="2" fillId="2" borderId="63" xfId="0" applyFont="1" applyFill="1" applyBorder="1"/>
    <xf numFmtId="0" fontId="0" fillId="2" borderId="64" xfId="0" applyFill="1" applyBorder="1"/>
    <xf numFmtId="0" fontId="0" fillId="2" borderId="65" xfId="0" applyFill="1" applyBorder="1"/>
    <xf numFmtId="0" fontId="3" fillId="2" borderId="63" xfId="0" applyFont="1" applyFill="1" applyBorder="1"/>
    <xf numFmtId="0" fontId="4" fillId="7" borderId="4" xfId="0" applyFont="1" applyFill="1" applyBorder="1" applyAlignment="1">
      <alignment horizontal="left" shrinkToFit="1"/>
    </xf>
    <xf numFmtId="49" fontId="4" fillId="7" borderId="4" xfId="0" applyNumberFormat="1" applyFont="1" applyFill="1" applyBorder="1" applyAlignment="1">
      <alignment horizontal="center" shrinkToFit="1"/>
    </xf>
    <xf numFmtId="0" fontId="0" fillId="3" borderId="0" xfId="0" applyFill="1" applyAlignment="1">
      <alignment horizontal="center" vertical="center"/>
    </xf>
    <xf numFmtId="0" fontId="0" fillId="2" borderId="0" xfId="0" applyFill="1" applyAlignment="1">
      <alignment horizontal="center" vertical="center"/>
    </xf>
    <xf numFmtId="0" fontId="0" fillId="3" borderId="0" xfId="0" applyFill="1" applyBorder="1"/>
    <xf numFmtId="0" fontId="3" fillId="2" borderId="63" xfId="0" applyFont="1" applyFill="1" applyBorder="1" applyAlignment="1">
      <alignment horizontal="center" vertical="center"/>
    </xf>
    <xf numFmtId="0" fontId="3" fillId="2" borderId="64" xfId="0" applyFont="1" applyFill="1" applyBorder="1" applyAlignment="1">
      <alignment horizontal="center" vertical="center"/>
    </xf>
    <xf numFmtId="0" fontId="4" fillId="2" borderId="64"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65" xfId="0" applyFont="1" applyFill="1" applyBorder="1" applyAlignment="1">
      <alignment horizontal="center" vertical="center"/>
    </xf>
    <xf numFmtId="0" fontId="0" fillId="2" borderId="47" xfId="0" applyFill="1" applyBorder="1" applyAlignment="1">
      <alignment horizontal="center" vertical="center"/>
    </xf>
    <xf numFmtId="0" fontId="3" fillId="2" borderId="0" xfId="0" applyFont="1" applyFill="1" applyBorder="1" applyAlignment="1">
      <alignment horizontal="center" vertical="center"/>
    </xf>
    <xf numFmtId="0" fontId="0" fillId="2" borderId="60" xfId="0" applyFill="1" applyBorder="1" applyAlignment="1">
      <alignment horizontal="center" vertical="center" shrinkToFit="1"/>
    </xf>
    <xf numFmtId="0" fontId="0" fillId="2" borderId="58" xfId="0" applyFill="1" applyBorder="1" applyAlignment="1">
      <alignment horizontal="center" vertical="center" shrinkToFit="1"/>
    </xf>
    <xf numFmtId="0" fontId="0" fillId="2" borderId="58" xfId="0" applyFill="1" applyBorder="1" applyAlignment="1">
      <alignment horizontal="center" shrinkToFit="1"/>
    </xf>
    <xf numFmtId="0" fontId="0" fillId="2" borderId="58" xfId="0" applyFill="1" applyBorder="1" applyAlignment="1">
      <alignment horizontal="left" vertical="center" shrinkToFit="1"/>
    </xf>
    <xf numFmtId="0" fontId="0" fillId="2" borderId="61" xfId="0" applyFill="1" applyBorder="1" applyAlignment="1">
      <alignment horizontal="center" vertical="center" shrinkToFit="1"/>
    </xf>
    <xf numFmtId="0" fontId="0" fillId="2" borderId="62" xfId="0" applyFill="1" applyBorder="1" applyAlignment="1">
      <alignment horizontal="center" vertical="center" shrinkToFit="1"/>
    </xf>
    <xf numFmtId="0" fontId="0" fillId="2" borderId="62" xfId="0" applyFill="1" applyBorder="1" applyAlignment="1">
      <alignment horizontal="left" vertical="center" shrinkToFit="1"/>
    </xf>
    <xf numFmtId="0" fontId="0" fillId="3" borderId="0" xfId="0" applyFill="1" applyBorder="1" applyAlignment="1">
      <alignment horizontal="center"/>
    </xf>
    <xf numFmtId="0" fontId="8" fillId="2" borderId="4" xfId="1" applyFill="1" applyBorder="1" applyAlignment="1">
      <alignment horizontal="center" shrinkToFit="1"/>
    </xf>
    <xf numFmtId="0" fontId="8" fillId="7" borderId="4" xfId="1" applyFill="1" applyBorder="1" applyAlignment="1">
      <alignment horizontal="center" shrinkToFit="1"/>
    </xf>
    <xf numFmtId="0" fontId="10" fillId="2" borderId="63" xfId="0" applyFont="1" applyFill="1" applyBorder="1" applyAlignment="1">
      <alignment horizontal="center"/>
    </xf>
    <xf numFmtId="0" fontId="10" fillId="2" borderId="64" xfId="0" applyFont="1" applyFill="1" applyBorder="1" applyAlignment="1">
      <alignment horizontal="center"/>
    </xf>
    <xf numFmtId="0" fontId="10" fillId="2" borderId="0" xfId="0" applyFont="1" applyFill="1" applyBorder="1" applyAlignment="1">
      <alignment horizontal="center"/>
    </xf>
    <xf numFmtId="0" fontId="8" fillId="2" borderId="58" xfId="1" applyFill="1" applyBorder="1" applyAlignment="1">
      <alignment horizontal="center" shrinkToFit="1"/>
    </xf>
    <xf numFmtId="0" fontId="8" fillId="2" borderId="62" xfId="1" applyFill="1" applyBorder="1" applyAlignment="1">
      <alignment horizontal="center" shrinkToFit="1"/>
    </xf>
    <xf numFmtId="0" fontId="9" fillId="2" borderId="63" xfId="0" applyFont="1" applyFill="1" applyBorder="1"/>
    <xf numFmtId="0" fontId="9" fillId="2" borderId="47" xfId="0" applyFont="1" applyFill="1" applyBorder="1"/>
    <xf numFmtId="0" fontId="9" fillId="2" borderId="0" xfId="0" applyFont="1" applyFill="1" applyBorder="1"/>
    <xf numFmtId="0" fontId="9" fillId="2" borderId="49" xfId="0" applyFont="1" applyFill="1" applyBorder="1"/>
    <xf numFmtId="0" fontId="10" fillId="2" borderId="63" xfId="0" applyFont="1" applyFill="1" applyBorder="1"/>
    <xf numFmtId="0" fontId="10" fillId="2" borderId="47" xfId="0" applyFont="1" applyFill="1" applyBorder="1"/>
    <xf numFmtId="0" fontId="4" fillId="3" borderId="0" xfId="2" applyFill="1" applyAlignment="1">
      <alignment horizontal="center" vertical="center"/>
    </xf>
    <xf numFmtId="0" fontId="4" fillId="2" borderId="1" xfId="2" applyFill="1" applyBorder="1" applyAlignment="1">
      <alignment horizontal="center" vertical="center" shrinkToFit="1"/>
    </xf>
    <xf numFmtId="0" fontId="8" fillId="2" borderId="1" xfId="1" applyFill="1" applyBorder="1" applyAlignment="1">
      <alignment horizontal="center" vertical="center" shrinkToFit="1"/>
    </xf>
    <xf numFmtId="0" fontId="4" fillId="2" borderId="1" xfId="2" applyFont="1" applyFill="1" applyBorder="1" applyAlignment="1">
      <alignment horizontal="center" vertical="center" shrinkToFit="1"/>
    </xf>
    <xf numFmtId="0" fontId="4" fillId="2" borderId="26" xfId="2" applyFill="1" applyBorder="1" applyAlignment="1">
      <alignment horizontal="center" vertical="center"/>
    </xf>
    <xf numFmtId="49" fontId="4" fillId="2" borderId="26" xfId="2" applyNumberFormat="1" applyFont="1" applyFill="1" applyBorder="1" applyAlignment="1">
      <alignment horizontal="center" vertical="center"/>
    </xf>
    <xf numFmtId="2" fontId="4" fillId="2" borderId="26" xfId="2" applyNumberFormat="1" applyFill="1" applyBorder="1" applyAlignment="1">
      <alignment horizontal="center" vertical="center"/>
    </xf>
    <xf numFmtId="0" fontId="8" fillId="2" borderId="1" xfId="1" applyFill="1" applyBorder="1"/>
    <xf numFmtId="0" fontId="3" fillId="2" borderId="63" xfId="2" applyFont="1" applyFill="1" applyBorder="1" applyAlignment="1">
      <alignment horizontal="center" vertical="center"/>
    </xf>
    <xf numFmtId="0" fontId="3" fillId="2" borderId="64" xfId="2" applyFont="1" applyFill="1" applyBorder="1" applyAlignment="1">
      <alignment horizontal="center" vertical="center"/>
    </xf>
    <xf numFmtId="0" fontId="4" fillId="2" borderId="64" xfId="2" applyFont="1" applyFill="1" applyBorder="1" applyAlignment="1">
      <alignment horizontal="center" vertical="center"/>
    </xf>
    <xf numFmtId="0" fontId="4" fillId="2" borderId="65" xfId="2" applyFill="1" applyBorder="1" applyAlignment="1">
      <alignment horizontal="center" vertical="center"/>
    </xf>
    <xf numFmtId="0" fontId="4" fillId="2" borderId="47" xfId="2" applyFill="1" applyBorder="1" applyAlignment="1">
      <alignment horizontal="center" vertical="center"/>
    </xf>
    <xf numFmtId="0" fontId="3" fillId="2" borderId="0" xfId="2" applyFont="1" applyFill="1" applyBorder="1" applyAlignment="1">
      <alignment horizontal="center" vertical="center"/>
    </xf>
    <xf numFmtId="0" fontId="4" fillId="2" borderId="0" xfId="2" applyFill="1" applyBorder="1" applyAlignment="1">
      <alignment horizontal="center" vertical="center"/>
    </xf>
    <xf numFmtId="0" fontId="4" fillId="2" borderId="0" xfId="2" applyFont="1" applyFill="1" applyBorder="1" applyAlignment="1">
      <alignment horizontal="center" vertical="center"/>
    </xf>
    <xf numFmtId="0" fontId="4" fillId="2" borderId="48" xfId="2" applyFill="1" applyBorder="1" applyAlignment="1">
      <alignment horizontal="center" vertical="center"/>
    </xf>
    <xf numFmtId="0" fontId="4" fillId="2" borderId="60" xfId="2" applyFill="1" applyBorder="1" applyAlignment="1">
      <alignment horizontal="center" vertical="center" shrinkToFit="1"/>
    </xf>
    <xf numFmtId="0" fontId="4" fillId="2" borderId="58" xfId="2" applyFill="1" applyBorder="1" applyAlignment="1">
      <alignment horizontal="center" vertical="center" shrinkToFit="1"/>
    </xf>
    <xf numFmtId="0" fontId="8" fillId="2" borderId="58" xfId="1" applyFill="1" applyBorder="1" applyAlignment="1">
      <alignment horizontal="center" vertical="center" shrinkToFit="1"/>
    </xf>
    <xf numFmtId="0" fontId="4" fillId="2" borderId="58" xfId="2" applyFont="1" applyFill="1" applyBorder="1" applyAlignment="1">
      <alignment horizontal="center" vertical="center" shrinkToFit="1"/>
    </xf>
    <xf numFmtId="0" fontId="4" fillId="2" borderId="66" xfId="2" applyFill="1" applyBorder="1" applyAlignment="1">
      <alignment horizontal="center" vertical="center"/>
    </xf>
    <xf numFmtId="2" fontId="4" fillId="2" borderId="58" xfId="2" applyNumberFormat="1" applyFill="1" applyBorder="1" applyAlignment="1">
      <alignment horizontal="center" vertical="center" shrinkToFit="1"/>
    </xf>
    <xf numFmtId="0" fontId="8" fillId="2" borderId="58" xfId="1" applyFill="1" applyBorder="1"/>
    <xf numFmtId="0" fontId="4" fillId="2" borderId="61" xfId="2" applyFill="1" applyBorder="1" applyAlignment="1">
      <alignment horizontal="center" vertical="center" shrinkToFit="1"/>
    </xf>
    <xf numFmtId="0" fontId="4" fillId="2" borderId="62" xfId="2" applyFill="1" applyBorder="1" applyAlignment="1">
      <alignment horizontal="center" vertical="center" shrinkToFit="1"/>
    </xf>
    <xf numFmtId="0" fontId="8" fillId="2" borderId="62" xfId="1" applyFill="1" applyBorder="1" applyAlignment="1">
      <alignment horizontal="center" vertical="center" shrinkToFit="1"/>
    </xf>
    <xf numFmtId="0" fontId="4" fillId="2" borderId="62" xfId="2" applyFont="1" applyFill="1" applyBorder="1" applyAlignment="1">
      <alignment horizontal="center" vertical="center" shrinkToFit="1"/>
    </xf>
    <xf numFmtId="0" fontId="2" fillId="2" borderId="63" xfId="2" applyFont="1" applyFill="1" applyBorder="1"/>
    <xf numFmtId="0" fontId="4" fillId="2" borderId="64" xfId="2" applyFill="1" applyBorder="1"/>
    <xf numFmtId="0" fontId="4" fillId="2" borderId="65" xfId="2" applyFill="1" applyBorder="1"/>
    <xf numFmtId="0" fontId="2" fillId="2" borderId="47" xfId="2" applyFont="1" applyFill="1" applyBorder="1"/>
    <xf numFmtId="0" fontId="2" fillId="2" borderId="0" xfId="2" applyFont="1" applyFill="1" applyBorder="1"/>
    <xf numFmtId="0" fontId="4" fillId="2" borderId="0" xfId="2" applyFill="1" applyBorder="1"/>
    <xf numFmtId="0" fontId="4" fillId="2" borderId="48" xfId="2" applyFill="1" applyBorder="1"/>
    <xf numFmtId="0" fontId="2" fillId="2" borderId="49" xfId="2" applyFont="1" applyFill="1" applyBorder="1"/>
    <xf numFmtId="0" fontId="4" fillId="2" borderId="23" xfId="2" applyFill="1" applyBorder="1"/>
    <xf numFmtId="0" fontId="4" fillId="2" borderId="50" xfId="2" applyFill="1" applyBorder="1"/>
    <xf numFmtId="0" fontId="3" fillId="2" borderId="63" xfId="2" applyFont="1" applyFill="1" applyBorder="1"/>
    <xf numFmtId="0" fontId="4" fillId="2" borderId="22" xfId="2" applyFill="1" applyBorder="1"/>
    <xf numFmtId="0" fontId="4" fillId="2" borderId="46" xfId="2" applyFill="1" applyBorder="1"/>
    <xf numFmtId="0" fontId="4" fillId="2" borderId="47" xfId="2" applyFill="1" applyBorder="1"/>
    <xf numFmtId="0" fontId="3" fillId="2" borderId="47" xfId="2" applyFont="1" applyFill="1" applyBorder="1"/>
    <xf numFmtId="0" fontId="4" fillId="2" borderId="49" xfId="2" applyFill="1" applyBorder="1"/>
    <xf numFmtId="0" fontId="7" fillId="3" borderId="0" xfId="2" applyFont="1" applyFill="1" applyBorder="1"/>
    <xf numFmtId="0" fontId="3" fillId="2" borderId="22" xfId="2" applyFont="1" applyFill="1" applyBorder="1" applyAlignment="1">
      <alignment horizontal="center" vertical="center"/>
    </xf>
    <xf numFmtId="0" fontId="4" fillId="2" borderId="22" xfId="2" applyFont="1" applyFill="1" applyBorder="1" applyAlignment="1">
      <alignment horizontal="center" vertical="center"/>
    </xf>
    <xf numFmtId="0" fontId="4" fillId="2" borderId="46" xfId="2" applyFill="1" applyBorder="1" applyAlignment="1">
      <alignment horizontal="center" vertical="center"/>
    </xf>
    <xf numFmtId="0" fontId="4" fillId="2" borderId="57" xfId="2" applyFill="1" applyBorder="1" applyAlignment="1">
      <alignment horizontal="center" vertical="center" shrinkToFit="1"/>
    </xf>
    <xf numFmtId="0" fontId="4" fillId="2" borderId="67" xfId="2" applyFill="1" applyBorder="1" applyAlignment="1">
      <alignment horizontal="center" vertical="center"/>
    </xf>
    <xf numFmtId="49" fontId="4" fillId="2" borderId="67" xfId="2" applyNumberFormat="1" applyFont="1" applyFill="1" applyBorder="1" applyAlignment="1">
      <alignment horizontal="center" vertical="center"/>
    </xf>
    <xf numFmtId="0" fontId="4" fillId="2" borderId="68" xfId="2" applyFill="1" applyBorder="1" applyAlignment="1">
      <alignment horizontal="center" vertical="center"/>
    </xf>
    <xf numFmtId="0" fontId="4" fillId="2" borderId="69" xfId="2" applyFill="1" applyBorder="1" applyAlignment="1">
      <alignment horizontal="center" vertical="center" shrinkToFit="1"/>
    </xf>
    <xf numFmtId="0" fontId="4" fillId="2" borderId="70" xfId="2" applyFill="1" applyBorder="1" applyAlignment="1">
      <alignment horizontal="center" vertical="center" shrinkToFit="1"/>
    </xf>
    <xf numFmtId="0" fontId="8" fillId="2" borderId="70" xfId="1" applyFill="1" applyBorder="1" applyAlignment="1">
      <alignment horizontal="center" vertical="center" shrinkToFit="1"/>
    </xf>
    <xf numFmtId="0" fontId="4" fillId="2" borderId="70" xfId="2" applyFont="1" applyFill="1" applyBorder="1" applyAlignment="1">
      <alignment horizontal="center" vertical="center" shrinkToFit="1"/>
    </xf>
    <xf numFmtId="0" fontId="8" fillId="2" borderId="4" xfId="1" applyFill="1" applyBorder="1" applyAlignment="1">
      <alignment horizontal="center" vertical="center" wrapText="1"/>
    </xf>
    <xf numFmtId="0" fontId="4" fillId="2" borderId="14" xfId="2" applyFill="1" applyBorder="1"/>
    <xf numFmtId="0" fontId="4" fillId="2" borderId="15" xfId="2" applyFill="1" applyBorder="1"/>
    <xf numFmtId="0" fontId="4" fillId="2" borderId="16" xfId="2" applyFill="1" applyBorder="1"/>
    <xf numFmtId="0" fontId="4" fillId="2" borderId="17" xfId="2" applyFont="1" applyFill="1" applyBorder="1" applyAlignment="1"/>
    <xf numFmtId="0" fontId="4" fillId="2" borderId="18" xfId="2" applyFill="1" applyBorder="1"/>
    <xf numFmtId="0" fontId="4" fillId="2" borderId="17" xfId="2" applyFill="1" applyBorder="1" applyAlignment="1"/>
    <xf numFmtId="0" fontId="4" fillId="2" borderId="0" xfId="2" applyFont="1" applyFill="1" applyBorder="1" applyAlignment="1"/>
    <xf numFmtId="0" fontId="4" fillId="2" borderId="18" xfId="2" applyFont="1" applyFill="1" applyBorder="1" applyAlignment="1"/>
    <xf numFmtId="0" fontId="4" fillId="2" borderId="19" xfId="2" applyFont="1" applyFill="1" applyBorder="1" applyAlignment="1"/>
    <xf numFmtId="0" fontId="4" fillId="2" borderId="20" xfId="2" applyFill="1" applyBorder="1"/>
    <xf numFmtId="0" fontId="4" fillId="2" borderId="21" xfId="2" applyFill="1" applyBorder="1"/>
    <xf numFmtId="2" fontId="4" fillId="5" borderId="4" xfId="2" applyNumberFormat="1" applyFill="1" applyBorder="1" applyAlignment="1">
      <alignment horizontal="center" vertical="center" shrinkToFit="1"/>
    </xf>
    <xf numFmtId="0" fontId="4" fillId="5" borderId="4" xfId="2" quotePrefix="1" applyFill="1" applyBorder="1" applyAlignment="1">
      <alignment horizontal="center" vertical="center" shrinkToFit="1"/>
    </xf>
    <xf numFmtId="0" fontId="8" fillId="8" borderId="4" xfId="1" applyFill="1" applyBorder="1" applyAlignment="1">
      <alignment horizontal="center" vertical="center" wrapText="1"/>
    </xf>
    <xf numFmtId="0" fontId="4" fillId="5" borderId="3" xfId="2" applyFill="1" applyBorder="1" applyAlignment="1">
      <alignment horizontal="center" vertical="center" shrinkToFit="1"/>
    </xf>
    <xf numFmtId="0" fontId="4" fillId="5" borderId="3" xfId="2" applyFill="1" applyBorder="1" applyAlignment="1">
      <alignment horizontal="center"/>
    </xf>
    <xf numFmtId="0" fontId="4" fillId="5" borderId="3" xfId="2" applyFill="1" applyBorder="1" applyAlignment="1">
      <alignment horizontal="center" vertical="center"/>
    </xf>
    <xf numFmtId="0" fontId="4" fillId="5" borderId="3" xfId="2" applyFont="1" applyFill="1" applyBorder="1" applyAlignment="1">
      <alignment horizontal="center" vertical="center" shrinkToFit="1"/>
    </xf>
    <xf numFmtId="0" fontId="8" fillId="5" borderId="3" xfId="1" applyFill="1" applyBorder="1" applyAlignment="1">
      <alignment horizontal="center" vertical="center" shrinkToFit="1"/>
    </xf>
    <xf numFmtId="49" fontId="4" fillId="5" borderId="3" xfId="2" applyNumberFormat="1" applyFill="1" applyBorder="1" applyAlignment="1">
      <alignment horizontal="center" vertical="center" shrinkToFit="1"/>
    </xf>
    <xf numFmtId="0" fontId="4" fillId="7" borderId="3" xfId="2" applyFill="1" applyBorder="1" applyAlignment="1">
      <alignment horizontal="center" vertical="center" shrinkToFit="1"/>
    </xf>
    <xf numFmtId="0" fontId="4" fillId="7" borderId="3" xfId="2" applyFill="1" applyBorder="1" applyAlignment="1">
      <alignment horizontal="center"/>
    </xf>
    <xf numFmtId="49" fontId="4" fillId="7" borderId="3" xfId="2" applyNumberFormat="1" applyFont="1" applyFill="1" applyBorder="1" applyAlignment="1">
      <alignment horizontal="center" vertical="center"/>
    </xf>
    <xf numFmtId="0" fontId="4" fillId="7" borderId="3" xfId="2" applyFont="1" applyFill="1" applyBorder="1" applyAlignment="1">
      <alignment horizontal="center" vertical="center" shrinkToFit="1"/>
    </xf>
    <xf numFmtId="0" fontId="8" fillId="7" borderId="3" xfId="1" applyFill="1" applyBorder="1" applyAlignment="1">
      <alignment horizontal="center" vertical="center" shrinkToFit="1"/>
    </xf>
    <xf numFmtId="49" fontId="4" fillId="7" borderId="3" xfId="2" applyNumberFormat="1" applyFill="1" applyBorder="1" applyAlignment="1">
      <alignment horizontal="center" vertical="center" shrinkToFit="1"/>
    </xf>
    <xf numFmtId="49" fontId="4" fillId="4" borderId="3" xfId="2" applyNumberFormat="1" applyFont="1" applyFill="1" applyBorder="1" applyAlignment="1">
      <alignment horizontal="center" vertical="center"/>
    </xf>
    <xf numFmtId="0" fontId="4" fillId="7" borderId="11" xfId="2" applyFill="1" applyBorder="1" applyAlignment="1">
      <alignment horizontal="center" vertical="center" shrinkToFit="1"/>
    </xf>
    <xf numFmtId="0" fontId="4" fillId="7" borderId="11" xfId="2" applyFill="1" applyBorder="1" applyAlignment="1">
      <alignment horizontal="center"/>
    </xf>
    <xf numFmtId="49" fontId="4" fillId="7" borderId="11" xfId="2" applyNumberFormat="1" applyFont="1" applyFill="1" applyBorder="1" applyAlignment="1">
      <alignment horizontal="center" vertical="center"/>
    </xf>
    <xf numFmtId="0" fontId="4" fillId="7" borderId="11" xfId="2" applyFont="1" applyFill="1" applyBorder="1" applyAlignment="1">
      <alignment horizontal="center" vertical="center" shrinkToFit="1"/>
    </xf>
    <xf numFmtId="0" fontId="8" fillId="7" borderId="11" xfId="1" applyFill="1" applyBorder="1" applyAlignment="1">
      <alignment horizontal="center" vertical="center" shrinkToFit="1"/>
    </xf>
    <xf numFmtId="49" fontId="4" fillId="7" borderId="11" xfId="2" applyNumberFormat="1" applyFill="1" applyBorder="1" applyAlignment="1">
      <alignment horizontal="center" vertical="center" shrinkToFit="1"/>
    </xf>
    <xf numFmtId="49" fontId="4" fillId="4" borderId="11" xfId="2" applyNumberFormat="1" applyFont="1" applyFill="1" applyBorder="1" applyAlignment="1">
      <alignment horizontal="center" vertical="center"/>
    </xf>
    <xf numFmtId="49" fontId="4" fillId="8" borderId="11" xfId="2" applyNumberFormat="1" applyFont="1" applyFill="1" applyBorder="1" applyAlignment="1">
      <alignment horizontal="center" vertical="center"/>
    </xf>
    <xf numFmtId="0" fontId="8" fillId="8" borderId="11" xfId="1" applyFill="1" applyBorder="1" applyAlignment="1">
      <alignment horizontal="center" vertical="center" wrapText="1"/>
    </xf>
    <xf numFmtId="0" fontId="4" fillId="2" borderId="7" xfId="2" applyFill="1" applyBorder="1" applyAlignment="1">
      <alignment horizontal="center" vertical="center" shrinkToFit="1"/>
    </xf>
    <xf numFmtId="0" fontId="4" fillId="2" borderId="8" xfId="2" applyFill="1" applyBorder="1" applyAlignment="1">
      <alignment horizontal="center"/>
    </xf>
    <xf numFmtId="0" fontId="4" fillId="2" borderId="8" xfId="2" applyFill="1" applyBorder="1" applyAlignment="1">
      <alignment horizontal="center" vertical="center" shrinkToFit="1"/>
    </xf>
    <xf numFmtId="2" fontId="4" fillId="2" borderId="8" xfId="2" applyNumberFormat="1" applyFill="1" applyBorder="1" applyAlignment="1">
      <alignment horizontal="center" vertical="center"/>
    </xf>
    <xf numFmtId="0" fontId="4" fillId="2" borderId="8" xfId="2" applyFill="1" applyBorder="1" applyAlignment="1">
      <alignment horizontal="center" vertical="center"/>
    </xf>
    <xf numFmtId="0" fontId="4" fillId="2" borderId="8" xfId="2" applyFont="1" applyFill="1" applyBorder="1" applyAlignment="1">
      <alignment horizontal="center" vertical="center" shrinkToFit="1"/>
    </xf>
    <xf numFmtId="0" fontId="8" fillId="2" borderId="8" xfId="1" applyFill="1" applyBorder="1" applyAlignment="1">
      <alignment horizontal="center" vertical="center" shrinkToFit="1"/>
    </xf>
    <xf numFmtId="49" fontId="4" fillId="2" borderId="9" xfId="2" applyNumberFormat="1" applyFill="1" applyBorder="1" applyAlignment="1">
      <alignment horizontal="center" vertical="center" shrinkToFit="1"/>
    </xf>
    <xf numFmtId="0" fontId="8" fillId="8" borderId="4" xfId="1" applyFill="1" applyBorder="1" applyAlignment="1">
      <alignment horizontal="center"/>
    </xf>
    <xf numFmtId="0" fontId="4" fillId="8" borderId="3" xfId="2" applyFill="1" applyBorder="1" applyAlignment="1">
      <alignment horizontal="center" vertical="center" shrinkToFit="1"/>
    </xf>
    <xf numFmtId="0" fontId="4" fillId="8" borderId="3" xfId="2" applyFill="1" applyBorder="1" applyAlignment="1">
      <alignment horizontal="center"/>
    </xf>
    <xf numFmtId="0" fontId="4" fillId="8" borderId="3" xfId="2" applyFill="1" applyBorder="1" applyAlignment="1">
      <alignment horizontal="center" vertical="center"/>
    </xf>
    <xf numFmtId="9" fontId="4" fillId="8" borderId="3" xfId="2" applyNumberFormat="1" applyFill="1" applyBorder="1" applyAlignment="1">
      <alignment horizontal="center"/>
    </xf>
    <xf numFmtId="0" fontId="8" fillId="8" borderId="3" xfId="1" applyFill="1" applyBorder="1" applyAlignment="1">
      <alignment horizontal="center" vertical="center" shrinkToFit="1"/>
    </xf>
    <xf numFmtId="9" fontId="4" fillId="5" borderId="3" xfId="2" applyNumberFormat="1" applyFill="1" applyBorder="1" applyAlignment="1">
      <alignment horizontal="center"/>
    </xf>
    <xf numFmtId="49" fontId="4" fillId="5" borderId="3" xfId="2" applyNumberFormat="1" applyFont="1" applyFill="1" applyBorder="1" applyAlignment="1">
      <alignment horizontal="center" vertical="center"/>
    </xf>
    <xf numFmtId="0" fontId="8" fillId="5" borderId="3" xfId="1" applyFill="1" applyBorder="1" applyAlignment="1">
      <alignment horizontal="center"/>
    </xf>
    <xf numFmtId="0" fontId="4" fillId="7" borderId="3" xfId="2" applyFill="1" applyBorder="1" applyAlignment="1">
      <alignment horizontal="center" vertical="center"/>
    </xf>
    <xf numFmtId="9" fontId="4" fillId="7" borderId="3" xfId="2" applyNumberFormat="1" applyFill="1" applyBorder="1" applyAlignment="1">
      <alignment horizontal="center"/>
    </xf>
    <xf numFmtId="0" fontId="8" fillId="7" borderId="3" xfId="1" applyFill="1" applyBorder="1" applyAlignment="1">
      <alignment horizontal="center"/>
    </xf>
    <xf numFmtId="9" fontId="4" fillId="4" borderId="3" xfId="2" applyNumberFormat="1" applyFill="1" applyBorder="1" applyAlignment="1">
      <alignment horizontal="center"/>
    </xf>
    <xf numFmtId="0" fontId="4" fillId="7" borderId="11" xfId="2" applyFill="1" applyBorder="1" applyAlignment="1">
      <alignment horizontal="center" vertical="center"/>
    </xf>
    <xf numFmtId="9" fontId="4" fillId="7" borderId="11" xfId="2" applyNumberFormat="1" applyFill="1" applyBorder="1" applyAlignment="1">
      <alignment horizontal="center"/>
    </xf>
    <xf numFmtId="9" fontId="4" fillId="4" borderId="11" xfId="2" applyNumberFormat="1" applyFill="1" applyBorder="1" applyAlignment="1">
      <alignment horizontal="center"/>
    </xf>
    <xf numFmtId="9" fontId="4" fillId="8" borderId="11" xfId="2" applyNumberFormat="1" applyFill="1" applyBorder="1" applyAlignment="1">
      <alignment horizontal="center"/>
    </xf>
    <xf numFmtId="9" fontId="4" fillId="2" borderId="8" xfId="2" applyNumberFormat="1" applyFill="1" applyBorder="1" applyAlignment="1">
      <alignment horizontal="center"/>
    </xf>
    <xf numFmtId="49" fontId="4" fillId="2" borderId="8" xfId="2" applyNumberFormat="1" applyFont="1" applyFill="1" applyBorder="1" applyAlignment="1">
      <alignment horizontal="center" vertical="center"/>
    </xf>
    <xf numFmtId="0" fontId="8" fillId="2" borderId="8" xfId="1" applyFill="1" applyBorder="1" applyAlignment="1">
      <alignment horizontal="center"/>
    </xf>
    <xf numFmtId="0" fontId="46" fillId="3" borderId="0" xfId="7" applyFont="1" applyFill="1"/>
    <xf numFmtId="0" fontId="42" fillId="3" borderId="0" xfId="7" applyFill="1"/>
    <xf numFmtId="0" fontId="42" fillId="3" borderId="0" xfId="7" applyFill="1" applyAlignment="1">
      <alignment horizontal="center" vertical="center"/>
    </xf>
    <xf numFmtId="0" fontId="49" fillId="3" borderId="0" xfId="7" applyFont="1" applyFill="1"/>
    <xf numFmtId="0" fontId="43" fillId="2" borderId="3" xfId="7" applyFont="1" applyFill="1" applyBorder="1" applyAlignment="1">
      <alignment horizontal="center" vertical="center" wrapText="1"/>
    </xf>
    <xf numFmtId="0" fontId="43" fillId="2" borderId="3" xfId="7" applyFont="1" applyFill="1" applyBorder="1" applyAlignment="1">
      <alignment horizontal="center" vertical="center"/>
    </xf>
    <xf numFmtId="0" fontId="42" fillId="2" borderId="3" xfId="7" applyFill="1" applyBorder="1" applyAlignment="1">
      <alignment horizontal="center" vertical="center"/>
    </xf>
    <xf numFmtId="0" fontId="43" fillId="2" borderId="11" xfId="7" applyFont="1" applyFill="1" applyBorder="1" applyAlignment="1">
      <alignment horizontal="center" vertical="center" wrapText="1"/>
    </xf>
    <xf numFmtId="0" fontId="43" fillId="2" borderId="4" xfId="7" applyFont="1" applyFill="1" applyBorder="1" applyAlignment="1">
      <alignment wrapText="1"/>
    </xf>
    <xf numFmtId="0" fontId="8" fillId="2" borderId="4" xfId="1" applyFill="1" applyBorder="1" applyAlignment="1">
      <alignment wrapText="1"/>
    </xf>
    <xf numFmtId="0" fontId="43" fillId="2" borderId="4" xfId="7" applyFont="1" applyFill="1" applyBorder="1" applyAlignment="1">
      <alignment horizontal="center" wrapText="1"/>
    </xf>
    <xf numFmtId="164" fontId="43" fillId="2" borderId="4" xfId="7" applyNumberFormat="1" applyFont="1" applyFill="1" applyBorder="1" applyAlignment="1">
      <alignment horizontal="center" wrapText="1"/>
    </xf>
    <xf numFmtId="165" fontId="43" fillId="2" borderId="4" xfId="7" applyNumberFormat="1" applyFont="1" applyFill="1" applyBorder="1" applyAlignment="1">
      <alignment horizontal="center" wrapText="1"/>
    </xf>
    <xf numFmtId="3" fontId="43" fillId="2" borderId="4" xfId="7" applyNumberFormat="1" applyFont="1" applyFill="1" applyBorder="1" applyAlignment="1">
      <alignment horizontal="center" wrapText="1"/>
    </xf>
    <xf numFmtId="0" fontId="43" fillId="2" borderId="4" xfId="7" applyFont="1" applyFill="1" applyBorder="1" applyAlignment="1">
      <alignment horizontal="center" vertical="center"/>
    </xf>
    <xf numFmtId="0" fontId="46" fillId="2" borderId="4" xfId="7" applyFont="1" applyFill="1" applyBorder="1" applyAlignment="1">
      <alignment horizontal="center" vertical="center"/>
    </xf>
    <xf numFmtId="0" fontId="8" fillId="2" borderId="0" xfId="1" applyFill="1"/>
    <xf numFmtId="0" fontId="44" fillId="2" borderId="4" xfId="7" applyFont="1" applyFill="1" applyBorder="1" applyAlignment="1">
      <alignment wrapText="1"/>
    </xf>
    <xf numFmtId="0" fontId="44" fillId="2" borderId="4" xfId="7" applyFont="1" applyFill="1" applyBorder="1" applyAlignment="1">
      <alignment horizontal="center" wrapText="1"/>
    </xf>
    <xf numFmtId="164" fontId="44" fillId="2" borderId="4" xfId="7" applyNumberFormat="1" applyFont="1" applyFill="1" applyBorder="1" applyAlignment="1">
      <alignment horizontal="center" wrapText="1"/>
    </xf>
    <xf numFmtId="165" fontId="44" fillId="2" borderId="4" xfId="7" applyNumberFormat="1" applyFont="1" applyFill="1" applyBorder="1" applyAlignment="1">
      <alignment horizontal="center" wrapText="1"/>
    </xf>
    <xf numFmtId="3" fontId="44" fillId="2" borderId="4" xfId="7" applyNumberFormat="1" applyFont="1" applyFill="1" applyBorder="1" applyAlignment="1">
      <alignment horizontal="center" wrapText="1"/>
    </xf>
    <xf numFmtId="2" fontId="44" fillId="2" borderId="4" xfId="7" applyNumberFormat="1" applyFont="1" applyFill="1" applyBorder="1" applyAlignment="1">
      <alignment horizontal="center" wrapText="1"/>
    </xf>
    <xf numFmtId="2" fontId="43" fillId="2" borderId="4" xfId="7" applyNumberFormat="1" applyFont="1" applyFill="1" applyBorder="1" applyAlignment="1">
      <alignment horizontal="center" wrapText="1"/>
    </xf>
    <xf numFmtId="0" fontId="43" fillId="2" borderId="3" xfId="7" applyFont="1" applyFill="1" applyBorder="1" applyAlignment="1">
      <alignment wrapText="1"/>
    </xf>
    <xf numFmtId="0" fontId="8" fillId="2" borderId="3" xfId="1" applyFill="1" applyBorder="1" applyAlignment="1">
      <alignment wrapText="1"/>
    </xf>
    <xf numFmtId="0" fontId="43" fillId="2" borderId="3" xfId="7" applyFont="1" applyFill="1" applyBorder="1" applyAlignment="1">
      <alignment horizontal="center" wrapText="1"/>
    </xf>
    <xf numFmtId="164" fontId="43" fillId="2" borderId="3" xfId="7" applyNumberFormat="1" applyFont="1" applyFill="1" applyBorder="1" applyAlignment="1">
      <alignment horizontal="center" wrapText="1"/>
    </xf>
    <xf numFmtId="165" fontId="43" fillId="2" borderId="3" xfId="7" applyNumberFormat="1" applyFont="1" applyFill="1" applyBorder="1" applyAlignment="1">
      <alignment horizontal="center" wrapText="1"/>
    </xf>
    <xf numFmtId="3" fontId="43" fillId="2" borderId="3" xfId="7" applyNumberFormat="1" applyFont="1" applyFill="1" applyBorder="1" applyAlignment="1">
      <alignment horizontal="center" wrapText="1"/>
    </xf>
    <xf numFmtId="1" fontId="43" fillId="2" borderId="3" xfId="7" applyNumberFormat="1" applyFont="1" applyFill="1" applyBorder="1" applyAlignment="1">
      <alignment horizontal="center" wrapText="1"/>
    </xf>
    <xf numFmtId="2" fontId="43" fillId="2" borderId="3" xfId="7" applyNumberFormat="1" applyFont="1" applyFill="1" applyBorder="1" applyAlignment="1">
      <alignment horizontal="center" wrapText="1"/>
    </xf>
    <xf numFmtId="0" fontId="46" fillId="2" borderId="3" xfId="7" applyFont="1" applyFill="1" applyBorder="1" applyAlignment="1">
      <alignment horizontal="center" vertical="center"/>
    </xf>
    <xf numFmtId="0" fontId="42" fillId="2" borderId="14" xfId="7" applyFill="1" applyBorder="1"/>
    <xf numFmtId="0" fontId="42" fillId="2" borderId="15" xfId="7" applyFill="1" applyBorder="1"/>
    <xf numFmtId="0" fontId="42" fillId="2" borderId="16" xfId="7" applyFill="1" applyBorder="1"/>
    <xf numFmtId="0" fontId="42" fillId="2" borderId="0" xfId="7" applyFill="1" applyBorder="1"/>
    <xf numFmtId="0" fontId="42" fillId="2" borderId="18" xfId="7" applyFill="1" applyBorder="1"/>
    <xf numFmtId="0" fontId="4" fillId="2" borderId="0" xfId="2" applyFill="1" applyBorder="1" applyAlignment="1"/>
    <xf numFmtId="0" fontId="4" fillId="2" borderId="20" xfId="2" applyFont="1" applyFill="1" applyBorder="1" applyAlignment="1"/>
    <xf numFmtId="0" fontId="42" fillId="2" borderId="20" xfId="7" applyFill="1" applyBorder="1"/>
    <xf numFmtId="0" fontId="42" fillId="2" borderId="21" xfId="7" applyFill="1" applyBorder="1"/>
    <xf numFmtId="0" fontId="43" fillId="5" borderId="3" xfId="7" applyFont="1" applyFill="1" applyBorder="1" applyAlignment="1">
      <alignment horizontal="center" vertical="center" wrapText="1"/>
    </xf>
    <xf numFmtId="0" fontId="43" fillId="5" borderId="3" xfId="7" applyFont="1" applyFill="1" applyBorder="1" applyAlignment="1">
      <alignment horizontal="center" vertical="center"/>
    </xf>
    <xf numFmtId="0" fontId="42" fillId="5" borderId="3" xfId="7" applyFill="1" applyBorder="1" applyAlignment="1">
      <alignment horizontal="center" vertical="center"/>
    </xf>
    <xf numFmtId="0" fontId="43" fillId="5" borderId="10" xfId="7" applyFont="1" applyFill="1" applyBorder="1" applyAlignment="1">
      <alignment horizontal="center" vertical="center" wrapText="1"/>
    </xf>
    <xf numFmtId="0" fontId="43" fillId="5" borderId="10" xfId="7" applyFont="1" applyFill="1" applyBorder="1" applyAlignment="1">
      <alignment horizontal="center" vertical="center"/>
    </xf>
    <xf numFmtId="0" fontId="42" fillId="5" borderId="10" xfId="7" applyFill="1" applyBorder="1" applyAlignment="1">
      <alignment horizontal="center" vertical="center"/>
    </xf>
    <xf numFmtId="0" fontId="81" fillId="5" borderId="10" xfId="7" applyFont="1" applyFill="1" applyBorder="1" applyAlignment="1">
      <alignment horizontal="center" vertical="center"/>
    </xf>
    <xf numFmtId="0" fontId="43" fillId="5" borderId="9" xfId="7" applyFont="1" applyFill="1" applyBorder="1" applyAlignment="1">
      <alignment horizontal="center" vertical="center" wrapText="1"/>
    </xf>
    <xf numFmtId="0" fontId="43" fillId="5" borderId="11" xfId="7" applyFont="1" applyFill="1" applyBorder="1" applyAlignment="1">
      <alignment horizontal="center" vertical="center" wrapText="1"/>
    </xf>
    <xf numFmtId="0" fontId="43" fillId="5" borderId="11" xfId="7" applyFont="1" applyFill="1" applyBorder="1" applyAlignment="1">
      <alignment horizontal="center" vertical="center"/>
    </xf>
    <xf numFmtId="0" fontId="81" fillId="5" borderId="11" xfId="7" applyFont="1" applyFill="1" applyBorder="1" applyAlignment="1">
      <alignment horizontal="center" vertical="center"/>
    </xf>
    <xf numFmtId="0" fontId="43" fillId="2" borderId="4" xfId="7" applyFont="1" applyFill="1" applyBorder="1" applyAlignment="1">
      <alignment horizontal="center" vertical="center" wrapText="1"/>
    </xf>
    <xf numFmtId="164" fontId="43" fillId="2" borderId="4" xfId="7" applyNumberFormat="1" applyFont="1" applyFill="1" applyBorder="1" applyAlignment="1">
      <alignment horizontal="center" vertical="center" wrapText="1"/>
    </xf>
    <xf numFmtId="165" fontId="43" fillId="2" borderId="4" xfId="7" applyNumberFormat="1" applyFont="1" applyFill="1" applyBorder="1" applyAlignment="1">
      <alignment horizontal="center" vertical="center" wrapText="1"/>
    </xf>
    <xf numFmtId="3" fontId="43" fillId="2" borderId="4" xfId="7" applyNumberFormat="1" applyFont="1" applyFill="1" applyBorder="1" applyAlignment="1">
      <alignment horizontal="center" vertical="center" wrapText="1"/>
    </xf>
    <xf numFmtId="0" fontId="81" fillId="2" borderId="11" xfId="7" applyFont="1" applyFill="1" applyBorder="1" applyAlignment="1">
      <alignment horizontal="center" vertical="center" wrapText="1"/>
    </xf>
    <xf numFmtId="0" fontId="49" fillId="2" borderId="11" xfId="7" applyFont="1" applyFill="1" applyBorder="1" applyAlignment="1">
      <alignment horizontal="center" vertical="center"/>
    </xf>
    <xf numFmtId="0" fontId="42" fillId="2" borderId="11" xfId="7" applyFill="1" applyBorder="1" applyAlignment="1">
      <alignment horizontal="center" vertical="center"/>
    </xf>
    <xf numFmtId="0" fontId="42" fillId="2" borderId="11" xfId="7" applyFont="1" applyFill="1" applyBorder="1" applyAlignment="1">
      <alignment horizontal="center" vertical="center"/>
    </xf>
    <xf numFmtId="0" fontId="81" fillId="2" borderId="4" xfId="7" applyFont="1" applyFill="1" applyBorder="1" applyAlignment="1">
      <alignment horizontal="center" vertical="center" wrapText="1"/>
    </xf>
    <xf numFmtId="0" fontId="49" fillId="2" borderId="4" xfId="7" applyFont="1" applyFill="1" applyBorder="1" applyAlignment="1">
      <alignment horizontal="center" vertical="center"/>
    </xf>
    <xf numFmtId="0" fontId="42" fillId="2" borderId="4" xfId="7" applyFill="1" applyBorder="1" applyAlignment="1">
      <alignment horizontal="center" vertical="center"/>
    </xf>
    <xf numFmtId="0" fontId="42" fillId="2" borderId="4" xfId="7" applyFont="1" applyFill="1" applyBorder="1" applyAlignment="1">
      <alignment horizontal="center" vertical="center"/>
    </xf>
    <xf numFmtId="0" fontId="44" fillId="2" borderId="4" xfId="7" applyFont="1" applyFill="1" applyBorder="1" applyAlignment="1">
      <alignment horizontal="center" vertical="center" wrapText="1"/>
    </xf>
    <xf numFmtId="164" fontId="44" fillId="2" borderId="4" xfId="7" applyNumberFormat="1" applyFont="1" applyFill="1" applyBorder="1" applyAlignment="1">
      <alignment horizontal="center" vertical="center" wrapText="1"/>
    </xf>
    <xf numFmtId="165" fontId="44" fillId="2" borderId="4" xfId="7" applyNumberFormat="1" applyFont="1" applyFill="1" applyBorder="1" applyAlignment="1">
      <alignment horizontal="center" vertical="center" wrapText="1"/>
    </xf>
    <xf numFmtId="3" fontId="44" fillId="2" borderId="4" xfId="7" applyNumberFormat="1" applyFont="1" applyFill="1" applyBorder="1" applyAlignment="1">
      <alignment horizontal="center" vertical="center" wrapText="1"/>
    </xf>
    <xf numFmtId="2" fontId="44" fillId="2" borderId="4" xfId="7" applyNumberFormat="1" applyFont="1" applyFill="1" applyBorder="1" applyAlignment="1">
      <alignment horizontal="center" vertical="center" wrapText="1"/>
    </xf>
    <xf numFmtId="2" fontId="43" fillId="2" borderId="4" xfId="7" applyNumberFormat="1" applyFont="1" applyFill="1" applyBorder="1" applyAlignment="1">
      <alignment horizontal="center" vertical="center" wrapText="1"/>
    </xf>
    <xf numFmtId="0" fontId="8" fillId="2" borderId="3" xfId="1" applyFill="1" applyBorder="1" applyAlignment="1">
      <alignment horizontal="center" vertical="center" wrapText="1"/>
    </xf>
    <xf numFmtId="164" fontId="43" fillId="2" borderId="3" xfId="7" applyNumberFormat="1" applyFont="1" applyFill="1" applyBorder="1" applyAlignment="1">
      <alignment horizontal="center" vertical="center" wrapText="1"/>
    </xf>
    <xf numFmtId="165" fontId="43" fillId="2" borderId="3" xfId="7" applyNumberFormat="1" applyFont="1" applyFill="1" applyBorder="1" applyAlignment="1">
      <alignment horizontal="center" vertical="center" wrapText="1"/>
    </xf>
    <xf numFmtId="3" fontId="43" fillId="2" borderId="3" xfId="7" applyNumberFormat="1" applyFont="1" applyFill="1" applyBorder="1" applyAlignment="1">
      <alignment horizontal="center" vertical="center" wrapText="1"/>
    </xf>
    <xf numFmtId="2" fontId="43" fillId="2" borderId="3" xfId="7" applyNumberFormat="1" applyFont="1" applyFill="1" applyBorder="1" applyAlignment="1">
      <alignment horizontal="center" vertical="center" wrapText="1"/>
    </xf>
    <xf numFmtId="0" fontId="81" fillId="2" borderId="3" xfId="7" applyFont="1" applyFill="1" applyBorder="1" applyAlignment="1">
      <alignment horizontal="center" vertical="center" wrapText="1"/>
    </xf>
    <xf numFmtId="0" fontId="49" fillId="2" borderId="3" xfId="7" applyFont="1" applyFill="1" applyBorder="1" applyAlignment="1">
      <alignment horizontal="center" vertical="center"/>
    </xf>
    <xf numFmtId="0" fontId="42" fillId="2" borderId="3" xfId="7" applyFont="1" applyFill="1" applyBorder="1" applyAlignment="1">
      <alignment horizontal="center" vertical="center"/>
    </xf>
    <xf numFmtId="0" fontId="43" fillId="7" borderId="3" xfId="7" applyFont="1" applyFill="1" applyBorder="1" applyAlignment="1">
      <alignment horizontal="center" vertical="center" wrapText="1"/>
    </xf>
    <xf numFmtId="0" fontId="43" fillId="7" borderId="3" xfId="7" applyFont="1" applyFill="1" applyBorder="1" applyAlignment="1">
      <alignment horizontal="center" vertical="center"/>
    </xf>
    <xf numFmtId="0" fontId="42" fillId="7" borderId="3" xfId="7" applyFill="1" applyBorder="1" applyAlignment="1">
      <alignment horizontal="center" vertical="center"/>
    </xf>
    <xf numFmtId="0" fontId="43" fillId="7" borderId="10" xfId="7" applyFont="1" applyFill="1" applyBorder="1" applyAlignment="1">
      <alignment horizontal="center" vertical="center" wrapText="1"/>
    </xf>
    <xf numFmtId="0" fontId="43" fillId="7" borderId="10" xfId="7" applyFont="1" applyFill="1" applyBorder="1" applyAlignment="1">
      <alignment horizontal="center" vertical="center"/>
    </xf>
    <xf numFmtId="0" fontId="42" fillId="7" borderId="10" xfId="7" applyFill="1" applyBorder="1" applyAlignment="1">
      <alignment horizontal="center" vertical="center"/>
    </xf>
    <xf numFmtId="0" fontId="81" fillId="7" borderId="10" xfId="7" applyFont="1" applyFill="1" applyBorder="1" applyAlignment="1">
      <alignment horizontal="center" vertical="center"/>
    </xf>
    <xf numFmtId="0" fontId="43" fillId="7" borderId="4" xfId="7" applyFont="1" applyFill="1" applyBorder="1" applyAlignment="1">
      <alignment horizontal="center" vertical="center" wrapText="1"/>
    </xf>
    <xf numFmtId="0" fontId="43" fillId="7" borderId="11" xfId="7" applyFont="1" applyFill="1" applyBorder="1" applyAlignment="1">
      <alignment horizontal="center" vertical="center" wrapText="1"/>
    </xf>
    <xf numFmtId="0" fontId="43" fillId="7" borderId="11" xfId="7" applyFont="1" applyFill="1" applyBorder="1" applyAlignment="1">
      <alignment horizontal="center" vertical="center"/>
    </xf>
    <xf numFmtId="0" fontId="81" fillId="7" borderId="11" xfId="7" applyFont="1" applyFill="1" applyBorder="1" applyAlignment="1">
      <alignment horizontal="center" vertical="center"/>
    </xf>
    <xf numFmtId="0" fontId="83" fillId="3" borderId="0" xfId="7" applyFont="1" applyFill="1" applyAlignment="1">
      <alignment horizontal="center" vertical="center"/>
    </xf>
    <xf numFmtId="0" fontId="81" fillId="4" borderId="3" xfId="7" applyFont="1" applyFill="1" applyBorder="1" applyAlignment="1">
      <alignment horizontal="center" vertical="center" wrapText="1"/>
    </xf>
    <xf numFmtId="0" fontId="81" fillId="4" borderId="3" xfId="7" applyFont="1" applyFill="1" applyBorder="1" applyAlignment="1">
      <alignment horizontal="center" vertical="center"/>
    </xf>
    <xf numFmtId="0" fontId="83" fillId="4" borderId="3" xfId="7" applyFont="1" applyFill="1" applyBorder="1" applyAlignment="1">
      <alignment horizontal="center" vertical="center"/>
    </xf>
    <xf numFmtId="0" fontId="81" fillId="4" borderId="10" xfId="7" applyFont="1" applyFill="1" applyBorder="1" applyAlignment="1">
      <alignment horizontal="center" vertical="center" wrapText="1"/>
    </xf>
    <xf numFmtId="0" fontId="81" fillId="4" borderId="10" xfId="7" applyFont="1" applyFill="1" applyBorder="1" applyAlignment="1">
      <alignment horizontal="center" vertical="center"/>
    </xf>
    <xf numFmtId="0" fontId="83" fillId="4" borderId="10" xfId="7" applyFont="1" applyFill="1" applyBorder="1" applyAlignment="1">
      <alignment horizontal="center" vertical="center"/>
    </xf>
    <xf numFmtId="0" fontId="81" fillId="4" borderId="9" xfId="7" applyFont="1" applyFill="1" applyBorder="1" applyAlignment="1">
      <alignment horizontal="center" vertical="center" wrapText="1"/>
    </xf>
    <xf numFmtId="0" fontId="81" fillId="4" borderId="11" xfId="7" applyFont="1" applyFill="1" applyBorder="1" applyAlignment="1">
      <alignment horizontal="center" vertical="center" wrapText="1"/>
    </xf>
    <xf numFmtId="0" fontId="81" fillId="4" borderId="11" xfId="7" applyFont="1" applyFill="1" applyBorder="1" applyAlignment="1">
      <alignment horizontal="center" vertical="center"/>
    </xf>
    <xf numFmtId="0" fontId="83" fillId="4" borderId="11" xfId="7" applyFont="1" applyFill="1" applyBorder="1" applyAlignment="1">
      <alignment horizontal="center" vertical="center"/>
    </xf>
    <xf numFmtId="0" fontId="43" fillId="8" borderId="3" xfId="7" applyFont="1" applyFill="1" applyBorder="1" applyAlignment="1">
      <alignment horizontal="center" vertical="center" wrapText="1"/>
    </xf>
    <xf numFmtId="0" fontId="43" fillId="8" borderId="3" xfId="7" applyFont="1" applyFill="1" applyBorder="1" applyAlignment="1">
      <alignment horizontal="center" vertical="center"/>
    </xf>
    <xf numFmtId="0" fontId="42" fillId="8" borderId="3" xfId="7" applyFill="1" applyBorder="1" applyAlignment="1">
      <alignment horizontal="center" vertical="center"/>
    </xf>
    <xf numFmtId="0" fontId="43" fillId="8" borderId="10" xfId="7" applyFont="1" applyFill="1" applyBorder="1" applyAlignment="1">
      <alignment horizontal="center" vertical="center" wrapText="1"/>
    </xf>
    <xf numFmtId="0" fontId="43" fillId="8" borderId="10" xfId="7" applyFont="1" applyFill="1" applyBorder="1" applyAlignment="1">
      <alignment horizontal="center" vertical="center"/>
    </xf>
    <xf numFmtId="0" fontId="42" fillId="8" borderId="10" xfId="7" applyFill="1" applyBorder="1" applyAlignment="1">
      <alignment horizontal="center" vertical="center"/>
    </xf>
    <xf numFmtId="0" fontId="49" fillId="8" borderId="10" xfId="7" applyFont="1" applyFill="1" applyBorder="1" applyAlignment="1">
      <alignment horizontal="center" vertical="center"/>
    </xf>
    <xf numFmtId="0" fontId="43" fillId="8" borderId="9" xfId="7" applyFont="1" applyFill="1" applyBorder="1" applyAlignment="1">
      <alignment horizontal="center" vertical="center" wrapText="1"/>
    </xf>
    <xf numFmtId="0" fontId="43" fillId="8" borderId="11" xfId="7" applyFont="1" applyFill="1" applyBorder="1" applyAlignment="1">
      <alignment horizontal="center" vertical="center" wrapText="1"/>
    </xf>
    <xf numFmtId="0" fontId="4" fillId="3" borderId="17" xfId="2" applyFont="1" applyFill="1" applyBorder="1" applyAlignment="1">
      <alignment vertical="center" wrapText="1"/>
    </xf>
    <xf numFmtId="0" fontId="4" fillId="3" borderId="0" xfId="2" applyFont="1" applyFill="1" applyBorder="1" applyAlignment="1">
      <alignment vertical="center" wrapText="1"/>
    </xf>
    <xf numFmtId="0" fontId="5" fillId="3" borderId="0" xfId="0" applyFont="1" applyFill="1" applyBorder="1" applyAlignment="1">
      <alignment horizontal="center" vertical="center"/>
    </xf>
    <xf numFmtId="0" fontId="5" fillId="3" borderId="4" xfId="0" applyFont="1" applyFill="1" applyBorder="1" applyAlignment="1">
      <alignment horizontal="center" vertical="center"/>
    </xf>
    <xf numFmtId="1" fontId="61" fillId="3" borderId="0" xfId="0" applyNumberFormat="1" applyFont="1" applyFill="1" applyBorder="1" applyAlignment="1">
      <alignment horizontal="center" vertical="center" shrinkToFit="1"/>
    </xf>
    <xf numFmtId="0" fontId="5" fillId="3" borderId="0" xfId="0" applyFont="1" applyFill="1" applyAlignment="1">
      <alignment horizontal="center" vertical="center"/>
    </xf>
    <xf numFmtId="0" fontId="5" fillId="3" borderId="3" xfId="0" applyFont="1" applyFill="1" applyBorder="1" applyAlignment="1">
      <alignment horizontal="center" vertical="center"/>
    </xf>
    <xf numFmtId="0" fontId="60" fillId="3" borderId="0" xfId="0" applyFont="1" applyFill="1" applyBorder="1" applyAlignment="1">
      <alignment horizontal="center" vertical="center" wrapText="1"/>
    </xf>
    <xf numFmtId="0" fontId="5" fillId="3" borderId="15" xfId="0" applyFont="1" applyFill="1" applyBorder="1" applyAlignment="1">
      <alignment horizontal="center" vertical="center"/>
    </xf>
    <xf numFmtId="0" fontId="60" fillId="3" borderId="15" xfId="0" applyFont="1" applyFill="1" applyBorder="1" applyAlignment="1">
      <alignment horizontal="center" vertical="center" wrapText="1"/>
    </xf>
    <xf numFmtId="1" fontId="61" fillId="3" borderId="15" xfId="0" applyNumberFormat="1" applyFont="1" applyFill="1" applyBorder="1" applyAlignment="1">
      <alignment horizontal="center" vertical="center" shrinkToFit="1"/>
    </xf>
    <xf numFmtId="164" fontId="61" fillId="3" borderId="15" xfId="0" applyNumberFormat="1" applyFont="1" applyFill="1" applyBorder="1" applyAlignment="1">
      <alignment horizontal="center" vertical="center" shrinkToFit="1"/>
    </xf>
    <xf numFmtId="166" fontId="61" fillId="3" borderId="15" xfId="0" applyNumberFormat="1" applyFont="1" applyFill="1" applyBorder="1" applyAlignment="1">
      <alignment horizontal="center" vertical="center" shrinkToFit="1"/>
    </xf>
    <xf numFmtId="2" fontId="61" fillId="3" borderId="15" xfId="0" applyNumberFormat="1" applyFont="1" applyFill="1" applyBorder="1" applyAlignment="1">
      <alignment horizontal="center" vertical="center" shrinkToFit="1"/>
    </xf>
    <xf numFmtId="0" fontId="0" fillId="3" borderId="0" xfId="0" applyFill="1" applyBorder="1" applyAlignment="1">
      <alignment vertical="center"/>
    </xf>
    <xf numFmtId="0" fontId="0" fillId="3" borderId="0" xfId="0" applyFill="1" applyAlignment="1">
      <alignment vertical="center"/>
    </xf>
    <xf numFmtId="0" fontId="0" fillId="3" borderId="17" xfId="0" applyFill="1" applyBorder="1" applyAlignment="1">
      <alignment horizontal="center"/>
    </xf>
    <xf numFmtId="0" fontId="55" fillId="3" borderId="0" xfId="0" applyFont="1" applyFill="1" applyBorder="1" applyAlignment="1">
      <alignment vertical="top" wrapText="1"/>
    </xf>
    <xf numFmtId="0" fontId="6" fillId="3" borderId="0" xfId="0" applyFont="1" applyFill="1" applyBorder="1" applyAlignment="1">
      <alignment horizontal="center" vertical="top" wrapText="1"/>
    </xf>
    <xf numFmtId="1" fontId="55" fillId="3" borderId="0" xfId="0" applyNumberFormat="1" applyFont="1" applyFill="1" applyBorder="1" applyAlignment="1">
      <alignment horizontal="center" vertical="top" shrinkToFit="1"/>
    </xf>
    <xf numFmtId="164" fontId="55" fillId="3" borderId="0" xfId="0" applyNumberFormat="1" applyFont="1" applyFill="1" applyBorder="1" applyAlignment="1">
      <alignment horizontal="center" vertical="top" shrinkToFit="1"/>
    </xf>
    <xf numFmtId="0" fontId="55" fillId="3" borderId="0" xfId="0" applyFont="1" applyFill="1" applyBorder="1" applyAlignment="1">
      <alignment horizontal="center" vertical="top" wrapText="1"/>
    </xf>
    <xf numFmtId="164" fontId="5" fillId="2" borderId="4" xfId="0" applyNumberFormat="1" applyFont="1" applyFill="1" applyBorder="1" applyAlignment="1">
      <alignment horizontal="center" vertical="center"/>
    </xf>
    <xf numFmtId="0" fontId="60" fillId="2" borderId="4" xfId="0" applyFont="1" applyFill="1" applyBorder="1" applyAlignment="1">
      <alignment horizontal="center" vertical="center"/>
    </xf>
    <xf numFmtId="164" fontId="60" fillId="2" borderId="4" xfId="0" applyNumberFormat="1" applyFont="1" applyFill="1" applyBorder="1" applyAlignment="1">
      <alignment horizontal="center" vertical="center" wrapText="1"/>
    </xf>
    <xf numFmtId="0" fontId="87" fillId="2" borderId="4" xfId="0" applyFont="1" applyFill="1" applyBorder="1" applyAlignment="1">
      <alignment horizontal="center" vertical="center" wrapText="1"/>
    </xf>
    <xf numFmtId="164" fontId="87" fillId="2" borderId="4" xfId="0" applyNumberFormat="1" applyFont="1" applyFill="1" applyBorder="1" applyAlignment="1">
      <alignment horizontal="center" vertical="center" shrinkToFit="1"/>
    </xf>
    <xf numFmtId="0" fontId="88" fillId="2" borderId="4" xfId="0" applyFont="1" applyFill="1" applyBorder="1" applyAlignment="1">
      <alignment horizontal="center" vertical="center" wrapText="1"/>
    </xf>
    <xf numFmtId="164" fontId="60" fillId="2" borderId="4" xfId="0" applyNumberFormat="1" applyFont="1" applyFill="1" applyBorder="1" applyAlignment="1">
      <alignment horizontal="center" vertical="center"/>
    </xf>
    <xf numFmtId="0" fontId="0" fillId="2" borderId="17" xfId="0" applyFill="1" applyBorder="1" applyAlignment="1">
      <alignment horizontal="center"/>
    </xf>
    <xf numFmtId="0" fontId="0" fillId="2" borderId="18" xfId="0" applyFill="1" applyBorder="1"/>
    <xf numFmtId="0" fontId="4" fillId="2" borderId="0" xfId="0" applyFont="1" applyFill="1" applyBorder="1"/>
    <xf numFmtId="0" fontId="4" fillId="2" borderId="17" xfId="2" applyFill="1" applyBorder="1"/>
    <xf numFmtId="0" fontId="0" fillId="2" borderId="20" xfId="0" applyFill="1" applyBorder="1"/>
    <xf numFmtId="0" fontId="0" fillId="2" borderId="21" xfId="0" applyFill="1" applyBorder="1"/>
    <xf numFmtId="0" fontId="5" fillId="7" borderId="4" xfId="0" applyFont="1" applyFill="1" applyBorder="1" applyAlignment="1">
      <alignment horizontal="center" vertical="center"/>
    </xf>
    <xf numFmtId="0" fontId="60" fillId="7" borderId="4" xfId="0" applyFont="1" applyFill="1" applyBorder="1" applyAlignment="1">
      <alignment horizontal="center" vertical="center" wrapText="1"/>
    </xf>
    <xf numFmtId="166" fontId="61" fillId="7" borderId="4" xfId="0" applyNumberFormat="1" applyFont="1" applyFill="1" applyBorder="1" applyAlignment="1">
      <alignment horizontal="center" vertical="center" shrinkToFit="1"/>
    </xf>
    <xf numFmtId="164" fontId="61" fillId="7" borderId="4" xfId="0" applyNumberFormat="1" applyFont="1" applyFill="1" applyBorder="1" applyAlignment="1">
      <alignment horizontal="center" vertical="center" shrinkToFit="1"/>
    </xf>
    <xf numFmtId="0" fontId="61" fillId="7" borderId="4" xfId="0" applyFont="1" applyFill="1" applyBorder="1" applyAlignment="1">
      <alignment horizontal="center" vertical="center" wrapText="1"/>
    </xf>
    <xf numFmtId="9" fontId="60" fillId="7" borderId="4" xfId="0" applyNumberFormat="1" applyFont="1" applyFill="1" applyBorder="1" applyAlignment="1">
      <alignment horizontal="center" vertical="center" wrapText="1"/>
    </xf>
    <xf numFmtId="2" fontId="61" fillId="7" borderId="4" xfId="0" applyNumberFormat="1" applyFont="1" applyFill="1" applyBorder="1" applyAlignment="1">
      <alignment horizontal="center" vertical="center" shrinkToFit="1"/>
    </xf>
    <xf numFmtId="0" fontId="6" fillId="7" borderId="4" xfId="0" applyFont="1" applyFill="1" applyBorder="1" applyAlignment="1">
      <alignment horizontal="center" vertical="center" wrapText="1"/>
    </xf>
    <xf numFmtId="164" fontId="55" fillId="7" borderId="4" xfId="0" applyNumberFormat="1" applyFont="1" applyFill="1" applyBorder="1" applyAlignment="1">
      <alignment horizontal="center" vertical="center" shrinkToFit="1"/>
    </xf>
    <xf numFmtId="1" fontId="61" fillId="7" borderId="4" xfId="0" applyNumberFormat="1" applyFont="1" applyFill="1" applyBorder="1" applyAlignment="1">
      <alignment horizontal="center" vertical="center" shrinkToFit="1"/>
    </xf>
    <xf numFmtId="0" fontId="55" fillId="7" borderId="4" xfId="0" applyFont="1" applyFill="1" applyBorder="1" applyAlignment="1">
      <alignment horizontal="center" vertical="center" wrapText="1"/>
    </xf>
    <xf numFmtId="164" fontId="5" fillId="7" borderId="4" xfId="0" applyNumberFormat="1" applyFont="1" applyFill="1" applyBorder="1" applyAlignment="1">
      <alignment horizontal="center" vertical="center"/>
    </xf>
    <xf numFmtId="0" fontId="60" fillId="7" borderId="4" xfId="0" applyFont="1" applyFill="1" applyBorder="1" applyAlignment="1">
      <alignment horizontal="center" vertical="center"/>
    </xf>
    <xf numFmtId="164" fontId="60" fillId="7" borderId="4" xfId="0" applyNumberFormat="1" applyFont="1" applyFill="1" applyBorder="1" applyAlignment="1">
      <alignment horizontal="center" vertical="center" wrapText="1"/>
    </xf>
    <xf numFmtId="0" fontId="88" fillId="7" borderId="4" xfId="0" applyFont="1" applyFill="1" applyBorder="1" applyAlignment="1">
      <alignment horizontal="center" vertical="center" wrapText="1"/>
    </xf>
    <xf numFmtId="164" fontId="87" fillId="7" borderId="4" xfId="0" applyNumberFormat="1" applyFont="1" applyFill="1" applyBorder="1" applyAlignment="1">
      <alignment horizontal="center" vertical="center" shrinkToFit="1"/>
    </xf>
    <xf numFmtId="0" fontId="87" fillId="7" borderId="4" xfId="0" applyFont="1" applyFill="1" applyBorder="1" applyAlignment="1">
      <alignment horizontal="center" vertical="center" wrapText="1"/>
    </xf>
    <xf numFmtId="164" fontId="60" fillId="7" borderId="4" xfId="0" applyNumberFormat="1" applyFont="1" applyFill="1" applyBorder="1" applyAlignment="1">
      <alignment horizontal="center" vertical="center"/>
    </xf>
    <xf numFmtId="164" fontId="61" fillId="3" borderId="0" xfId="0" applyNumberFormat="1" applyFont="1" applyFill="1" applyBorder="1" applyAlignment="1">
      <alignment horizontal="center" vertical="center" shrinkToFit="1"/>
    </xf>
    <xf numFmtId="2" fontId="61" fillId="3" borderId="0" xfId="0" applyNumberFormat="1" applyFont="1" applyFill="1" applyBorder="1" applyAlignment="1">
      <alignment horizontal="center" vertical="center" shrinkToFit="1"/>
    </xf>
    <xf numFmtId="166" fontId="61" fillId="3" borderId="0" xfId="0" applyNumberFormat="1" applyFont="1" applyFill="1" applyBorder="1" applyAlignment="1">
      <alignment horizontal="center" vertical="center" shrinkToFit="1"/>
    </xf>
    <xf numFmtId="0" fontId="61" fillId="2" borderId="4" xfId="0" applyFont="1" applyFill="1" applyBorder="1" applyAlignment="1">
      <alignment vertical="center" wrapText="1"/>
    </xf>
    <xf numFmtId="0" fontId="5" fillId="11" borderId="4" xfId="0" applyFont="1" applyFill="1" applyBorder="1" applyAlignment="1">
      <alignment horizontal="center" vertical="center" wrapText="1"/>
    </xf>
    <xf numFmtId="0" fontId="60" fillId="11" borderId="4" xfId="0" applyFont="1" applyFill="1" applyBorder="1" applyAlignment="1">
      <alignment horizontal="center" vertical="center" wrapText="1"/>
    </xf>
    <xf numFmtId="0" fontId="55" fillId="2" borderId="4" xfId="0" applyFont="1" applyFill="1" applyBorder="1" applyAlignment="1">
      <alignment horizontal="center" vertical="top" wrapText="1"/>
    </xf>
    <xf numFmtId="1" fontId="55" fillId="2" borderId="4" xfId="0" applyNumberFormat="1" applyFont="1" applyFill="1" applyBorder="1" applyAlignment="1">
      <alignment horizontal="center" vertical="top" shrinkToFit="1"/>
    </xf>
    <xf numFmtId="164" fontId="55" fillId="2" borderId="4" xfId="0" applyNumberFormat="1" applyFont="1" applyFill="1" applyBorder="1" applyAlignment="1">
      <alignment horizontal="center" vertical="top" shrinkToFit="1"/>
    </xf>
    <xf numFmtId="0" fontId="0" fillId="11" borderId="4" xfId="0" applyFill="1" applyBorder="1" applyAlignment="1">
      <alignment horizontal="center" vertical="center" wrapText="1"/>
    </xf>
    <xf numFmtId="0" fontId="6" fillId="11" borderId="4" xfId="0" applyFont="1" applyFill="1" applyBorder="1" applyAlignment="1">
      <alignment horizontal="left" vertical="top" wrapText="1"/>
    </xf>
    <xf numFmtId="0" fontId="55" fillId="11" borderId="4" xfId="0" applyFont="1" applyFill="1" applyBorder="1" applyAlignment="1">
      <alignment horizontal="left" vertical="top" wrapText="1"/>
    </xf>
    <xf numFmtId="0" fontId="56" fillId="11" borderId="4" xfId="0" applyFont="1" applyFill="1" applyBorder="1" applyAlignment="1">
      <alignment horizontal="left" vertical="top" wrapText="1"/>
    </xf>
    <xf numFmtId="0" fontId="4" fillId="2" borderId="14" xfId="2" applyFill="1" applyBorder="1" applyAlignment="1"/>
    <xf numFmtId="0" fontId="4" fillId="2" borderId="15" xfId="2" applyFill="1" applyBorder="1" applyAlignment="1"/>
    <xf numFmtId="0" fontId="4" fillId="2" borderId="16" xfId="2" applyFill="1" applyBorder="1" applyAlignment="1"/>
    <xf numFmtId="0" fontId="4" fillId="2" borderId="17" xfId="2" applyFill="1" applyBorder="1" applyAlignment="1">
      <alignment horizontal="center"/>
    </xf>
    <xf numFmtId="0" fontId="4" fillId="2" borderId="18" xfId="2" applyFill="1" applyBorder="1" applyAlignment="1"/>
    <xf numFmtId="0" fontId="4" fillId="2" borderId="17" xfId="2" applyFont="1" applyFill="1" applyBorder="1" applyAlignment="1">
      <alignment horizontal="center"/>
    </xf>
    <xf numFmtId="0" fontId="4" fillId="2" borderId="17" xfId="2" applyFill="1" applyBorder="1" applyAlignment="1">
      <alignment horizontal="left"/>
    </xf>
    <xf numFmtId="0" fontId="4" fillId="2" borderId="21" xfId="2" applyFont="1" applyFill="1" applyBorder="1" applyAlignment="1"/>
    <xf numFmtId="164" fontId="6" fillId="7" borderId="4" xfId="0" applyNumberFormat="1" applyFont="1" applyFill="1" applyBorder="1" applyAlignment="1">
      <alignment horizontal="center" vertical="center" wrapText="1"/>
    </xf>
    <xf numFmtId="164" fontId="55" fillId="7" borderId="4" xfId="0" applyNumberFormat="1" applyFont="1" applyFill="1" applyBorder="1" applyAlignment="1">
      <alignment horizontal="center" vertical="center" wrapText="1"/>
    </xf>
    <xf numFmtId="0" fontId="0" fillId="3" borderId="4" xfId="0" applyFill="1" applyBorder="1"/>
    <xf numFmtId="0" fontId="11" fillId="3" borderId="71" xfId="0" applyFont="1" applyFill="1" applyBorder="1" applyAlignment="1">
      <alignment vertical="center" wrapText="1"/>
    </xf>
    <xf numFmtId="0" fontId="11" fillId="11"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2" fontId="54" fillId="2" borderId="4" xfId="0" applyNumberFormat="1" applyFont="1" applyFill="1" applyBorder="1" applyAlignment="1">
      <alignment horizontal="center" vertical="center" shrinkToFit="1"/>
    </xf>
    <xf numFmtId="164" fontId="54" fillId="2" borderId="4" xfId="0" applyNumberFormat="1" applyFont="1" applyFill="1" applyBorder="1" applyAlignment="1">
      <alignment horizontal="center" vertical="center" shrinkToFit="1"/>
    </xf>
    <xf numFmtId="49" fontId="11" fillId="2" borderId="4" xfId="0" applyNumberFormat="1" applyFont="1" applyFill="1" applyBorder="1" applyAlignment="1">
      <alignment horizontal="center" vertical="center" wrapText="1"/>
    </xf>
    <xf numFmtId="1" fontId="54" fillId="2" borderId="4" xfId="0" applyNumberFormat="1" applyFont="1" applyFill="1" applyBorder="1" applyAlignment="1">
      <alignment horizontal="center" vertical="center" shrinkToFit="1"/>
    </xf>
    <xf numFmtId="0" fontId="58" fillId="2" borderId="4" xfId="0" applyFont="1" applyFill="1" applyBorder="1" applyAlignment="1">
      <alignment vertical="top" wrapText="1"/>
    </xf>
    <xf numFmtId="0" fontId="57" fillId="2" borderId="4" xfId="0" applyFont="1" applyFill="1" applyBorder="1" applyAlignment="1">
      <alignment horizontal="center" vertical="top" wrapText="1"/>
    </xf>
    <xf numFmtId="164" fontId="59" fillId="2" borderId="4" xfId="0" applyNumberFormat="1" applyFont="1" applyFill="1" applyBorder="1" applyAlignment="1">
      <alignment horizontal="center" vertical="top" shrinkToFit="1"/>
    </xf>
    <xf numFmtId="1" fontId="59" fillId="2" borderId="4" xfId="0" applyNumberFormat="1" applyFont="1" applyFill="1" applyBorder="1" applyAlignment="1">
      <alignment horizontal="center" vertical="top" shrinkToFit="1"/>
    </xf>
    <xf numFmtId="0" fontId="57" fillId="2" borderId="4" xfId="0" applyFont="1" applyFill="1" applyBorder="1" applyAlignment="1">
      <alignment horizontal="left" vertical="top" wrapText="1" indent="1"/>
    </xf>
    <xf numFmtId="0" fontId="0" fillId="2" borderId="4" xfId="0" applyFill="1" applyBorder="1"/>
    <xf numFmtId="0" fontId="4" fillId="11" borderId="4" xfId="2" applyFill="1" applyBorder="1" applyAlignment="1">
      <alignment vertical="center" wrapText="1"/>
    </xf>
    <xf numFmtId="0" fontId="4" fillId="2" borderId="4" xfId="2" applyFont="1" applyFill="1" applyBorder="1" applyAlignment="1">
      <alignment horizontal="center"/>
    </xf>
    <xf numFmtId="0" fontId="4" fillId="2" borderId="4" xfId="2" applyFill="1" applyBorder="1" applyAlignment="1" applyProtection="1">
      <protection hidden="1"/>
    </xf>
    <xf numFmtId="0" fontId="4" fillId="2" borderId="4" xfId="2" applyFill="1" applyBorder="1" applyAlignment="1" applyProtection="1">
      <alignment horizontal="center"/>
      <protection hidden="1"/>
    </xf>
    <xf numFmtId="1" fontId="4" fillId="2" borderId="4" xfId="2" applyNumberFormat="1" applyFill="1" applyBorder="1" applyAlignment="1" applyProtection="1">
      <alignment horizontal="center"/>
      <protection hidden="1"/>
    </xf>
    <xf numFmtId="2" fontId="4" fillId="2" borderId="4" xfId="2" applyNumberFormat="1" applyFill="1" applyBorder="1" applyAlignment="1" applyProtection="1">
      <alignment horizontal="center"/>
      <protection hidden="1"/>
    </xf>
    <xf numFmtId="9" fontId="4" fillId="2" borderId="4" xfId="2" applyNumberFormat="1" applyFont="1" applyFill="1" applyBorder="1" applyAlignment="1" applyProtection="1">
      <alignment horizontal="center"/>
      <protection hidden="1"/>
    </xf>
    <xf numFmtId="0" fontId="4" fillId="2" borderId="4" xfId="2" applyFont="1" applyFill="1" applyBorder="1" applyAlignment="1" applyProtection="1">
      <alignment horizontal="center"/>
      <protection hidden="1"/>
    </xf>
    <xf numFmtId="164" fontId="4" fillId="2" borderId="4" xfId="2" applyNumberFormat="1" applyFill="1" applyBorder="1" applyAlignment="1" applyProtection="1">
      <alignment horizontal="center"/>
      <protection hidden="1"/>
    </xf>
    <xf numFmtId="1" fontId="13" fillId="2" borderId="35" xfId="0" applyNumberFormat="1" applyFont="1" applyFill="1" applyBorder="1" applyAlignment="1">
      <alignment horizontal="center" vertical="top" shrinkToFit="1"/>
    </xf>
    <xf numFmtId="164" fontId="90" fillId="2" borderId="25" xfId="0" applyNumberFormat="1" applyFont="1" applyFill="1" applyBorder="1" applyAlignment="1">
      <alignment horizontal="center" vertical="top" shrinkToFit="1"/>
    </xf>
    <xf numFmtId="1" fontId="90" fillId="2" borderId="36" xfId="0" applyNumberFormat="1" applyFont="1" applyFill="1" applyBorder="1" applyAlignment="1">
      <alignment horizontal="center" vertical="top" shrinkToFit="1"/>
    </xf>
    <xf numFmtId="0" fontId="4" fillId="2" borderId="0" xfId="2" applyFill="1" applyAlignment="1"/>
    <xf numFmtId="0" fontId="4" fillId="7" borderId="4" xfId="2" applyFont="1" applyFill="1" applyBorder="1" applyAlignment="1">
      <alignment horizontal="center"/>
    </xf>
    <xf numFmtId="0" fontId="4" fillId="7" borderId="4" xfId="2" applyFill="1" applyBorder="1" applyAlignment="1" applyProtection="1">
      <protection hidden="1"/>
    </xf>
    <xf numFmtId="0" fontId="4" fillId="7" borderId="4" xfId="2" applyFill="1" applyBorder="1" applyAlignment="1" applyProtection="1">
      <alignment horizontal="center"/>
      <protection hidden="1"/>
    </xf>
    <xf numFmtId="1" fontId="4" fillId="7" borderId="4" xfId="2" applyNumberFormat="1" applyFill="1" applyBorder="1" applyAlignment="1" applyProtection="1">
      <alignment horizontal="center"/>
      <protection hidden="1"/>
    </xf>
    <xf numFmtId="2" fontId="4" fillId="7" borderId="4" xfId="2" applyNumberFormat="1" applyFill="1" applyBorder="1" applyAlignment="1" applyProtection="1">
      <alignment horizontal="center"/>
      <protection hidden="1"/>
    </xf>
    <xf numFmtId="9" fontId="4" fillId="7" borderId="4" xfId="2" applyNumberFormat="1" applyFont="1" applyFill="1" applyBorder="1" applyAlignment="1" applyProtection="1">
      <alignment horizontal="center"/>
      <protection hidden="1"/>
    </xf>
    <xf numFmtId="0" fontId="4" fillId="7" borderId="4" xfId="2" applyFont="1" applyFill="1" applyBorder="1" applyAlignment="1" applyProtection="1">
      <alignment horizontal="center"/>
      <protection hidden="1"/>
    </xf>
    <xf numFmtId="164" fontId="4" fillId="7" borderId="4" xfId="2" applyNumberFormat="1" applyFill="1" applyBorder="1" applyAlignment="1" applyProtection="1">
      <alignment horizontal="center"/>
      <protection hidden="1"/>
    </xf>
    <xf numFmtId="1" fontId="13" fillId="7" borderId="35" xfId="0" applyNumberFormat="1" applyFont="1" applyFill="1" applyBorder="1" applyAlignment="1">
      <alignment horizontal="center" vertical="top" shrinkToFit="1"/>
    </xf>
    <xf numFmtId="164" fontId="90" fillId="7" borderId="25" xfId="0" applyNumberFormat="1" applyFont="1" applyFill="1" applyBorder="1" applyAlignment="1">
      <alignment horizontal="center" vertical="top" shrinkToFit="1"/>
    </xf>
    <xf numFmtId="1" fontId="90" fillId="7" borderId="36" xfId="0" applyNumberFormat="1" applyFont="1" applyFill="1" applyBorder="1" applyAlignment="1">
      <alignment horizontal="center" vertical="top" shrinkToFit="1"/>
    </xf>
    <xf numFmtId="0" fontId="0" fillId="3" borderId="0" xfId="0" applyFill="1" applyAlignment="1">
      <alignment horizontal="left" vertical="top"/>
    </xf>
    <xf numFmtId="0" fontId="4" fillId="3" borderId="0" xfId="0" applyFont="1" applyFill="1"/>
    <xf numFmtId="0" fontId="0" fillId="2" borderId="27" xfId="0" applyFill="1" applyBorder="1" applyAlignment="1">
      <alignment horizontal="center" vertical="center" wrapText="1"/>
    </xf>
    <xf numFmtId="0" fontId="89" fillId="3" borderId="0" xfId="0" applyFont="1" applyFill="1"/>
    <xf numFmtId="0" fontId="94" fillId="3" borderId="0" xfId="0" applyFont="1" applyFill="1" applyAlignment="1">
      <alignment horizontal="left" vertical="top"/>
    </xf>
    <xf numFmtId="0" fontId="89" fillId="3" borderId="0" xfId="0" applyFont="1" applyFill="1" applyAlignment="1">
      <alignment horizontal="center" vertical="center"/>
    </xf>
    <xf numFmtId="0" fontId="93" fillId="2" borderId="11" xfId="0" applyFont="1" applyFill="1" applyBorder="1" applyAlignment="1">
      <alignment horizontal="center" vertical="center" wrapText="1"/>
    </xf>
    <xf numFmtId="0" fontId="91" fillId="2" borderId="3" xfId="0" applyFont="1" applyFill="1" applyBorder="1" applyAlignment="1">
      <alignment horizontal="center" vertical="center" wrapText="1"/>
    </xf>
    <xf numFmtId="3" fontId="93" fillId="2" borderId="3" xfId="0" applyNumberFormat="1" applyFont="1" applyFill="1" applyBorder="1" applyAlignment="1">
      <alignment horizontal="center" vertical="center" shrinkToFit="1"/>
    </xf>
    <xf numFmtId="0" fontId="93" fillId="2" borderId="3" xfId="0" applyFont="1" applyFill="1" applyBorder="1" applyAlignment="1">
      <alignment horizontal="center" vertical="center" wrapText="1"/>
    </xf>
    <xf numFmtId="1" fontId="93" fillId="2" borderId="3" xfId="0" applyNumberFormat="1" applyFont="1" applyFill="1" applyBorder="1" applyAlignment="1">
      <alignment horizontal="center" vertical="center" shrinkToFit="1"/>
    </xf>
    <xf numFmtId="164" fontId="93" fillId="2" borderId="3" xfId="0" applyNumberFormat="1" applyFont="1" applyFill="1" applyBorder="1" applyAlignment="1">
      <alignment horizontal="center" vertical="center" shrinkToFit="1"/>
    </xf>
    <xf numFmtId="2" fontId="93" fillId="2" borderId="3" xfId="0" applyNumberFormat="1" applyFont="1" applyFill="1" applyBorder="1" applyAlignment="1">
      <alignment horizontal="center" vertical="center" shrinkToFit="1"/>
    </xf>
    <xf numFmtId="0" fontId="89" fillId="2" borderId="27" xfId="0" applyFont="1" applyFill="1" applyBorder="1" applyAlignment="1">
      <alignment horizontal="center" vertical="center" wrapText="1"/>
    </xf>
    <xf numFmtId="1" fontId="93" fillId="2" borderId="28" xfId="0" applyNumberFormat="1" applyFont="1" applyFill="1" applyBorder="1" applyAlignment="1">
      <alignment horizontal="center" vertical="center" shrinkToFit="1"/>
    </xf>
    <xf numFmtId="164" fontId="93" fillId="2" borderId="28" xfId="0" applyNumberFormat="1" applyFont="1" applyFill="1" applyBorder="1" applyAlignment="1">
      <alignment horizontal="center" vertical="center" shrinkToFit="1"/>
    </xf>
    <xf numFmtId="0" fontId="91" fillId="3" borderId="15" xfId="0" applyFont="1" applyFill="1" applyBorder="1" applyAlignment="1">
      <alignment horizontal="center" vertical="center" wrapText="1"/>
    </xf>
    <xf numFmtId="3" fontId="93" fillId="3" borderId="15" xfId="0" applyNumberFormat="1" applyFont="1" applyFill="1" applyBorder="1" applyAlignment="1">
      <alignment horizontal="center" vertical="center" shrinkToFit="1"/>
    </xf>
    <xf numFmtId="0" fontId="93" fillId="3" borderId="15" xfId="0" applyFont="1" applyFill="1" applyBorder="1" applyAlignment="1">
      <alignment horizontal="center" vertical="center" wrapText="1"/>
    </xf>
    <xf numFmtId="1" fontId="93" fillId="3" borderId="15" xfId="0" applyNumberFormat="1" applyFont="1" applyFill="1" applyBorder="1" applyAlignment="1">
      <alignment horizontal="center" vertical="center" shrinkToFit="1"/>
    </xf>
    <xf numFmtId="164" fontId="93" fillId="3" borderId="15" xfId="0" applyNumberFormat="1" applyFont="1" applyFill="1" applyBorder="1" applyAlignment="1">
      <alignment horizontal="center" vertical="center" shrinkToFit="1"/>
    </xf>
    <xf numFmtId="2" fontId="93" fillId="3" borderId="15" xfId="0" applyNumberFormat="1" applyFont="1" applyFill="1" applyBorder="1" applyAlignment="1">
      <alignment horizontal="center" vertical="center" shrinkToFit="1"/>
    </xf>
    <xf numFmtId="0" fontId="91" fillId="2" borderId="4" xfId="0" applyFont="1" applyFill="1" applyBorder="1" applyAlignment="1">
      <alignment horizontal="center" vertical="center" wrapText="1"/>
    </xf>
    <xf numFmtId="3" fontId="93" fillId="2" borderId="4" xfId="0" applyNumberFormat="1" applyFont="1" applyFill="1" applyBorder="1" applyAlignment="1">
      <alignment horizontal="center" vertical="center" shrinkToFit="1"/>
    </xf>
    <xf numFmtId="0" fontId="93" fillId="2" borderId="4" xfId="0" applyFont="1" applyFill="1" applyBorder="1" applyAlignment="1">
      <alignment horizontal="center" vertical="center" wrapText="1"/>
    </xf>
    <xf numFmtId="164" fontId="93" fillId="2" borderId="4" xfId="0" applyNumberFormat="1" applyFont="1" applyFill="1" applyBorder="1" applyAlignment="1">
      <alignment horizontal="center" vertical="center" shrinkToFit="1"/>
    </xf>
    <xf numFmtId="2" fontId="93" fillId="2" borderId="4" xfId="0" applyNumberFormat="1" applyFont="1" applyFill="1" applyBorder="1" applyAlignment="1">
      <alignment horizontal="center" vertical="center" shrinkToFit="1"/>
    </xf>
    <xf numFmtId="0" fontId="97" fillId="2" borderId="4" xfId="0" applyFont="1" applyFill="1" applyBorder="1" applyAlignment="1">
      <alignment horizontal="center" vertical="top" wrapText="1"/>
    </xf>
    <xf numFmtId="0" fontId="91" fillId="2" borderId="4" xfId="0" applyFont="1" applyFill="1" applyBorder="1" applyAlignment="1">
      <alignment horizontal="center" vertical="top" wrapText="1"/>
    </xf>
    <xf numFmtId="0" fontId="89" fillId="3" borderId="0" xfId="0" applyFont="1" applyFill="1" applyAlignment="1">
      <alignment horizontal="center"/>
    </xf>
    <xf numFmtId="1" fontId="91" fillId="2" borderId="4" xfId="0" applyNumberFormat="1" applyFont="1" applyFill="1" applyBorder="1" applyAlignment="1">
      <alignment horizontal="center" vertical="top" shrinkToFit="1"/>
    </xf>
    <xf numFmtId="0" fontId="98" fillId="2" borderId="4" xfId="0" applyFont="1" applyFill="1" applyBorder="1" applyAlignment="1">
      <alignment horizontal="center" vertical="top" wrapText="1"/>
    </xf>
    <xf numFmtId="1" fontId="93" fillId="2" borderId="4" xfId="0" applyNumberFormat="1" applyFont="1" applyFill="1" applyBorder="1" applyAlignment="1">
      <alignment horizontal="center" vertical="top" shrinkToFit="1"/>
    </xf>
    <xf numFmtId="164" fontId="93" fillId="2" borderId="4" xfId="0" applyNumberFormat="1" applyFont="1" applyFill="1" applyBorder="1" applyAlignment="1">
      <alignment horizontal="center" vertical="top" shrinkToFit="1"/>
    </xf>
    <xf numFmtId="2" fontId="93" fillId="2" borderId="4" xfId="0" applyNumberFormat="1" applyFont="1" applyFill="1" applyBorder="1" applyAlignment="1">
      <alignment horizontal="center" vertical="top" shrinkToFit="1"/>
    </xf>
    <xf numFmtId="0" fontId="89" fillId="2" borderId="29" xfId="0" applyFont="1" applyFill="1" applyBorder="1" applyAlignment="1">
      <alignment horizontal="center" vertical="center" wrapText="1"/>
    </xf>
    <xf numFmtId="0" fontId="93" fillId="2" borderId="37" xfId="0" applyFont="1" applyFill="1" applyBorder="1" applyAlignment="1">
      <alignment horizontal="center" vertical="center" wrapText="1"/>
    </xf>
    <xf numFmtId="0" fontId="91" fillId="11" borderId="3" xfId="0" applyFont="1" applyFill="1" applyBorder="1" applyAlignment="1">
      <alignment vertical="top" wrapText="1"/>
    </xf>
    <xf numFmtId="0" fontId="93" fillId="11" borderId="3" xfId="0" applyFont="1" applyFill="1" applyBorder="1" applyAlignment="1">
      <alignment vertical="top" wrapText="1"/>
    </xf>
    <xf numFmtId="0" fontId="93" fillId="11" borderId="33" xfId="0" applyFont="1" applyFill="1" applyBorder="1" applyAlignment="1">
      <alignment horizontal="left" vertical="top" wrapText="1"/>
    </xf>
    <xf numFmtId="0" fontId="97" fillId="11" borderId="4" xfId="0" applyFont="1" applyFill="1" applyBorder="1" applyAlignment="1">
      <alignment horizontal="center" vertical="top" wrapText="1"/>
    </xf>
    <xf numFmtId="0" fontId="91" fillId="11" borderId="4" xfId="0" applyFont="1" applyFill="1" applyBorder="1" applyAlignment="1">
      <alignment horizontal="center" vertical="top" wrapText="1"/>
    </xf>
    <xf numFmtId="0" fontId="98" fillId="11" borderId="4" xfId="0" applyFont="1" applyFill="1" applyBorder="1" applyAlignment="1">
      <alignment horizontal="center" wrapText="1"/>
    </xf>
    <xf numFmtId="0" fontId="98" fillId="11" borderId="4" xfId="0" applyFont="1" applyFill="1" applyBorder="1" applyAlignment="1">
      <alignment horizontal="center" vertical="center" wrapText="1"/>
    </xf>
    <xf numFmtId="0" fontId="99" fillId="3" borderId="0" xfId="1" applyFont="1" applyFill="1" applyBorder="1" applyAlignment="1">
      <alignment horizontal="left" vertical="center"/>
    </xf>
    <xf numFmtId="1" fontId="93" fillId="2" borderId="4" xfId="0" applyNumberFormat="1" applyFont="1" applyFill="1" applyBorder="1" applyAlignment="1">
      <alignment horizontal="center" vertical="center" shrinkToFit="1"/>
    </xf>
    <xf numFmtId="0" fontId="89" fillId="2" borderId="32" xfId="0" applyFont="1" applyFill="1" applyBorder="1" applyAlignment="1">
      <alignment horizontal="center" vertical="center" wrapText="1"/>
    </xf>
    <xf numFmtId="0" fontId="89" fillId="2" borderId="34" xfId="0" applyFont="1" applyFill="1" applyBorder="1" applyAlignment="1">
      <alignment horizontal="center" vertical="center" wrapText="1"/>
    </xf>
    <xf numFmtId="1" fontId="93" fillId="2" borderId="35" xfId="0" applyNumberFormat="1" applyFont="1" applyFill="1" applyBorder="1" applyAlignment="1">
      <alignment horizontal="center" vertical="center" shrinkToFit="1"/>
    </xf>
    <xf numFmtId="164" fontId="93" fillId="2" borderId="35" xfId="0" applyNumberFormat="1" applyFont="1" applyFill="1" applyBorder="1" applyAlignment="1">
      <alignment horizontal="center" vertical="center" shrinkToFit="1"/>
    </xf>
    <xf numFmtId="0" fontId="93" fillId="2" borderId="4" xfId="0" applyFont="1" applyFill="1" applyBorder="1" applyAlignment="1">
      <alignment horizontal="center" vertical="top" wrapText="1"/>
    </xf>
    <xf numFmtId="0" fontId="89" fillId="2" borderId="4" xfId="0" applyFont="1" applyFill="1" applyBorder="1" applyAlignment="1">
      <alignment vertical="top" wrapText="1"/>
    </xf>
    <xf numFmtId="0" fontId="0" fillId="3" borderId="0" xfId="0" applyFill="1" applyAlignment="1"/>
    <xf numFmtId="0" fontId="4" fillId="3" borderId="17" xfId="0" applyFont="1" applyFill="1" applyBorder="1" applyAlignment="1">
      <alignment horizontal="center"/>
    </xf>
    <xf numFmtId="0" fontId="0" fillId="3" borderId="17" xfId="0" applyFill="1" applyBorder="1"/>
    <xf numFmtId="0" fontId="4" fillId="3" borderId="17" xfId="0" applyFont="1" applyFill="1" applyBorder="1" applyAlignment="1"/>
    <xf numFmtId="164" fontId="0" fillId="3" borderId="17" xfId="0" applyNumberFormat="1" applyFill="1" applyBorder="1" applyAlignment="1">
      <alignment horizontal="center"/>
    </xf>
    <xf numFmtId="0" fontId="4" fillId="3" borderId="0" xfId="0" applyFont="1" applyFill="1" applyBorder="1" applyAlignment="1">
      <alignment horizontal="center"/>
    </xf>
    <xf numFmtId="164" fontId="0" fillId="3" borderId="0" xfId="0" applyNumberFormat="1" applyFill="1" applyBorder="1" applyAlignment="1">
      <alignment horizontal="center"/>
    </xf>
    <xf numFmtId="0" fontId="7" fillId="2" borderId="4" xfId="0" applyFont="1" applyFill="1" applyBorder="1" applyAlignment="1">
      <alignment horizontal="center" vertical="center"/>
    </xf>
    <xf numFmtId="0" fontId="4" fillId="2" borderId="4" xfId="0" applyFont="1" applyFill="1" applyBorder="1" applyAlignment="1" applyProtection="1">
      <alignment horizontal="center" vertical="center"/>
      <protection hidden="1"/>
    </xf>
    <xf numFmtId="0" fontId="7" fillId="2" borderId="7" xfId="0" applyFont="1" applyFill="1" applyBorder="1" applyAlignment="1">
      <alignment horizontal="center" vertical="center"/>
    </xf>
    <xf numFmtId="0" fontId="0" fillId="2" borderId="8" xfId="0" applyFill="1" applyBorder="1" applyAlignment="1" applyProtection="1">
      <alignment horizontal="center" vertical="center"/>
      <protection hidden="1"/>
    </xf>
    <xf numFmtId="0" fontId="0" fillId="2" borderId="4" xfId="0" applyFont="1" applyFill="1" applyBorder="1" applyAlignment="1">
      <alignment horizontal="center"/>
    </xf>
    <xf numFmtId="0" fontId="6" fillId="2" borderId="4" xfId="0" applyFont="1" applyFill="1" applyBorder="1" applyAlignment="1">
      <alignment horizontal="center"/>
    </xf>
    <xf numFmtId="0" fontId="4" fillId="2" borderId="17" xfId="0" applyFont="1" applyFill="1" applyBorder="1" applyAlignment="1">
      <alignment horizont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4" fillId="2" borderId="17" xfId="0" applyFont="1" applyFill="1" applyBorder="1" applyAlignment="1">
      <alignment horizontal="center" vertical="center"/>
    </xf>
    <xf numFmtId="0" fontId="4" fillId="2" borderId="0" xfId="0" applyFont="1" applyFill="1" applyBorder="1" applyAlignment="1">
      <alignment vertical="center"/>
    </xf>
    <xf numFmtId="0" fontId="0" fillId="2" borderId="0" xfId="0" applyFill="1" applyBorder="1" applyAlignment="1">
      <alignment vertical="center"/>
    </xf>
    <xf numFmtId="0" fontId="0" fillId="2" borderId="18" xfId="0" applyFill="1" applyBorder="1" applyAlignment="1">
      <alignment vertical="center"/>
    </xf>
    <xf numFmtId="0" fontId="22" fillId="2" borderId="0" xfId="0" applyFont="1" applyFill="1"/>
    <xf numFmtId="0" fontId="4" fillId="2" borderId="0" xfId="0" applyFont="1" applyFill="1"/>
    <xf numFmtId="0" fontId="4" fillId="2" borderId="19" xfId="0" applyFont="1" applyFill="1" applyBorder="1" applyAlignment="1"/>
    <xf numFmtId="0" fontId="4" fillId="2" borderId="20" xfId="0" applyFont="1" applyFill="1" applyBorder="1" applyAlignment="1"/>
    <xf numFmtId="0" fontId="4" fillId="2" borderId="21" xfId="0" applyFont="1" applyFill="1" applyBorder="1" applyAlignment="1"/>
    <xf numFmtId="0" fontId="4" fillId="2" borderId="7" xfId="0" applyFont="1" applyFill="1" applyBorder="1" applyAlignment="1">
      <alignment horizontal="center" vertical="center"/>
    </xf>
    <xf numFmtId="2" fontId="4" fillId="2" borderId="4" xfId="0" applyNumberFormat="1" applyFont="1" applyFill="1" applyBorder="1" applyAlignment="1">
      <alignment horizontal="center"/>
    </xf>
    <xf numFmtId="0" fontId="4" fillId="2" borderId="17" xfId="0" applyFont="1" applyFill="1" applyBorder="1"/>
    <xf numFmtId="0" fontId="79" fillId="2" borderId="0" xfId="0" applyFont="1" applyFill="1"/>
    <xf numFmtId="0" fontId="0" fillId="2" borderId="17" xfId="0" applyFill="1" applyBorder="1"/>
    <xf numFmtId="0" fontId="4" fillId="2" borderId="19" xfId="0" applyFont="1" applyFill="1" applyBorder="1"/>
    <xf numFmtId="0" fontId="7" fillId="7" borderId="4" xfId="0" applyFont="1" applyFill="1" applyBorder="1" applyAlignment="1">
      <alignment horizontal="center" vertical="center"/>
    </xf>
    <xf numFmtId="0" fontId="4" fillId="7" borderId="4" xfId="0" applyFont="1" applyFill="1" applyBorder="1" applyAlignment="1" applyProtection="1">
      <alignment horizontal="center" vertical="center"/>
      <protection hidden="1"/>
    </xf>
    <xf numFmtId="0" fontId="0" fillId="7" borderId="4" xfId="0" applyFill="1" applyBorder="1" applyAlignment="1">
      <alignment horizontal="center"/>
    </xf>
    <xf numFmtId="0" fontId="63" fillId="7" borderId="4" xfId="0" applyFont="1" applyFill="1" applyBorder="1" applyAlignment="1">
      <alignment horizontal="center"/>
    </xf>
    <xf numFmtId="0" fontId="7" fillId="7" borderId="3" xfId="0" applyFont="1" applyFill="1" applyBorder="1" applyAlignment="1">
      <alignment horizontal="center" vertical="center"/>
    </xf>
    <xf numFmtId="0" fontId="4" fillId="7" borderId="3" xfId="0" applyFont="1" applyFill="1" applyBorder="1" applyAlignment="1">
      <alignment horizontal="center" vertical="center"/>
    </xf>
    <xf numFmtId="0" fontId="4" fillId="7" borderId="3" xfId="0" applyFont="1" applyFill="1" applyBorder="1" applyAlignment="1" applyProtection="1">
      <alignment horizontal="center" vertical="center"/>
      <protection hidden="1"/>
    </xf>
    <xf numFmtId="0" fontId="0" fillId="7" borderId="3" xfId="0" applyFill="1" applyBorder="1" applyAlignment="1">
      <alignment horizontal="center"/>
    </xf>
    <xf numFmtId="0" fontId="63" fillId="7" borderId="3" xfId="0" applyFont="1" applyFill="1" applyBorder="1" applyAlignment="1">
      <alignment horizontal="center"/>
    </xf>
    <xf numFmtId="0" fontId="7" fillId="7" borderId="11" xfId="0" applyFont="1" applyFill="1" applyBorder="1" applyAlignment="1">
      <alignment horizontal="center" vertical="center"/>
    </xf>
    <xf numFmtId="0" fontId="8" fillId="7" borderId="11" xfId="1" applyFill="1" applyBorder="1" applyAlignment="1">
      <alignment horizontal="center"/>
    </xf>
    <xf numFmtId="0" fontId="4" fillId="7" borderId="11" xfId="0" applyFont="1" applyFill="1" applyBorder="1" applyAlignment="1">
      <alignment horizontal="center" vertical="center"/>
    </xf>
    <xf numFmtId="0" fontId="4" fillId="7" borderId="11" xfId="0" applyFont="1" applyFill="1" applyBorder="1" applyAlignment="1" applyProtection="1">
      <alignment horizontal="center" vertical="center"/>
      <protection hidden="1"/>
    </xf>
    <xf numFmtId="0" fontId="0" fillId="7" borderId="11" xfId="0" applyFill="1" applyBorder="1" applyAlignment="1">
      <alignment horizontal="center"/>
    </xf>
    <xf numFmtId="0" fontId="0" fillId="7" borderId="11" xfId="0" applyFill="1" applyBorder="1" applyAlignment="1">
      <alignment horizontal="center" vertical="center"/>
    </xf>
    <xf numFmtId="0" fontId="4" fillId="7" borderId="4" xfId="0" applyFont="1" applyFill="1" applyBorder="1" applyAlignment="1">
      <alignment horizontal="center"/>
    </xf>
    <xf numFmtId="0" fontId="0" fillId="7" borderId="4" xfId="0" applyFont="1" applyFill="1" applyBorder="1" applyAlignment="1">
      <alignment horizontal="center"/>
    </xf>
    <xf numFmtId="0" fontId="6" fillId="7" borderId="4" xfId="0" applyFont="1" applyFill="1" applyBorder="1" applyAlignment="1">
      <alignment horizontal="center"/>
    </xf>
    <xf numFmtId="0" fontId="6" fillId="7" borderId="3" xfId="0" applyFont="1" applyFill="1" applyBorder="1" applyAlignment="1">
      <alignment horizontal="center"/>
    </xf>
    <xf numFmtId="0" fontId="53" fillId="7" borderId="4" xfId="0" applyFont="1" applyFill="1" applyBorder="1" applyAlignment="1">
      <alignment horizontal="center" vertical="center" wrapText="1"/>
    </xf>
    <xf numFmtId="0" fontId="0" fillId="7" borderId="3" xfId="0" applyFill="1" applyBorder="1" applyAlignment="1">
      <alignment horizontal="center" vertical="center"/>
    </xf>
    <xf numFmtId="0" fontId="63" fillId="7" borderId="11" xfId="0" applyFont="1" applyFill="1" applyBorder="1" applyAlignment="1">
      <alignment horizontal="center"/>
    </xf>
    <xf numFmtId="0" fontId="53" fillId="7" borderId="3" xfId="0" applyFont="1" applyFill="1" applyBorder="1" applyAlignment="1">
      <alignment horizontal="center" vertical="center" wrapText="1"/>
    </xf>
    <xf numFmtId="0" fontId="6" fillId="11" borderId="4" xfId="0" applyFont="1" applyFill="1" applyBorder="1" applyAlignment="1">
      <alignment horizontal="center" vertical="center"/>
    </xf>
    <xf numFmtId="0" fontId="53" fillId="7" borderId="11" xfId="0" applyFont="1" applyFill="1" applyBorder="1" applyAlignment="1">
      <alignment horizontal="center" vertical="center" wrapText="1"/>
    </xf>
    <xf numFmtId="0" fontId="53" fillId="3" borderId="4" xfId="0" applyFont="1" applyFill="1" applyBorder="1" applyAlignment="1">
      <alignment horizontal="center" vertical="center"/>
    </xf>
    <xf numFmtId="0" fontId="53" fillId="3" borderId="4" xfId="0" applyFont="1" applyFill="1" applyBorder="1"/>
    <xf numFmtId="164" fontId="0" fillId="3" borderId="4" xfId="0" applyNumberFormat="1" applyFill="1" applyBorder="1" applyAlignment="1">
      <alignment horizontal="center"/>
    </xf>
    <xf numFmtId="0" fontId="0" fillId="3" borderId="0" xfId="0" applyFill="1" applyAlignment="1">
      <alignment horizontal="center" vertical="center" wrapText="1"/>
    </xf>
    <xf numFmtId="164" fontId="0" fillId="2" borderId="4" xfId="0" applyNumberFormat="1" applyFill="1" applyBorder="1" applyAlignment="1">
      <alignment horizontal="center"/>
    </xf>
    <xf numFmtId="0" fontId="4" fillId="2" borderId="4" xfId="0" applyFont="1" applyFill="1" applyBorder="1"/>
    <xf numFmtId="0" fontId="53" fillId="11" borderId="4" xfId="0" applyFont="1" applyFill="1" applyBorder="1" applyAlignment="1">
      <alignment horizontal="center" vertical="center"/>
    </xf>
    <xf numFmtId="0" fontId="53" fillId="11" borderId="4" xfId="0" applyFont="1" applyFill="1" applyBorder="1"/>
    <xf numFmtId="0" fontId="0" fillId="11" borderId="4" xfId="0" applyFill="1" applyBorder="1"/>
    <xf numFmtId="0" fontId="53" fillId="11" borderId="4" xfId="0" applyFont="1" applyFill="1" applyBorder="1" applyAlignment="1">
      <alignment horizontal="center" vertical="center" wrapText="1"/>
    </xf>
    <xf numFmtId="0" fontId="53" fillId="3" borderId="4" xfId="0" applyFont="1" applyFill="1" applyBorder="1" applyAlignment="1"/>
    <xf numFmtId="0" fontId="53" fillId="3" borderId="4" xfId="0" applyFont="1" applyFill="1" applyBorder="1" applyAlignment="1">
      <alignment horizontal="center"/>
    </xf>
    <xf numFmtId="0" fontId="66" fillId="3" borderId="4" xfId="0" applyFont="1" applyFill="1" applyBorder="1" applyAlignment="1">
      <alignment horizontal="center"/>
    </xf>
    <xf numFmtId="0" fontId="53" fillId="3" borderId="0" xfId="0" applyFont="1" applyFill="1" applyBorder="1"/>
    <xf numFmtId="0" fontId="65" fillId="3" borderId="15" xfId="0" applyFont="1" applyFill="1" applyBorder="1" applyAlignment="1">
      <alignment vertical="center" textRotation="90"/>
    </xf>
    <xf numFmtId="0" fontId="65" fillId="3" borderId="0" xfId="0" applyFont="1" applyFill="1" applyBorder="1" applyAlignment="1">
      <alignment vertical="center" textRotation="90"/>
    </xf>
    <xf numFmtId="0" fontId="53" fillId="2" borderId="4" xfId="0" applyFont="1" applyFill="1" applyBorder="1" applyAlignment="1"/>
    <xf numFmtId="0" fontId="66" fillId="2" borderId="4" xfId="0" applyFont="1" applyFill="1" applyBorder="1" applyAlignment="1">
      <alignment horizontal="center"/>
    </xf>
    <xf numFmtId="0" fontId="53" fillId="11" borderId="4" xfId="0" applyFont="1" applyFill="1" applyBorder="1" applyAlignment="1"/>
    <xf numFmtId="0" fontId="53" fillId="11" borderId="4" xfId="0" applyFont="1" applyFill="1" applyBorder="1" applyAlignment="1">
      <alignment horizontal="center"/>
    </xf>
    <xf numFmtId="0" fontId="0" fillId="2" borderId="8" xfId="0" applyFill="1" applyBorder="1"/>
    <xf numFmtId="0" fontId="69" fillId="2" borderId="8" xfId="0" applyFont="1" applyFill="1" applyBorder="1" applyAlignment="1">
      <alignment horizontal="center"/>
    </xf>
    <xf numFmtId="0" fontId="89" fillId="7" borderId="4" xfId="0" applyFont="1" applyFill="1" applyBorder="1" applyAlignment="1">
      <alignment horizontal="center"/>
    </xf>
    <xf numFmtId="0" fontId="89" fillId="7" borderId="3" xfId="0" applyFont="1" applyFill="1" applyBorder="1" applyAlignment="1">
      <alignment horizontal="center"/>
    </xf>
    <xf numFmtId="0" fontId="4" fillId="7" borderId="3" xfId="0" applyFont="1" applyFill="1" applyBorder="1" applyAlignment="1">
      <alignment horizontal="center"/>
    </xf>
    <xf numFmtId="0" fontId="4" fillId="7" borderId="11" xfId="0" applyFont="1" applyFill="1" applyBorder="1" applyAlignment="1">
      <alignment horizontal="center"/>
    </xf>
    <xf numFmtId="0" fontId="89" fillId="7" borderId="11" xfId="0" applyFont="1" applyFill="1" applyBorder="1" applyAlignment="1">
      <alignment horizontal="center"/>
    </xf>
    <xf numFmtId="0" fontId="71" fillId="7" borderId="11" xfId="0" applyFont="1" applyFill="1" applyBorder="1" applyAlignment="1">
      <alignment horizontal="center" vertical="center" wrapText="1"/>
    </xf>
    <xf numFmtId="0" fontId="71" fillId="7" borderId="3" xfId="0" applyFont="1" applyFill="1" applyBorder="1" applyAlignment="1">
      <alignment horizontal="center" vertical="center" wrapText="1"/>
    </xf>
    <xf numFmtId="164" fontId="4" fillId="7" borderId="4" xfId="0" applyNumberFormat="1" applyFont="1" applyFill="1" applyBorder="1" applyAlignment="1">
      <alignment horizontal="center" vertical="center"/>
    </xf>
    <xf numFmtId="0" fontId="72" fillId="3" borderId="0" xfId="0" applyFont="1" applyFill="1"/>
    <xf numFmtId="0" fontId="62" fillId="3" borderId="4" xfId="0" applyFont="1" applyFill="1" applyBorder="1" applyAlignment="1">
      <alignment vertical="center" textRotation="90"/>
    </xf>
    <xf numFmtId="0" fontId="69" fillId="2" borderId="4" xfId="0" applyFont="1" applyFill="1" applyBorder="1" applyAlignment="1">
      <alignment horizontal="center"/>
    </xf>
    <xf numFmtId="0" fontId="70" fillId="2" borderId="4" xfId="0" applyFont="1" applyFill="1" applyBorder="1" applyAlignment="1">
      <alignment horizontal="center"/>
    </xf>
    <xf numFmtId="2" fontId="69" fillId="2" borderId="4" xfId="0" applyNumberFormat="1" applyFont="1" applyFill="1" applyBorder="1" applyAlignment="1">
      <alignment horizontal="center"/>
    </xf>
    <xf numFmtId="0" fontId="0" fillId="2" borderId="18" xfId="0" applyFill="1" applyBorder="1" applyAlignment="1">
      <alignment horizontal="center" vertical="center"/>
    </xf>
    <xf numFmtId="0" fontId="53" fillId="7" borderId="4" xfId="0" applyFont="1" applyFill="1" applyBorder="1" applyAlignment="1">
      <alignment vertical="center" wrapText="1"/>
    </xf>
    <xf numFmtId="0" fontId="0" fillId="7" borderId="0" xfId="0" applyFill="1" applyAlignment="1">
      <alignment horizontal="center" vertical="center"/>
    </xf>
    <xf numFmtId="0" fontId="53" fillId="3" borderId="17" xfId="0" applyFont="1" applyFill="1" applyBorder="1"/>
    <xf numFmtId="0" fontId="73" fillId="3" borderId="0" xfId="0" applyFont="1" applyFill="1" applyAlignment="1">
      <alignment horizontal="left" vertical="top"/>
    </xf>
    <xf numFmtId="0" fontId="0" fillId="3" borderId="0" xfId="0" applyFill="1" applyAlignment="1">
      <alignment horizontal="center" vertical="top"/>
    </xf>
    <xf numFmtId="0" fontId="74" fillId="2" borderId="27" xfId="0" applyFont="1" applyFill="1" applyBorder="1" applyAlignment="1">
      <alignment horizontal="center" vertical="top" wrapText="1"/>
    </xf>
    <xf numFmtId="0" fontId="74" fillId="2" borderId="29" xfId="0" applyFont="1" applyFill="1" applyBorder="1" applyAlignment="1">
      <alignment horizontal="center" vertical="top" wrapText="1"/>
    </xf>
    <xf numFmtId="0" fontId="74" fillId="2" borderId="30" xfId="0" applyFont="1" applyFill="1" applyBorder="1" applyAlignment="1">
      <alignment horizontal="center" vertical="top" wrapText="1"/>
    </xf>
    <xf numFmtId="1" fontId="76" fillId="2" borderId="27" xfId="0" applyNumberFormat="1" applyFont="1" applyFill="1" applyBorder="1" applyAlignment="1">
      <alignment horizontal="center" vertical="top" shrinkToFit="1"/>
    </xf>
    <xf numFmtId="1" fontId="76" fillId="2" borderId="28" xfId="0" applyNumberFormat="1" applyFont="1" applyFill="1" applyBorder="1" applyAlignment="1">
      <alignment horizontal="center" vertical="top" shrinkToFit="1"/>
    </xf>
    <xf numFmtId="0" fontId="75" fillId="2" borderId="27" xfId="0" applyFont="1" applyFill="1" applyBorder="1" applyAlignment="1">
      <alignment horizontal="center" vertical="top" wrapText="1"/>
    </xf>
    <xf numFmtId="3" fontId="76" fillId="2" borderId="27" xfId="0" applyNumberFormat="1" applyFont="1" applyFill="1" applyBorder="1" applyAlignment="1">
      <alignment horizontal="center" vertical="top" shrinkToFit="1"/>
    </xf>
    <xf numFmtId="2" fontId="76" fillId="2" borderId="27" xfId="0" applyNumberFormat="1" applyFont="1" applyFill="1" applyBorder="1" applyAlignment="1">
      <alignment horizontal="center" vertical="top" shrinkToFit="1"/>
    </xf>
    <xf numFmtId="2" fontId="76" fillId="2" borderId="28" xfId="0" applyNumberFormat="1" applyFont="1" applyFill="1" applyBorder="1" applyAlignment="1">
      <alignment horizontal="center" vertical="top" shrinkToFit="1"/>
    </xf>
    <xf numFmtId="164" fontId="76" fillId="2" borderId="27" xfId="0" applyNumberFormat="1" applyFont="1" applyFill="1" applyBorder="1" applyAlignment="1">
      <alignment horizontal="center" vertical="top" shrinkToFit="1"/>
    </xf>
    <xf numFmtId="164" fontId="76" fillId="2" borderId="28" xfId="0" applyNumberFormat="1" applyFont="1" applyFill="1" applyBorder="1" applyAlignment="1">
      <alignment horizontal="center" vertical="top" shrinkToFit="1"/>
    </xf>
    <xf numFmtId="0" fontId="0" fillId="2" borderId="0" xfId="0" applyFill="1" applyAlignment="1"/>
    <xf numFmtId="0" fontId="75" fillId="2" borderId="28" xfId="0" applyFont="1" applyFill="1" applyBorder="1" applyAlignment="1">
      <alignment horizontal="center" vertical="top" wrapText="1"/>
    </xf>
    <xf numFmtId="3" fontId="76" fillId="2" borderId="28" xfId="0" applyNumberFormat="1" applyFont="1" applyFill="1" applyBorder="1" applyAlignment="1">
      <alignment horizontal="center" vertical="top" shrinkToFit="1"/>
    </xf>
    <xf numFmtId="1" fontId="78" fillId="2" borderId="27" xfId="0" applyNumberFormat="1" applyFont="1" applyFill="1" applyBorder="1" applyAlignment="1">
      <alignment horizontal="center" vertical="top" shrinkToFit="1"/>
    </xf>
    <xf numFmtId="3" fontId="78" fillId="2" borderId="27" xfId="0" applyNumberFormat="1" applyFont="1" applyFill="1" applyBorder="1" applyAlignment="1">
      <alignment horizontal="center" vertical="top" shrinkToFit="1"/>
    </xf>
    <xf numFmtId="2" fontId="78" fillId="2" borderId="27" xfId="0" applyNumberFormat="1" applyFont="1" applyFill="1" applyBorder="1" applyAlignment="1">
      <alignment horizontal="center" vertical="top" shrinkToFit="1"/>
    </xf>
    <xf numFmtId="1" fontId="78" fillId="2" borderId="30" xfId="0" applyNumberFormat="1" applyFont="1" applyFill="1" applyBorder="1" applyAlignment="1">
      <alignment horizontal="center" vertical="top" shrinkToFit="1"/>
    </xf>
    <xf numFmtId="3" fontId="78" fillId="2" borderId="29" xfId="0" applyNumberFormat="1" applyFont="1" applyFill="1" applyBorder="1" applyAlignment="1">
      <alignment horizontal="center" vertical="top" shrinkToFit="1"/>
    </xf>
    <xf numFmtId="3" fontId="78" fillId="2" borderId="30" xfId="0" applyNumberFormat="1" applyFont="1" applyFill="1" applyBorder="1" applyAlignment="1">
      <alignment horizontal="center" vertical="top" shrinkToFit="1"/>
    </xf>
    <xf numFmtId="164" fontId="78" fillId="2" borderId="27" xfId="0" applyNumberFormat="1" applyFont="1" applyFill="1" applyBorder="1" applyAlignment="1">
      <alignment horizontal="center" vertical="top" shrinkToFit="1"/>
    </xf>
    <xf numFmtId="164" fontId="78" fillId="2" borderId="29" xfId="0" applyNumberFormat="1" applyFont="1" applyFill="1" applyBorder="1" applyAlignment="1">
      <alignment horizontal="center" vertical="top" shrinkToFit="1"/>
    </xf>
    <xf numFmtId="164" fontId="78" fillId="2" borderId="30" xfId="0" applyNumberFormat="1" applyFont="1" applyFill="1" applyBorder="1" applyAlignment="1">
      <alignment horizontal="center" vertical="top" shrinkToFit="1"/>
    </xf>
    <xf numFmtId="2" fontId="78" fillId="2" borderId="29" xfId="0" applyNumberFormat="1" applyFont="1" applyFill="1" applyBorder="1" applyAlignment="1">
      <alignment horizontal="center" vertical="top" shrinkToFit="1"/>
    </xf>
    <xf numFmtId="2" fontId="78" fillId="2" borderId="30" xfId="0" applyNumberFormat="1" applyFont="1" applyFill="1" applyBorder="1" applyAlignment="1">
      <alignment horizontal="center" vertical="top" shrinkToFit="1"/>
    </xf>
    <xf numFmtId="0" fontId="77" fillId="11" borderId="37" xfId="0" applyFont="1" applyFill="1" applyBorder="1" applyAlignment="1">
      <alignment horizontal="center" vertical="top" wrapText="1"/>
    </xf>
    <xf numFmtId="0" fontId="77" fillId="11" borderId="27" xfId="0" applyFont="1" applyFill="1" applyBorder="1" applyAlignment="1">
      <alignment horizontal="center" vertical="top" wrapText="1"/>
    </xf>
    <xf numFmtId="0" fontId="77" fillId="11" borderId="29" xfId="0" applyFont="1" applyFill="1" applyBorder="1" applyAlignment="1">
      <alignment horizontal="center" vertical="top" wrapText="1"/>
    </xf>
    <xf numFmtId="0" fontId="77" fillId="11" borderId="30" xfId="0" applyFont="1" applyFill="1" applyBorder="1" applyAlignment="1">
      <alignment horizontal="center" vertical="top" wrapText="1"/>
    </xf>
    <xf numFmtId="0" fontId="77" fillId="11" borderId="31" xfId="0" applyFont="1" applyFill="1" applyBorder="1" applyAlignment="1">
      <alignment horizontal="center" vertical="top" wrapText="1"/>
    </xf>
    <xf numFmtId="0" fontId="77" fillId="11" borderId="38" xfId="0" applyFont="1" applyFill="1" applyBorder="1" applyAlignment="1">
      <alignment horizontal="center" vertical="top" wrapText="1"/>
    </xf>
    <xf numFmtId="0" fontId="77" fillId="11" borderId="39" xfId="0" applyFont="1" applyFill="1" applyBorder="1" applyAlignment="1">
      <alignment horizontal="center" vertical="top" wrapText="1"/>
    </xf>
    <xf numFmtId="0" fontId="77" fillId="11" borderId="0" xfId="0" applyFont="1" applyFill="1" applyAlignment="1">
      <alignment horizontal="center" vertical="top" wrapText="1"/>
    </xf>
    <xf numFmtId="0" fontId="77" fillId="11" borderId="40" xfId="0" applyFont="1" applyFill="1" applyBorder="1" applyAlignment="1">
      <alignment horizontal="center" vertical="top" wrapText="1"/>
    </xf>
    <xf numFmtId="0" fontId="77" fillId="11" borderId="34" xfId="0" applyFont="1" applyFill="1" applyBorder="1" applyAlignment="1">
      <alignment horizontal="center" vertical="top" wrapText="1"/>
    </xf>
    <xf numFmtId="0" fontId="77" fillId="11" borderId="42" xfId="0" applyFont="1" applyFill="1" applyBorder="1" applyAlignment="1">
      <alignment horizontal="center" vertical="top" wrapText="1"/>
    </xf>
    <xf numFmtId="0" fontId="77" fillId="11" borderId="32" xfId="0" applyFont="1" applyFill="1" applyBorder="1" applyAlignment="1">
      <alignment horizontal="center" vertical="top" wrapText="1"/>
    </xf>
    <xf numFmtId="0" fontId="73" fillId="11" borderId="37" xfId="0" applyFont="1" applyFill="1" applyBorder="1" applyAlignment="1">
      <alignment vertical="top" wrapText="1"/>
    </xf>
    <xf numFmtId="0" fontId="73" fillId="11" borderId="39" xfId="0" applyFont="1" applyFill="1" applyBorder="1" applyAlignment="1">
      <alignment horizontal="center" vertical="top" wrapText="1"/>
    </xf>
    <xf numFmtId="0" fontId="73" fillId="11" borderId="34" xfId="0" applyFont="1" applyFill="1" applyBorder="1" applyAlignment="1">
      <alignment horizontal="center" vertical="top" wrapText="1"/>
    </xf>
    <xf numFmtId="0" fontId="75" fillId="11" borderId="37" xfId="0" applyFont="1" applyFill="1" applyBorder="1" applyAlignment="1">
      <alignment horizontal="center" vertical="top" wrapText="1"/>
    </xf>
    <xf numFmtId="0" fontId="75" fillId="11" borderId="39" xfId="0" applyFont="1" applyFill="1" applyBorder="1" applyAlignment="1">
      <alignment horizontal="center" vertical="top" wrapText="1"/>
    </xf>
    <xf numFmtId="0" fontId="75" fillId="11" borderId="34" xfId="0" applyFont="1" applyFill="1" applyBorder="1" applyAlignment="1">
      <alignment horizontal="center" vertical="top" wrapText="1"/>
    </xf>
    <xf numFmtId="0" fontId="73" fillId="11" borderId="27" xfId="0" applyFont="1" applyFill="1" applyBorder="1" applyAlignment="1">
      <alignment vertical="top" wrapText="1"/>
    </xf>
    <xf numFmtId="0" fontId="73" fillId="11" borderId="29" xfId="0" applyFont="1" applyFill="1" applyBorder="1" applyAlignment="1">
      <alignment vertical="top" wrapText="1"/>
    </xf>
    <xf numFmtId="0" fontId="73" fillId="11" borderId="30" xfId="0" applyFont="1" applyFill="1" applyBorder="1" applyAlignment="1">
      <alignment vertical="top" wrapText="1"/>
    </xf>
    <xf numFmtId="0" fontId="73" fillId="11" borderId="33" xfId="0" applyFont="1" applyFill="1" applyBorder="1" applyAlignment="1">
      <alignment vertical="top" wrapText="1"/>
    </xf>
    <xf numFmtId="0" fontId="73" fillId="11" borderId="37" xfId="0" applyFont="1" applyFill="1" applyBorder="1" applyAlignment="1">
      <alignment horizontal="center" vertical="top" wrapText="1"/>
    </xf>
    <xf numFmtId="0" fontId="73" fillId="11" borderId="33" xfId="0" applyFont="1" applyFill="1" applyBorder="1" applyAlignment="1">
      <alignment horizontal="center" vertical="top" wrapText="1"/>
    </xf>
    <xf numFmtId="0" fontId="73" fillId="11" borderId="27" xfId="0" applyFont="1" applyFill="1" applyBorder="1" applyAlignment="1">
      <alignment horizontal="center" vertical="top" wrapText="1"/>
    </xf>
    <xf numFmtId="0" fontId="73" fillId="11" borderId="29" xfId="0" applyFont="1" applyFill="1" applyBorder="1" applyAlignment="1">
      <alignment horizontal="center" vertical="top" wrapText="1"/>
    </xf>
    <xf numFmtId="0" fontId="73" fillId="11" borderId="41" xfId="0" applyFont="1" applyFill="1" applyBorder="1" applyAlignment="1">
      <alignment horizontal="center" vertical="top" wrapText="1"/>
    </xf>
    <xf numFmtId="0" fontId="73" fillId="11" borderId="35" xfId="0" applyFont="1" applyFill="1" applyBorder="1" applyAlignment="1">
      <alignment horizontal="center" vertical="top" wrapText="1"/>
    </xf>
    <xf numFmtId="0" fontId="0" fillId="11" borderId="37" xfId="0" applyFill="1" applyBorder="1" applyAlignment="1">
      <alignment horizontal="center" vertical="top" wrapText="1"/>
    </xf>
    <xf numFmtId="0" fontId="0" fillId="11" borderId="34" xfId="0" applyFill="1" applyBorder="1" applyAlignment="1">
      <alignment horizontal="center" vertical="top" wrapText="1"/>
    </xf>
    <xf numFmtId="0" fontId="73" fillId="11" borderId="30" xfId="0" applyFont="1" applyFill="1" applyBorder="1" applyAlignment="1">
      <alignment horizontal="center" vertical="top" wrapText="1"/>
    </xf>
    <xf numFmtId="0" fontId="73" fillId="11" borderId="28" xfId="0" applyFont="1" applyFill="1" applyBorder="1" applyAlignment="1">
      <alignment horizontal="center" vertical="top" wrapText="1"/>
    </xf>
    <xf numFmtId="0" fontId="20" fillId="2" borderId="0" xfId="3" applyFont="1" applyFill="1" applyBorder="1" applyAlignment="1">
      <alignment horizontal="center"/>
    </xf>
    <xf numFmtId="0" fontId="20" fillId="2" borderId="48" xfId="3" applyFont="1" applyFill="1" applyBorder="1" applyAlignment="1">
      <alignment horizontal="center"/>
    </xf>
    <xf numFmtId="0" fontId="19" fillId="3" borderId="0" xfId="3" applyFont="1" applyFill="1" applyAlignment="1">
      <alignment horizontal="center" vertical="center"/>
    </xf>
    <xf numFmtId="0" fontId="53" fillId="3" borderId="0" xfId="3" applyFont="1" applyFill="1" applyAlignment="1">
      <alignment horizontal="center" vertical="center" wrapText="1"/>
    </xf>
    <xf numFmtId="0" fontId="92" fillId="2" borderId="47" xfId="1" applyFont="1" applyFill="1" applyBorder="1" applyAlignment="1">
      <alignment horizontal="center" vertical="center"/>
    </xf>
    <xf numFmtId="0" fontId="92" fillId="2" borderId="0" xfId="1" applyFont="1" applyFill="1" applyBorder="1" applyAlignment="1">
      <alignment horizontal="center" vertical="center"/>
    </xf>
    <xf numFmtId="0" fontId="92" fillId="2" borderId="48" xfId="1" applyFont="1" applyFill="1" applyBorder="1" applyAlignment="1">
      <alignment horizontal="center" vertical="center"/>
    </xf>
    <xf numFmtId="0" fontId="51" fillId="3" borderId="0" xfId="1" applyFont="1" applyFill="1" applyBorder="1" applyAlignment="1">
      <alignment horizontal="center" vertical="center"/>
    </xf>
    <xf numFmtId="0" fontId="37" fillId="2" borderId="49" xfId="5" applyFont="1" applyFill="1" applyBorder="1" applyAlignment="1">
      <alignment horizontal="center" vertical="top"/>
    </xf>
    <xf numFmtId="0" fontId="34" fillId="2" borderId="23" xfId="5" applyFont="1" applyFill="1" applyBorder="1" applyAlignment="1">
      <alignment horizontal="center" vertical="top"/>
    </xf>
    <xf numFmtId="0" fontId="34" fillId="2" borderId="50" xfId="5" applyFont="1" applyFill="1" applyBorder="1" applyAlignment="1">
      <alignment horizontal="center" vertical="top"/>
    </xf>
    <xf numFmtId="0" fontId="32" fillId="2" borderId="54" xfId="5" applyFont="1" applyFill="1" applyBorder="1" applyAlignment="1">
      <alignment horizontal="left" vertical="top" wrapText="1"/>
    </xf>
    <xf numFmtId="0" fontId="31" fillId="2" borderId="55" xfId="5" applyFont="1" applyFill="1" applyBorder="1" applyAlignment="1">
      <alignment horizontal="left" vertical="top" wrapText="1"/>
    </xf>
    <xf numFmtId="0" fontId="31" fillId="2" borderId="56" xfId="5" applyFont="1" applyFill="1" applyBorder="1" applyAlignment="1">
      <alignment horizontal="left" vertical="top" wrapText="1"/>
    </xf>
    <xf numFmtId="0" fontId="31" fillId="2" borderId="22" xfId="5" applyFont="1" applyFill="1" applyBorder="1" applyAlignment="1">
      <alignment horizontal="left" vertical="top" wrapText="1"/>
    </xf>
    <xf numFmtId="0" fontId="31" fillId="2" borderId="46" xfId="5" applyFont="1" applyFill="1" applyBorder="1" applyAlignment="1">
      <alignment horizontal="left" vertical="top" wrapText="1"/>
    </xf>
    <xf numFmtId="0" fontId="31" fillId="2" borderId="0" xfId="5" applyFont="1" applyFill="1" applyBorder="1" applyAlignment="1">
      <alignment horizontal="left" vertical="top" wrapText="1"/>
    </xf>
    <xf numFmtId="0" fontId="31" fillId="2" borderId="48" xfId="5" applyFont="1" applyFill="1" applyBorder="1" applyAlignment="1">
      <alignment horizontal="left" vertical="top" wrapText="1"/>
    </xf>
    <xf numFmtId="0" fontId="31" fillId="2" borderId="23" xfId="5" applyFont="1" applyFill="1" applyBorder="1" applyAlignment="1">
      <alignment horizontal="left" vertical="top" wrapText="1"/>
    </xf>
    <xf numFmtId="0" fontId="31" fillId="2" borderId="50" xfId="5" applyFont="1" applyFill="1" applyBorder="1" applyAlignment="1">
      <alignment horizontal="left" vertical="top" wrapText="1"/>
    </xf>
    <xf numFmtId="0" fontId="34" fillId="2" borderId="49" xfId="5" applyFont="1" applyFill="1" applyBorder="1" applyAlignment="1">
      <alignment horizontal="center" vertical="top"/>
    </xf>
    <xf numFmtId="0" fontId="40" fillId="2" borderId="4" xfId="5" applyFont="1" applyFill="1" applyBorder="1" applyAlignment="1">
      <alignment horizontal="center" wrapText="1"/>
    </xf>
    <xf numFmtId="0" fontId="26" fillId="2" borderId="4" xfId="5" applyFill="1" applyBorder="1" applyAlignment="1">
      <alignment horizontal="center" wrapText="1"/>
    </xf>
    <xf numFmtId="0" fontId="5" fillId="2" borderId="4" xfId="5" applyFont="1" applyFill="1" applyBorder="1" applyAlignment="1">
      <alignment horizontal="center" wrapText="1"/>
    </xf>
    <xf numFmtId="0" fontId="40" fillId="2" borderId="53" xfId="5" applyFont="1" applyFill="1" applyBorder="1" applyAlignment="1">
      <alignment horizontal="center" wrapText="1"/>
    </xf>
    <xf numFmtId="0" fontId="26" fillId="2" borderId="53" xfId="5" applyFill="1" applyBorder="1" applyAlignment="1">
      <alignment horizontal="center" wrapText="1"/>
    </xf>
    <xf numFmtId="0" fontId="5" fillId="2" borderId="52" xfId="5" applyFont="1" applyFill="1" applyBorder="1" applyAlignment="1">
      <alignment horizontal="center" wrapText="1"/>
    </xf>
    <xf numFmtId="0" fontId="0" fillId="11" borderId="4" xfId="0"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wrapText="1"/>
      <protection hidden="1"/>
    </xf>
    <xf numFmtId="0" fontId="4" fillId="2" borderId="17" xfId="0" applyFont="1" applyFill="1" applyBorder="1" applyProtection="1">
      <protection hidden="1"/>
    </xf>
    <xf numFmtId="0" fontId="4" fillId="2" borderId="0" xfId="0" applyFont="1" applyFill="1" applyBorder="1" applyProtection="1">
      <protection hidden="1"/>
    </xf>
    <xf numFmtId="0" fontId="4" fillId="2" borderId="18" xfId="0" applyFont="1" applyFill="1" applyBorder="1" applyProtection="1">
      <protection hidden="1"/>
    </xf>
    <xf numFmtId="0" fontId="4" fillId="2" borderId="19" xfId="0" applyFont="1" applyFill="1" applyBorder="1" applyProtection="1">
      <protection hidden="1"/>
    </xf>
    <xf numFmtId="0" fontId="4" fillId="2" borderId="20" xfId="0" applyFont="1" applyFill="1" applyBorder="1" applyProtection="1">
      <protection hidden="1"/>
    </xf>
    <xf numFmtId="0" fontId="4" fillId="2" borderId="21" xfId="0" applyFont="1" applyFill="1" applyBorder="1" applyProtection="1">
      <protection hidden="1"/>
    </xf>
    <xf numFmtId="0" fontId="0" fillId="2" borderId="14" xfId="0" applyFill="1" applyBorder="1"/>
    <xf numFmtId="0" fontId="0" fillId="2" borderId="15" xfId="0" applyFill="1" applyBorder="1"/>
    <xf numFmtId="0" fontId="0" fillId="2" borderId="16" xfId="0" applyFill="1" applyBorder="1"/>
    <xf numFmtId="0" fontId="4" fillId="6" borderId="5" xfId="2" applyFill="1" applyBorder="1" applyAlignment="1">
      <alignment horizontal="center"/>
    </xf>
    <xf numFmtId="0" fontId="4" fillId="6" borderId="6" xfId="2" applyFill="1" applyBorder="1" applyAlignment="1">
      <alignment horizontal="center"/>
    </xf>
    <xf numFmtId="0" fontId="4" fillId="8" borderId="12" xfId="2" applyFill="1" applyBorder="1" applyAlignment="1">
      <alignment horizontal="center"/>
    </xf>
    <xf numFmtId="0" fontId="4" fillId="8" borderId="13" xfId="2" applyFill="1" applyBorder="1" applyAlignment="1">
      <alignment horizontal="center"/>
    </xf>
    <xf numFmtId="0" fontId="4" fillId="0" borderId="4" xfId="2" applyFont="1" applyBorder="1" applyAlignment="1">
      <alignment horizontal="center" vertical="center" wrapText="1"/>
    </xf>
    <xf numFmtId="0" fontId="11" fillId="0" borderId="4" xfId="2" applyFont="1" applyBorder="1" applyAlignment="1">
      <alignment horizontal="center" vertical="center" wrapText="1"/>
    </xf>
    <xf numFmtId="0" fontId="7" fillId="0" borderId="43" xfId="2" applyFont="1" applyBorder="1" applyAlignment="1">
      <alignment horizontal="center"/>
    </xf>
    <xf numFmtId="0" fontId="7" fillId="0" borderId="44" xfId="2" applyFont="1" applyBorder="1" applyAlignment="1">
      <alignment horizontal="center"/>
    </xf>
    <xf numFmtId="0" fontId="4" fillId="9" borderId="5" xfId="2" applyFill="1" applyBorder="1" applyAlignment="1">
      <alignment horizontal="center" vertical="center" shrinkToFit="1"/>
    </xf>
    <xf numFmtId="0" fontId="4" fillId="9" borderId="6" xfId="2" applyFill="1" applyBorder="1" applyAlignment="1">
      <alignment horizontal="center" vertical="center" shrinkToFit="1"/>
    </xf>
    <xf numFmtId="0" fontId="4" fillId="4" borderId="5" xfId="2" applyFill="1" applyBorder="1" applyAlignment="1">
      <alignment horizontal="center" vertical="center" shrinkToFit="1"/>
    </xf>
    <xf numFmtId="0" fontId="4" fillId="4" borderId="6" xfId="2" applyFill="1" applyBorder="1" applyAlignment="1">
      <alignment horizontal="center" vertical="center" shrinkToFit="1"/>
    </xf>
    <xf numFmtId="0" fontId="4" fillId="5" borderId="5" xfId="2" applyFill="1" applyBorder="1" applyAlignment="1">
      <alignment horizontal="center"/>
    </xf>
    <xf numFmtId="0" fontId="4" fillId="5" borderId="6" xfId="2" applyFill="1" applyBorder="1" applyAlignment="1">
      <alignment horizontal="center"/>
    </xf>
    <xf numFmtId="0" fontId="4" fillId="7" borderId="5" xfId="2" applyFill="1" applyBorder="1" applyAlignment="1">
      <alignment horizontal="center"/>
    </xf>
    <xf numFmtId="0" fontId="4" fillId="7" borderId="6" xfId="2" applyFill="1" applyBorder="1" applyAlignment="1">
      <alignment horizontal="center"/>
    </xf>
    <xf numFmtId="0" fontId="4" fillId="0" borderId="14" xfId="2" applyFont="1" applyBorder="1" applyAlignment="1">
      <alignment horizontal="center" vertical="center" wrapText="1"/>
    </xf>
    <xf numFmtId="0" fontId="4" fillId="0" borderId="15" xfId="2" applyFont="1" applyBorder="1" applyAlignment="1">
      <alignment horizontal="center" vertical="center" wrapText="1"/>
    </xf>
    <xf numFmtId="0" fontId="4" fillId="0" borderId="16" xfId="2" applyFont="1" applyBorder="1" applyAlignment="1">
      <alignment horizontal="center" vertical="center" wrapText="1"/>
    </xf>
    <xf numFmtId="0" fontId="4" fillId="0" borderId="19" xfId="2" applyFont="1" applyBorder="1" applyAlignment="1">
      <alignment horizontal="center" vertical="center" wrapText="1"/>
    </xf>
    <xf numFmtId="0" fontId="4" fillId="0" borderId="20" xfId="2" applyFont="1" applyBorder="1" applyAlignment="1">
      <alignment horizontal="center" vertical="center" wrapText="1"/>
    </xf>
    <xf numFmtId="0" fontId="4" fillId="0" borderId="21" xfId="2" applyFont="1" applyBorder="1" applyAlignment="1">
      <alignment horizontal="center" vertical="center" wrapText="1"/>
    </xf>
    <xf numFmtId="0" fontId="11" fillId="0" borderId="3" xfId="2" applyFont="1" applyBorder="1" applyAlignment="1">
      <alignment horizontal="center" vertical="center" wrapText="1"/>
    </xf>
    <xf numFmtId="0" fontId="11" fillId="0" borderId="10" xfId="2" applyFont="1" applyBorder="1" applyAlignment="1">
      <alignment horizontal="center" vertical="center" wrapText="1"/>
    </xf>
    <xf numFmtId="0" fontId="11" fillId="0" borderId="11" xfId="2" applyFont="1" applyBorder="1" applyAlignment="1">
      <alignment horizontal="center" vertical="center" wrapText="1"/>
    </xf>
    <xf numFmtId="0" fontId="4" fillId="0" borderId="4" xfId="2" applyBorder="1" applyAlignment="1">
      <alignment horizontal="center" vertical="center" wrapText="1"/>
    </xf>
    <xf numFmtId="0" fontId="4" fillId="10" borderId="5" xfId="2" applyFill="1" applyBorder="1" applyAlignment="1">
      <alignment horizontal="center" vertical="center" shrinkToFit="1"/>
    </xf>
    <xf numFmtId="0" fontId="4" fillId="10" borderId="6" xfId="2" applyFill="1" applyBorder="1" applyAlignment="1">
      <alignment horizontal="center" vertical="center" shrinkToFit="1"/>
    </xf>
    <xf numFmtId="0" fontId="4" fillId="3" borderId="0" xfId="2" applyFill="1" applyBorder="1" applyAlignment="1">
      <alignment horizontal="center"/>
    </xf>
    <xf numFmtId="0" fontId="11" fillId="2" borderId="4" xfId="2" applyFont="1" applyFill="1" applyBorder="1" applyAlignment="1">
      <alignment horizontal="center" vertical="center" wrapText="1"/>
    </xf>
    <xf numFmtId="0" fontId="11" fillId="2" borderId="3" xfId="2" applyFont="1" applyFill="1" applyBorder="1" applyAlignment="1">
      <alignment horizontal="center" vertical="center" wrapText="1"/>
    </xf>
    <xf numFmtId="0" fontId="11" fillId="2" borderId="11"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4" fillId="3" borderId="0" xfId="2" applyFill="1" applyBorder="1" applyAlignment="1">
      <alignment horizontal="center" vertical="center" shrinkToFit="1"/>
    </xf>
    <xf numFmtId="0" fontId="4" fillId="2" borderId="4" xfId="2" applyFill="1" applyBorder="1" applyAlignment="1">
      <alignment horizontal="center" vertical="center" wrapText="1"/>
    </xf>
    <xf numFmtId="0" fontId="7" fillId="3" borderId="0" xfId="2" applyFont="1" applyFill="1" applyBorder="1" applyAlignment="1">
      <alignment horizontal="center"/>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4" fillId="2" borderId="21"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43" fillId="5" borderId="9" xfId="7" applyFont="1" applyFill="1" applyBorder="1" applyAlignment="1">
      <alignment horizontal="center" vertical="center" wrapText="1"/>
    </xf>
    <xf numFmtId="0" fontId="43" fillId="5" borderId="3" xfId="7" applyFont="1" applyFill="1" applyBorder="1" applyAlignment="1">
      <alignment horizontal="center" vertical="center" wrapText="1"/>
    </xf>
    <xf numFmtId="0" fontId="43" fillId="5" borderId="10" xfId="7" applyFont="1" applyFill="1" applyBorder="1" applyAlignment="1">
      <alignment horizontal="center" vertical="center" wrapText="1"/>
    </xf>
    <xf numFmtId="0" fontId="43" fillId="5" borderId="11" xfId="7" applyFont="1" applyFill="1" applyBorder="1" applyAlignment="1">
      <alignment horizontal="center" vertical="center" wrapText="1"/>
    </xf>
    <xf numFmtId="0" fontId="48" fillId="3" borderId="7" xfId="7" applyFont="1" applyFill="1" applyBorder="1"/>
    <xf numFmtId="0" fontId="47" fillId="3" borderId="8" xfId="7" applyFont="1" applyFill="1" applyBorder="1"/>
    <xf numFmtId="0" fontId="47" fillId="3" borderId="9" xfId="7" applyFont="1" applyFill="1" applyBorder="1"/>
    <xf numFmtId="0" fontId="48" fillId="3" borderId="0" xfId="7" applyFont="1" applyFill="1"/>
    <xf numFmtId="0" fontId="47" fillId="3" borderId="0" xfId="7" applyFont="1" applyFill="1"/>
    <xf numFmtId="0" fontId="43" fillId="5" borderId="7" xfId="7" applyFont="1" applyFill="1" applyBorder="1" applyAlignment="1">
      <alignment horizontal="center" vertical="center" wrapText="1"/>
    </xf>
    <xf numFmtId="0" fontId="43" fillId="5" borderId="8" xfId="7" applyFont="1" applyFill="1" applyBorder="1" applyAlignment="1">
      <alignment horizontal="center" vertical="center" wrapText="1"/>
    </xf>
    <xf numFmtId="0" fontId="43" fillId="7" borderId="3" xfId="7" applyFont="1" applyFill="1" applyBorder="1" applyAlignment="1">
      <alignment horizontal="center" vertical="center" wrapText="1"/>
    </xf>
    <xf numFmtId="0" fontId="43" fillId="7" borderId="10" xfId="7" applyFont="1" applyFill="1" applyBorder="1" applyAlignment="1">
      <alignment horizontal="center" vertical="center" wrapText="1"/>
    </xf>
    <xf numFmtId="0" fontId="43" fillId="7" borderId="11" xfId="7" applyFont="1" applyFill="1" applyBorder="1" applyAlignment="1">
      <alignment horizontal="center" vertical="center" wrapText="1"/>
    </xf>
    <xf numFmtId="0" fontId="43" fillId="7" borderId="4" xfId="7" applyFont="1" applyFill="1" applyBorder="1" applyAlignment="1">
      <alignment horizontal="center" vertical="center" wrapText="1"/>
    </xf>
    <xf numFmtId="0" fontId="43" fillId="7" borderId="7" xfId="7" applyFont="1" applyFill="1" applyBorder="1" applyAlignment="1">
      <alignment horizontal="center" vertical="center" wrapText="1"/>
    </xf>
    <xf numFmtId="0" fontId="83" fillId="4" borderId="3" xfId="7" applyFont="1" applyFill="1" applyBorder="1" applyAlignment="1">
      <alignment horizontal="center" vertical="center" wrapText="1"/>
    </xf>
    <xf numFmtId="0" fontId="83" fillId="4" borderId="10" xfId="7" applyFont="1" applyFill="1" applyBorder="1" applyAlignment="1">
      <alignment horizontal="center" vertical="center" wrapText="1"/>
    </xf>
    <xf numFmtId="0" fontId="83" fillId="4" borderId="11" xfId="7" applyFont="1" applyFill="1" applyBorder="1" applyAlignment="1">
      <alignment horizontal="center" vertical="center" wrapText="1"/>
    </xf>
    <xf numFmtId="0" fontId="81" fillId="4" borderId="9" xfId="7" applyFont="1" applyFill="1" applyBorder="1" applyAlignment="1">
      <alignment horizontal="center" vertical="center" wrapText="1"/>
    </xf>
    <xf numFmtId="0" fontId="81" fillId="4" borderId="3" xfId="7" applyFont="1" applyFill="1" applyBorder="1" applyAlignment="1">
      <alignment horizontal="center" vertical="center" wrapText="1"/>
    </xf>
    <xf numFmtId="0" fontId="81" fillId="4" borderId="10" xfId="7" applyFont="1" applyFill="1" applyBorder="1" applyAlignment="1">
      <alignment horizontal="center" vertical="center" wrapText="1"/>
    </xf>
    <xf numFmtId="0" fontId="81" fillId="4" borderId="11" xfId="7" applyFont="1" applyFill="1" applyBorder="1" applyAlignment="1">
      <alignment horizontal="center" vertical="center" wrapText="1"/>
    </xf>
    <xf numFmtId="0" fontId="81" fillId="4" borderId="7" xfId="7" applyFont="1" applyFill="1" applyBorder="1" applyAlignment="1">
      <alignment horizontal="center" vertical="center" wrapText="1"/>
    </xf>
    <xf numFmtId="0" fontId="81" fillId="4" borderId="8" xfId="7" applyFont="1" applyFill="1" applyBorder="1" applyAlignment="1">
      <alignment horizontal="center" vertical="center" wrapText="1"/>
    </xf>
    <xf numFmtId="0" fontId="42" fillId="8" borderId="3" xfId="7" applyFill="1" applyBorder="1" applyAlignment="1">
      <alignment horizontal="center" vertical="center" wrapText="1"/>
    </xf>
    <xf numFmtId="0" fontId="42" fillId="8" borderId="10" xfId="7" applyFill="1" applyBorder="1" applyAlignment="1">
      <alignment horizontal="center" vertical="center" wrapText="1"/>
    </xf>
    <xf numFmtId="0" fontId="42" fillId="8" borderId="11" xfId="7" applyFill="1" applyBorder="1" applyAlignment="1">
      <alignment horizontal="center" vertical="center" wrapText="1"/>
    </xf>
    <xf numFmtId="0" fontId="43" fillId="8" borderId="3" xfId="7" applyFont="1" applyFill="1" applyBorder="1" applyAlignment="1">
      <alignment horizontal="center" vertical="center" wrapText="1"/>
    </xf>
    <xf numFmtId="0" fontId="43" fillId="8" borderId="10" xfId="7" applyFont="1" applyFill="1" applyBorder="1" applyAlignment="1">
      <alignment horizontal="center" vertical="center" wrapText="1"/>
    </xf>
    <xf numFmtId="0" fontId="43" fillId="8" borderId="11" xfId="7" applyFont="1" applyFill="1" applyBorder="1" applyAlignment="1">
      <alignment horizontal="center" vertical="center" wrapText="1"/>
    </xf>
    <xf numFmtId="0" fontId="43" fillId="8" borderId="9" xfId="7" applyFont="1" applyFill="1" applyBorder="1" applyAlignment="1">
      <alignment horizontal="center" vertical="center" wrapText="1"/>
    </xf>
    <xf numFmtId="0" fontId="43" fillId="8" borderId="17" xfId="7" applyFont="1" applyFill="1" applyBorder="1" applyAlignment="1">
      <alignment horizontal="center" vertical="center" wrapText="1"/>
    </xf>
    <xf numFmtId="0" fontId="43" fillId="8" borderId="19" xfId="7" applyFont="1" applyFill="1" applyBorder="1" applyAlignment="1">
      <alignment horizontal="center" vertical="center" wrapText="1"/>
    </xf>
    <xf numFmtId="0" fontId="43" fillId="8" borderId="18" xfId="7" applyFont="1" applyFill="1" applyBorder="1" applyAlignment="1">
      <alignment horizontal="center" vertical="center" wrapText="1"/>
    </xf>
    <xf numFmtId="0" fontId="43" fillId="8" borderId="21" xfId="7" applyFont="1" applyFill="1" applyBorder="1" applyAlignment="1">
      <alignment horizontal="center" vertical="center" wrapText="1"/>
    </xf>
    <xf numFmtId="0" fontId="84" fillId="11" borderId="7" xfId="2" applyFont="1" applyFill="1" applyBorder="1" applyAlignment="1">
      <alignment horizontal="center" vertical="center" wrapText="1"/>
    </xf>
    <xf numFmtId="0" fontId="84" fillId="11" borderId="8" xfId="2" applyFont="1" applyFill="1" applyBorder="1" applyAlignment="1">
      <alignment horizontal="center" vertical="center" wrapText="1"/>
    </xf>
    <xf numFmtId="0" fontId="84" fillId="11" borderId="9" xfId="2" applyFont="1" applyFill="1" applyBorder="1" applyAlignment="1">
      <alignment horizontal="center" vertical="center" wrapText="1"/>
    </xf>
    <xf numFmtId="0" fontId="85" fillId="11" borderId="7" xfId="2" applyFont="1" applyFill="1" applyBorder="1" applyAlignment="1">
      <alignment horizontal="center" vertical="center" wrapText="1"/>
    </xf>
    <xf numFmtId="0" fontId="85" fillId="11" borderId="9" xfId="2" applyFont="1" applyFill="1" applyBorder="1" applyAlignment="1">
      <alignment horizontal="center" vertical="center" wrapText="1"/>
    </xf>
    <xf numFmtId="0" fontId="85" fillId="11" borderId="3" xfId="2" applyFont="1" applyFill="1" applyBorder="1" applyAlignment="1">
      <alignment horizontal="center" vertical="center" wrapText="1"/>
    </xf>
    <xf numFmtId="0" fontId="85" fillId="11" borderId="11" xfId="2" applyFont="1" applyFill="1" applyBorder="1" applyAlignment="1">
      <alignment horizontal="center" vertical="center" wrapText="1"/>
    </xf>
    <xf numFmtId="1" fontId="55" fillId="3" borderId="0" xfId="0" applyNumberFormat="1" applyFont="1" applyFill="1" applyBorder="1" applyAlignment="1">
      <alignment horizontal="center" vertical="top" shrinkToFit="1"/>
    </xf>
    <xf numFmtId="0" fontId="60" fillId="3" borderId="0" xfId="0" applyFont="1" applyFill="1" applyBorder="1" applyAlignment="1">
      <alignment horizontal="center" vertical="center" wrapText="1"/>
    </xf>
    <xf numFmtId="0" fontId="84" fillId="11" borderId="14" xfId="2" applyFont="1" applyFill="1" applyBorder="1" applyAlignment="1">
      <alignment horizontal="center" vertical="center" wrapText="1"/>
    </xf>
    <xf numFmtId="0" fontId="84" fillId="11" borderId="15" xfId="2" applyFont="1" applyFill="1" applyBorder="1" applyAlignment="1">
      <alignment horizontal="center" vertical="center" wrapText="1"/>
    </xf>
    <xf numFmtId="0" fontId="84" fillId="11" borderId="19" xfId="2" applyFont="1" applyFill="1" applyBorder="1" applyAlignment="1">
      <alignment horizontal="center" vertical="center" wrapText="1"/>
    </xf>
    <xf numFmtId="0" fontId="84" fillId="11" borderId="20" xfId="2" applyFont="1" applyFill="1" applyBorder="1" applyAlignment="1">
      <alignment horizontal="center" vertical="center" wrapText="1"/>
    </xf>
    <xf numFmtId="0" fontId="85" fillId="11" borderId="10" xfId="2" applyFont="1" applyFill="1" applyBorder="1" applyAlignment="1">
      <alignment horizontal="center" vertical="center" wrapText="1"/>
    </xf>
    <xf numFmtId="0" fontId="32" fillId="11" borderId="3" xfId="0" applyFont="1" applyFill="1" applyBorder="1" applyAlignment="1">
      <alignment horizontal="center" vertical="center" wrapText="1"/>
    </xf>
    <xf numFmtId="0" fontId="32" fillId="11" borderId="11" xfId="0" applyFont="1" applyFill="1" applyBorder="1" applyAlignment="1">
      <alignment horizontal="center" vertical="center" wrapText="1"/>
    </xf>
    <xf numFmtId="0" fontId="0" fillId="2" borderId="19" xfId="0" applyFill="1" applyBorder="1" applyAlignment="1">
      <alignment horizontal="left"/>
    </xf>
    <xf numFmtId="0" fontId="0" fillId="2" borderId="20" xfId="0" applyFill="1" applyBorder="1" applyAlignment="1">
      <alignment horizontal="left"/>
    </xf>
    <xf numFmtId="1" fontId="55" fillId="2" borderId="4" xfId="0" applyNumberFormat="1" applyFont="1" applyFill="1" applyBorder="1" applyAlignment="1">
      <alignment horizontal="center" vertical="top" shrinkToFit="1"/>
    </xf>
    <xf numFmtId="0" fontId="60" fillId="2" borderId="4" xfId="0" applyFont="1" applyFill="1" applyBorder="1" applyAlignment="1">
      <alignment horizontal="center" vertical="center" wrapText="1"/>
    </xf>
    <xf numFmtId="0" fontId="61" fillId="2" borderId="4" xfId="0" applyFont="1" applyFill="1" applyBorder="1" applyAlignment="1">
      <alignment horizontal="center" vertical="center" wrapText="1"/>
    </xf>
    <xf numFmtId="0" fontId="60" fillId="7" borderId="4" xfId="0" applyFont="1" applyFill="1" applyBorder="1" applyAlignment="1">
      <alignment horizontal="center" vertical="center" wrapText="1"/>
    </xf>
    <xf numFmtId="0" fontId="32" fillId="11" borderId="3" xfId="2" applyFont="1" applyFill="1" applyBorder="1" applyAlignment="1">
      <alignment horizontal="center" vertical="center" wrapText="1"/>
    </xf>
    <xf numFmtId="0" fontId="32" fillId="11" borderId="10" xfId="2" applyFont="1" applyFill="1" applyBorder="1" applyAlignment="1">
      <alignment horizontal="center" vertical="center" wrapText="1"/>
    </xf>
    <xf numFmtId="0" fontId="32" fillId="11" borderId="11" xfId="2" applyFont="1" applyFill="1" applyBorder="1" applyAlignment="1">
      <alignment horizontal="center" vertical="center" wrapText="1"/>
    </xf>
    <xf numFmtId="164" fontId="59" fillId="2" borderId="3" xfId="0" applyNumberFormat="1" applyFont="1" applyFill="1" applyBorder="1" applyAlignment="1">
      <alignment horizontal="center" vertical="top" shrinkToFit="1"/>
    </xf>
    <xf numFmtId="164" fontId="59" fillId="2" borderId="11" xfId="0" applyNumberFormat="1" applyFont="1" applyFill="1" applyBorder="1" applyAlignment="1">
      <alignment horizontal="center" vertical="top" shrinkToFit="1"/>
    </xf>
    <xf numFmtId="1" fontId="59" fillId="2" borderId="3" xfId="0" applyNumberFormat="1" applyFont="1" applyFill="1" applyBorder="1" applyAlignment="1">
      <alignment horizontal="center" vertical="top" shrinkToFit="1"/>
    </xf>
    <xf numFmtId="1" fontId="59" fillId="2" borderId="11" xfId="0" applyNumberFormat="1" applyFont="1" applyFill="1" applyBorder="1" applyAlignment="1">
      <alignment horizontal="center" vertical="top" shrinkToFit="1"/>
    </xf>
    <xf numFmtId="0" fontId="57" fillId="2" borderId="3" xfId="0" applyFont="1" applyFill="1" applyBorder="1" applyAlignment="1">
      <alignment horizontal="center" vertical="top" wrapText="1"/>
    </xf>
    <xf numFmtId="0" fontId="57" fillId="2" borderId="11" xfId="0" applyFont="1" applyFill="1" applyBorder="1" applyAlignment="1">
      <alignment horizontal="center" vertical="top" wrapText="1"/>
    </xf>
    <xf numFmtId="1" fontId="59" fillId="2" borderId="4" xfId="0" applyNumberFormat="1" applyFont="1" applyFill="1" applyBorder="1" applyAlignment="1">
      <alignment horizontal="center" vertical="top" shrinkToFit="1"/>
    </xf>
    <xf numFmtId="0" fontId="57" fillId="2" borderId="4" xfId="0" applyFont="1" applyFill="1" applyBorder="1" applyAlignment="1">
      <alignment horizontal="center" vertical="top" wrapText="1"/>
    </xf>
    <xf numFmtId="1" fontId="59" fillId="2" borderId="4" xfId="0" applyNumberFormat="1" applyFont="1" applyFill="1" applyBorder="1" applyAlignment="1">
      <alignment horizontal="right" vertical="top" indent="2" shrinkToFit="1"/>
    </xf>
    <xf numFmtId="164" fontId="59" fillId="2" borderId="4" xfId="0" applyNumberFormat="1" applyFont="1" applyFill="1" applyBorder="1" applyAlignment="1">
      <alignment horizontal="right" vertical="top" indent="2" shrinkToFit="1"/>
    </xf>
    <xf numFmtId="164" fontId="59" fillId="2" borderId="4" xfId="0" applyNumberFormat="1" applyFont="1" applyFill="1" applyBorder="1" applyAlignment="1">
      <alignment horizontal="center" vertical="top" shrinkToFit="1"/>
    </xf>
    <xf numFmtId="164" fontId="59" fillId="2" borderId="3" xfId="0" applyNumberFormat="1" applyFont="1" applyFill="1" applyBorder="1" applyAlignment="1">
      <alignment horizontal="right" vertical="top" indent="2" shrinkToFit="1"/>
    </xf>
    <xf numFmtId="164" fontId="59" fillId="2" borderId="11" xfId="0" applyNumberFormat="1" applyFont="1" applyFill="1" applyBorder="1" applyAlignment="1">
      <alignment horizontal="right" vertical="top" indent="2" shrinkToFit="1"/>
    </xf>
    <xf numFmtId="0" fontId="57" fillId="2" borderId="4" xfId="0" applyFont="1" applyFill="1" applyBorder="1" applyAlignment="1">
      <alignment horizontal="right" vertical="top" wrapText="1" indent="1"/>
    </xf>
    <xf numFmtId="0" fontId="0" fillId="2" borderId="3" xfId="0" applyFill="1" applyBorder="1" applyAlignment="1">
      <alignment horizontal="center"/>
    </xf>
    <xf numFmtId="0" fontId="0" fillId="2" borderId="11" xfId="0" applyFill="1" applyBorder="1" applyAlignment="1">
      <alignment horizontal="center"/>
    </xf>
    <xf numFmtId="164" fontId="59" fillId="2" borderId="3" xfId="0" applyNumberFormat="1" applyFont="1" applyFill="1" applyBorder="1" applyAlignment="1">
      <alignment horizontal="left" vertical="top" indent="2" shrinkToFit="1"/>
    </xf>
    <xf numFmtId="164" fontId="59" fillId="2" borderId="11" xfId="0" applyNumberFormat="1" applyFont="1" applyFill="1" applyBorder="1" applyAlignment="1">
      <alignment horizontal="left" vertical="top" indent="2" shrinkToFit="1"/>
    </xf>
    <xf numFmtId="0" fontId="57" fillId="2" borderId="4" xfId="0" applyFont="1" applyFill="1" applyBorder="1" applyAlignment="1">
      <alignment horizontal="left" vertical="top" wrapText="1" indent="2"/>
    </xf>
    <xf numFmtId="1" fontId="59" fillId="2" borderId="4" xfId="0" applyNumberFormat="1" applyFont="1" applyFill="1" applyBorder="1" applyAlignment="1">
      <alignment horizontal="left" vertical="top" indent="2" shrinkToFit="1"/>
    </xf>
    <xf numFmtId="0" fontId="57" fillId="2" borderId="4" xfId="0" applyFont="1" applyFill="1" applyBorder="1" applyAlignment="1">
      <alignment horizontal="right" vertical="top" wrapText="1"/>
    </xf>
    <xf numFmtId="0" fontId="57" fillId="2" borderId="3" xfId="0" applyFont="1" applyFill="1" applyBorder="1" applyAlignment="1">
      <alignment horizontal="right" vertical="top" wrapText="1" indent="1"/>
    </xf>
    <xf numFmtId="0" fontId="57" fillId="2" borderId="11" xfId="0" applyFont="1" applyFill="1" applyBorder="1" applyAlignment="1">
      <alignment horizontal="right" vertical="top" wrapText="1" indent="1"/>
    </xf>
    <xf numFmtId="0" fontId="57" fillId="2" borderId="3" xfId="0" applyFont="1" applyFill="1" applyBorder="1" applyAlignment="1">
      <alignment horizontal="left" vertical="top" wrapText="1" indent="2"/>
    </xf>
    <xf numFmtId="0" fontId="57" fillId="2" borderId="11" xfId="0" applyFont="1" applyFill="1" applyBorder="1" applyAlignment="1">
      <alignment horizontal="left" vertical="top" wrapText="1" indent="2"/>
    </xf>
    <xf numFmtId="2" fontId="59" fillId="2" borderId="3" xfId="0" applyNumberFormat="1" applyFont="1" applyFill="1" applyBorder="1" applyAlignment="1">
      <alignment horizontal="center" vertical="top" shrinkToFit="1"/>
    </xf>
    <xf numFmtId="2" fontId="59" fillId="2" borderId="11" xfId="0" applyNumberFormat="1" applyFont="1" applyFill="1" applyBorder="1" applyAlignment="1">
      <alignment horizontal="center" vertical="top" shrinkToFit="1"/>
    </xf>
    <xf numFmtId="2" fontId="59" fillId="2" borderId="3" xfId="0" applyNumberFormat="1" applyFont="1" applyFill="1" applyBorder="1" applyAlignment="1">
      <alignment horizontal="right" vertical="top" indent="2" shrinkToFit="1"/>
    </xf>
    <xf numFmtId="2" fontId="59" fillId="2" borderId="11" xfId="0" applyNumberFormat="1" applyFont="1" applyFill="1" applyBorder="1" applyAlignment="1">
      <alignment horizontal="right" vertical="top" indent="2" shrinkToFit="1"/>
    </xf>
    <xf numFmtId="0" fontId="57" fillId="2" borderId="4" xfId="0" applyFont="1" applyFill="1" applyBorder="1" applyAlignment="1">
      <alignment horizontal="right" vertical="top" wrapText="1" indent="2"/>
    </xf>
    <xf numFmtId="0" fontId="57" fillId="2" borderId="4" xfId="0" applyFont="1" applyFill="1" applyBorder="1" applyAlignment="1">
      <alignment horizontal="left" vertical="top" wrapText="1" indent="1"/>
    </xf>
    <xf numFmtId="0" fontId="57" fillId="11" borderId="4" xfId="0" applyFont="1" applyFill="1" applyBorder="1" applyAlignment="1">
      <alignment horizontal="right" vertical="top" wrapText="1"/>
    </xf>
    <xf numFmtId="0" fontId="4" fillId="11" borderId="4" xfId="0" applyFont="1" applyFill="1" applyBorder="1" applyAlignment="1">
      <alignment horizontal="left" vertical="center" wrapText="1"/>
    </xf>
    <xf numFmtId="0" fontId="0" fillId="11" borderId="4" xfId="0" applyFill="1" applyBorder="1" applyAlignment="1">
      <alignment horizontal="left" vertical="center" wrapText="1"/>
    </xf>
    <xf numFmtId="0" fontId="0" fillId="11" borderId="4" xfId="0" applyFill="1" applyBorder="1" applyAlignment="1">
      <alignment horizontal="left" vertical="top" wrapText="1" indent="1"/>
    </xf>
    <xf numFmtId="0" fontId="11" fillId="7" borderId="4" xfId="0" applyFont="1" applyFill="1" applyBorder="1" applyAlignment="1">
      <alignment horizontal="center" vertical="center" wrapText="1"/>
    </xf>
    <xf numFmtId="1" fontId="54" fillId="2" borderId="4" xfId="0" applyNumberFormat="1" applyFont="1" applyFill="1" applyBorder="1" applyAlignment="1">
      <alignment horizontal="center" vertical="center" shrinkToFit="1"/>
    </xf>
    <xf numFmtId="0" fontId="4" fillId="11" borderId="14" xfId="2" applyFont="1" applyFill="1" applyBorder="1" applyAlignment="1">
      <alignment horizontal="center" vertical="center" wrapText="1"/>
    </xf>
    <xf numFmtId="0" fontId="4" fillId="11" borderId="15" xfId="2" applyFont="1" applyFill="1" applyBorder="1" applyAlignment="1">
      <alignment horizontal="center" vertical="center" wrapText="1"/>
    </xf>
    <xf numFmtId="0" fontId="4" fillId="11" borderId="16" xfId="2" applyFont="1" applyFill="1" applyBorder="1" applyAlignment="1">
      <alignment horizontal="center" vertical="center" wrapText="1"/>
    </xf>
    <xf numFmtId="0" fontId="4" fillId="11" borderId="19" xfId="2" applyFont="1" applyFill="1" applyBorder="1" applyAlignment="1">
      <alignment horizontal="center" vertical="center" wrapText="1"/>
    </xf>
    <xf numFmtId="0" fontId="4" fillId="11" borderId="20" xfId="2" applyFont="1" applyFill="1" applyBorder="1" applyAlignment="1">
      <alignment horizontal="center" vertical="center" wrapText="1"/>
    </xf>
    <xf numFmtId="0" fontId="4" fillId="11" borderId="21" xfId="2" applyFont="1" applyFill="1" applyBorder="1" applyAlignment="1">
      <alignment horizontal="center" vertical="center" wrapText="1"/>
    </xf>
    <xf numFmtId="0" fontId="4" fillId="2" borderId="7" xfId="2" applyFill="1" applyBorder="1" applyAlignment="1">
      <alignment horizontal="center"/>
    </xf>
    <xf numFmtId="0" fontId="4" fillId="2" borderId="8" xfId="2" applyFill="1" applyBorder="1" applyAlignment="1">
      <alignment horizontal="center"/>
    </xf>
    <xf numFmtId="0" fontId="4" fillId="2" borderId="9" xfId="2" applyFill="1" applyBorder="1" applyAlignment="1">
      <alignment horizontal="center"/>
    </xf>
    <xf numFmtId="0" fontId="11" fillId="11" borderId="3" xfId="2" applyFont="1" applyFill="1" applyBorder="1" applyAlignment="1">
      <alignment horizontal="center" vertical="center" wrapText="1"/>
    </xf>
    <xf numFmtId="0" fontId="11" fillId="11" borderId="11" xfId="2" applyFont="1" applyFill="1" applyBorder="1" applyAlignment="1">
      <alignment horizontal="center" vertical="center" wrapText="1"/>
    </xf>
    <xf numFmtId="0" fontId="4" fillId="11" borderId="7" xfId="2" applyFont="1" applyFill="1" applyBorder="1" applyAlignment="1">
      <alignment horizontal="center" vertical="center" wrapText="1"/>
    </xf>
    <xf numFmtId="0" fontId="4" fillId="11" borderId="8" xfId="2" applyFont="1" applyFill="1" applyBorder="1" applyAlignment="1">
      <alignment horizontal="center" vertical="center" wrapText="1"/>
    </xf>
    <xf numFmtId="0" fontId="4" fillId="11" borderId="9" xfId="2" applyFont="1" applyFill="1" applyBorder="1" applyAlignment="1">
      <alignment horizontal="center" vertical="center" wrapText="1"/>
    </xf>
    <xf numFmtId="0" fontId="11" fillId="11" borderId="7" xfId="2" applyFont="1" applyFill="1" applyBorder="1" applyAlignment="1">
      <alignment horizontal="center" vertical="center" wrapText="1"/>
    </xf>
    <xf numFmtId="0" fontId="11" fillId="11" borderId="9" xfId="2" applyFont="1" applyFill="1" applyBorder="1" applyAlignment="1">
      <alignment horizontal="center" vertical="center" wrapText="1"/>
    </xf>
    <xf numFmtId="0" fontId="11" fillId="11" borderId="10" xfId="2" applyFont="1" applyFill="1" applyBorder="1" applyAlignment="1">
      <alignment horizontal="center" vertical="center" wrapText="1"/>
    </xf>
    <xf numFmtId="0" fontId="0" fillId="2" borderId="4" xfId="0" applyFill="1" applyBorder="1" applyAlignment="1">
      <alignment horizontal="center" vertical="center"/>
    </xf>
    <xf numFmtId="0" fontId="0" fillId="7" borderId="4" xfId="0" applyFill="1" applyBorder="1" applyAlignment="1">
      <alignment horizontal="center" vertical="center"/>
    </xf>
    <xf numFmtId="0" fontId="0" fillId="7" borderId="7" xfId="0" applyFill="1" applyBorder="1" applyAlignment="1">
      <alignment horizontal="center" vertical="center"/>
    </xf>
    <xf numFmtId="0" fontId="0" fillId="7" borderId="9" xfId="0" applyFill="1" applyBorder="1" applyAlignment="1">
      <alignment horizontal="center" vertical="center"/>
    </xf>
    <xf numFmtId="0" fontId="0" fillId="2" borderId="14" xfId="0" applyFill="1" applyBorder="1" applyAlignment="1">
      <alignment horizontal="center" vertical="center"/>
    </xf>
    <xf numFmtId="0" fontId="0" fillId="2" borderId="16" xfId="0" applyFill="1" applyBorder="1" applyAlignment="1">
      <alignment horizontal="center" vertical="center"/>
    </xf>
    <xf numFmtId="0" fontId="0" fillId="2" borderId="8" xfId="0" applyFill="1" applyBorder="1" applyAlignment="1">
      <alignment horizontal="center" vertical="center"/>
    </xf>
    <xf numFmtId="0" fontId="0" fillId="7" borderId="19" xfId="0" applyFill="1" applyBorder="1" applyAlignment="1">
      <alignment horizontal="center" vertical="center"/>
    </xf>
    <xf numFmtId="0" fontId="0" fillId="7" borderId="21" xfId="0" applyFill="1" applyBorder="1" applyAlignment="1">
      <alignment horizontal="center" vertical="center"/>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0" fillId="7" borderId="7" xfId="0" applyFill="1" applyBorder="1" applyAlignment="1">
      <alignment horizontal="center"/>
    </xf>
    <xf numFmtId="0" fontId="0" fillId="7" borderId="9" xfId="0" applyFill="1" applyBorder="1" applyAlignment="1">
      <alignment horizontal="center"/>
    </xf>
    <xf numFmtId="0" fontId="0" fillId="2" borderId="8" xfId="0" applyFill="1" applyBorder="1" applyAlignment="1">
      <alignment horizontal="center"/>
    </xf>
    <xf numFmtId="0" fontId="0" fillId="2" borderId="7" xfId="0" applyFill="1" applyBorder="1" applyAlignment="1">
      <alignment horizontal="center"/>
    </xf>
    <xf numFmtId="0" fontId="0" fillId="2" borderId="9" xfId="0" applyFill="1" applyBorder="1" applyAlignment="1">
      <alignment horizontal="center"/>
    </xf>
    <xf numFmtId="0" fontId="4" fillId="2" borderId="7"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7" xfId="0" applyFont="1" applyFill="1" applyBorder="1" applyAlignment="1">
      <alignment horizontal="center"/>
    </xf>
    <xf numFmtId="0" fontId="4" fillId="2" borderId="9" xfId="0" applyFont="1" applyFill="1" applyBorder="1" applyAlignment="1">
      <alignment horizontal="center"/>
    </xf>
    <xf numFmtId="0" fontId="4" fillId="7" borderId="7" xfId="0" applyFont="1" applyFill="1" applyBorder="1" applyAlignment="1">
      <alignment horizontal="center" vertical="center"/>
    </xf>
    <xf numFmtId="0" fontId="4" fillId="7" borderId="9" xfId="0" applyFont="1" applyFill="1" applyBorder="1" applyAlignment="1">
      <alignment horizontal="center" vertical="center"/>
    </xf>
    <xf numFmtId="0" fontId="4" fillId="7" borderId="7" xfId="0" applyFont="1" applyFill="1" applyBorder="1" applyAlignment="1">
      <alignment horizontal="center"/>
    </xf>
    <xf numFmtId="0" fontId="4" fillId="7" borderId="9" xfId="0" applyFont="1" applyFill="1" applyBorder="1" applyAlignment="1">
      <alignment horizontal="center"/>
    </xf>
    <xf numFmtId="0" fontId="4" fillId="2" borderId="8" xfId="0" applyFont="1" applyFill="1" applyBorder="1" applyAlignment="1">
      <alignment horizontal="center" vertical="center"/>
    </xf>
    <xf numFmtId="0" fontId="0" fillId="2" borderId="4" xfId="0" applyFill="1" applyBorder="1" applyAlignment="1">
      <alignment horizontal="center"/>
    </xf>
    <xf numFmtId="0" fontId="4" fillId="7" borderId="14" xfId="0" applyFont="1" applyFill="1" applyBorder="1" applyAlignment="1">
      <alignment horizontal="center" vertical="center"/>
    </xf>
    <xf numFmtId="0" fontId="0" fillId="7" borderId="16" xfId="0" applyFill="1" applyBorder="1" applyAlignment="1">
      <alignment horizontal="center" vertical="center"/>
    </xf>
    <xf numFmtId="0" fontId="0" fillId="7" borderId="3" xfId="0" applyFill="1" applyBorder="1" applyAlignment="1">
      <alignment horizontal="center" vertical="center"/>
    </xf>
    <xf numFmtId="0" fontId="0" fillId="7" borderId="3" xfId="0" applyFill="1" applyBorder="1" applyAlignment="1">
      <alignment horizontal="center"/>
    </xf>
    <xf numFmtId="0" fontId="4" fillId="7" borderId="14" xfId="0" applyFont="1" applyFill="1" applyBorder="1" applyAlignment="1">
      <alignment horizontal="center"/>
    </xf>
    <xf numFmtId="0" fontId="4" fillId="7" borderId="16" xfId="0" applyFont="1" applyFill="1" applyBorder="1" applyAlignment="1">
      <alignment horizontal="center"/>
    </xf>
    <xf numFmtId="0" fontId="0" fillId="7" borderId="4" xfId="0" applyFill="1" applyBorder="1" applyAlignment="1">
      <alignment horizontal="center"/>
    </xf>
    <xf numFmtId="0" fontId="4" fillId="7" borderId="19" xfId="0" applyFont="1" applyFill="1" applyBorder="1" applyAlignment="1">
      <alignment horizontal="center" vertical="center"/>
    </xf>
    <xf numFmtId="0" fontId="0" fillId="7" borderId="11" xfId="0" applyFill="1" applyBorder="1" applyAlignment="1">
      <alignment horizontal="center" vertical="center"/>
    </xf>
    <xf numFmtId="0" fontId="0" fillId="7" borderId="11" xfId="0" applyFill="1" applyBorder="1" applyAlignment="1">
      <alignment horizontal="center"/>
    </xf>
    <xf numFmtId="0" fontId="4" fillId="7" borderId="4" xfId="0" applyFont="1" applyFill="1" applyBorder="1" applyAlignment="1">
      <alignment horizontal="center" vertical="center"/>
    </xf>
    <xf numFmtId="0" fontId="4" fillId="2" borderId="4" xfId="0" applyFont="1" applyFill="1" applyBorder="1" applyAlignment="1">
      <alignment horizontal="center" vertical="center"/>
    </xf>
    <xf numFmtId="0" fontId="8" fillId="2" borderId="4" xfId="1" applyFill="1" applyBorder="1" applyAlignment="1">
      <alignment horizontal="center"/>
    </xf>
    <xf numFmtId="0" fontId="8" fillId="7" borderId="4" xfId="1" applyFill="1" applyBorder="1" applyAlignment="1">
      <alignment horizontal="center"/>
    </xf>
    <xf numFmtId="0" fontId="8" fillId="2" borderId="14" xfId="1" applyFill="1" applyBorder="1" applyAlignment="1">
      <alignment horizontal="center"/>
    </xf>
    <xf numFmtId="0" fontId="8" fillId="2" borderId="16" xfId="1" applyFill="1" applyBorder="1" applyAlignment="1">
      <alignment horizontal="center"/>
    </xf>
    <xf numFmtId="0" fontId="8" fillId="7" borderId="19" xfId="1" applyFill="1" applyBorder="1" applyAlignment="1">
      <alignment horizontal="center"/>
    </xf>
    <xf numFmtId="0" fontId="8" fillId="7" borderId="21" xfId="1" applyFill="1" applyBorder="1" applyAlignment="1">
      <alignment horizontal="center"/>
    </xf>
    <xf numFmtId="0" fontId="8" fillId="2" borderId="7" xfId="1" applyFill="1" applyBorder="1" applyAlignment="1">
      <alignment horizontal="center"/>
    </xf>
    <xf numFmtId="0" fontId="8" fillId="2" borderId="9" xfId="1" applyFill="1" applyBorder="1" applyAlignment="1">
      <alignment horizontal="center"/>
    </xf>
    <xf numFmtId="0" fontId="8" fillId="7" borderId="7" xfId="1" applyFill="1" applyBorder="1" applyAlignment="1">
      <alignment horizontal="center"/>
    </xf>
    <xf numFmtId="0" fontId="8" fillId="7" borderId="9" xfId="1" applyFill="1" applyBorder="1" applyAlignment="1">
      <alignment horizontal="center"/>
    </xf>
    <xf numFmtId="0" fontId="8" fillId="7" borderId="14" xfId="1" applyFill="1" applyBorder="1" applyAlignment="1">
      <alignment horizontal="center"/>
    </xf>
    <xf numFmtId="0" fontId="8" fillId="7" borderId="16" xfId="1" applyFill="1" applyBorder="1" applyAlignment="1">
      <alignment horizontal="center"/>
    </xf>
    <xf numFmtId="0" fontId="8" fillId="2" borderId="8" xfId="1" applyFill="1" applyBorder="1" applyAlignment="1">
      <alignment horizontal="center"/>
    </xf>
    <xf numFmtId="0" fontId="0" fillId="7" borderId="14" xfId="0" applyFill="1" applyBorder="1" applyAlignment="1">
      <alignment horizontal="center"/>
    </xf>
    <xf numFmtId="0" fontId="0" fillId="7" borderId="16" xfId="0" applyFill="1" applyBorder="1" applyAlignment="1">
      <alignment horizontal="center"/>
    </xf>
    <xf numFmtId="0" fontId="0" fillId="2" borderId="14" xfId="0" applyFill="1" applyBorder="1" applyAlignment="1">
      <alignment horizontal="center"/>
    </xf>
    <xf numFmtId="0" fontId="0" fillId="2" borderId="16" xfId="0" applyFill="1" applyBorder="1" applyAlignment="1">
      <alignment horizontal="center"/>
    </xf>
    <xf numFmtId="0" fontId="0" fillId="7" borderId="19" xfId="0" applyFill="1" applyBorder="1" applyAlignment="1">
      <alignment horizontal="center"/>
    </xf>
    <xf numFmtId="0" fontId="0" fillId="7" borderId="21" xfId="0" applyFill="1" applyBorder="1" applyAlignment="1">
      <alignment horizontal="center"/>
    </xf>
    <xf numFmtId="0" fontId="4" fillId="7" borderId="16"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4" fillId="7" borderId="21" xfId="0" applyFont="1" applyFill="1" applyBorder="1" applyAlignment="1">
      <alignment horizontal="center" vertical="center"/>
    </xf>
    <xf numFmtId="0" fontId="0" fillId="7" borderId="8" xfId="0" applyFill="1" applyBorder="1" applyAlignment="1">
      <alignment horizontal="center" vertical="center"/>
    </xf>
    <xf numFmtId="0" fontId="0" fillId="2" borderId="15" xfId="0" applyFill="1" applyBorder="1" applyAlignment="1">
      <alignment horizontal="center"/>
    </xf>
    <xf numFmtId="0" fontId="0" fillId="7" borderId="14" xfId="0" applyFill="1" applyBorder="1" applyAlignment="1">
      <alignment horizontal="center" vertical="center"/>
    </xf>
    <xf numFmtId="0" fontId="6" fillId="11" borderId="3" xfId="0" applyFont="1" applyFill="1" applyBorder="1" applyAlignment="1">
      <alignment horizontal="center" vertical="center"/>
    </xf>
    <xf numFmtId="0" fontId="6" fillId="11" borderId="11" xfId="0" applyFont="1" applyFill="1" applyBorder="1" applyAlignment="1">
      <alignment horizontal="center" vertical="center"/>
    </xf>
    <xf numFmtId="0" fontId="6" fillId="11" borderId="14"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6" fillId="11" borderId="21" xfId="0" applyFont="1" applyFill="1" applyBorder="1" applyAlignment="1">
      <alignment horizontal="center" vertical="center" wrapText="1"/>
    </xf>
    <xf numFmtId="0" fontId="6" fillId="11" borderId="7"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9" xfId="0" applyFont="1" applyFill="1" applyBorder="1" applyAlignment="1">
      <alignment horizontal="center" vertical="center"/>
    </xf>
    <xf numFmtId="0" fontId="4" fillId="11" borderId="14" xfId="0" applyFont="1" applyFill="1" applyBorder="1" applyAlignment="1">
      <alignment horizontal="center" vertical="center"/>
    </xf>
    <xf numFmtId="0" fontId="4" fillId="11" borderId="15" xfId="0" applyFont="1" applyFill="1" applyBorder="1" applyAlignment="1">
      <alignment horizontal="center" vertical="center"/>
    </xf>
    <xf numFmtId="0" fontId="4" fillId="11" borderId="16" xfId="0" applyFont="1" applyFill="1" applyBorder="1" applyAlignment="1">
      <alignment horizontal="center" vertical="center"/>
    </xf>
    <xf numFmtId="0" fontId="4" fillId="11" borderId="19" xfId="0" applyFont="1" applyFill="1" applyBorder="1" applyAlignment="1">
      <alignment horizontal="center" vertical="center"/>
    </xf>
    <xf numFmtId="0" fontId="4" fillId="11" borderId="20" xfId="0" applyFont="1" applyFill="1" applyBorder="1" applyAlignment="1">
      <alignment horizontal="center" vertical="center"/>
    </xf>
    <xf numFmtId="0" fontId="4" fillId="11" borderId="21" xfId="0" applyFont="1" applyFill="1" applyBorder="1" applyAlignment="1">
      <alignment horizontal="center" vertical="center"/>
    </xf>
    <xf numFmtId="0" fontId="6" fillId="11" borderId="3" xfId="0" applyFont="1" applyFill="1" applyBorder="1" applyAlignment="1">
      <alignment horizontal="center" vertical="center" wrapText="1"/>
    </xf>
    <xf numFmtId="0" fontId="6" fillId="11" borderId="10" xfId="0" applyFont="1" applyFill="1" applyBorder="1" applyAlignment="1">
      <alignment horizontal="center" vertical="center" wrapText="1"/>
    </xf>
    <xf numFmtId="0" fontId="6" fillId="11" borderId="11"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9"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6" fillId="11" borderId="18" xfId="0" applyFont="1" applyFill="1" applyBorder="1" applyAlignment="1">
      <alignment horizontal="center" vertical="center" wrapText="1"/>
    </xf>
    <xf numFmtId="0" fontId="6" fillId="11" borderId="10" xfId="0" applyFont="1" applyFill="1" applyBorder="1" applyAlignment="1">
      <alignment horizontal="center" vertical="center"/>
    </xf>
    <xf numFmtId="0" fontId="6" fillId="11" borderId="14"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1" borderId="18" xfId="0" applyFont="1" applyFill="1" applyBorder="1" applyAlignment="1">
      <alignment horizontal="center" vertical="center"/>
    </xf>
    <xf numFmtId="0" fontId="6" fillId="11" borderId="19" xfId="0" applyFont="1" applyFill="1" applyBorder="1" applyAlignment="1">
      <alignment horizontal="center" vertical="center"/>
    </xf>
    <xf numFmtId="0" fontId="6" fillId="11" borderId="21" xfId="0" applyFont="1" applyFill="1" applyBorder="1" applyAlignment="1">
      <alignment horizontal="center" vertical="center"/>
    </xf>
    <xf numFmtId="0" fontId="0" fillId="2" borderId="15" xfId="0" applyFill="1" applyBorder="1" applyAlignment="1">
      <alignment horizontal="center" vertical="center"/>
    </xf>
    <xf numFmtId="0" fontId="4" fillId="7" borderId="19" xfId="0" applyFont="1" applyFill="1" applyBorder="1" applyAlignment="1">
      <alignment horizontal="center"/>
    </xf>
    <xf numFmtId="0" fontId="4" fillId="7" borderId="21" xfId="0" applyFont="1" applyFill="1" applyBorder="1" applyAlignment="1">
      <alignment horizontal="center"/>
    </xf>
    <xf numFmtId="0" fontId="6" fillId="11" borderId="4"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11" borderId="15" xfId="0" applyFont="1" applyFill="1" applyBorder="1" applyAlignment="1">
      <alignment horizontal="center" vertical="center" wrapText="1"/>
    </xf>
    <xf numFmtId="0" fontId="4" fillId="11" borderId="16" xfId="0" applyFont="1" applyFill="1" applyBorder="1" applyAlignment="1">
      <alignment horizontal="center" vertical="center" wrapText="1"/>
    </xf>
    <xf numFmtId="0" fontId="4" fillId="11" borderId="19" xfId="0" applyFont="1" applyFill="1" applyBorder="1" applyAlignment="1">
      <alignment horizontal="center" vertical="center" wrapText="1"/>
    </xf>
    <xf numFmtId="0" fontId="4" fillId="11" borderId="20" xfId="0" applyFont="1" applyFill="1" applyBorder="1" applyAlignment="1">
      <alignment horizontal="center" vertical="center" wrapText="1"/>
    </xf>
    <xf numFmtId="0" fontId="4" fillId="11" borderId="21" xfId="0" applyFont="1" applyFill="1" applyBorder="1" applyAlignment="1">
      <alignment horizontal="center" vertical="center" wrapText="1"/>
    </xf>
    <xf numFmtId="0" fontId="53" fillId="7" borderId="3" xfId="0" applyFont="1" applyFill="1" applyBorder="1" applyAlignment="1">
      <alignment horizontal="center" vertical="center" wrapText="1"/>
    </xf>
    <xf numFmtId="0" fontId="53" fillId="7" borderId="10" xfId="0" applyFont="1" applyFill="1" applyBorder="1" applyAlignment="1">
      <alignment horizontal="center" vertical="center" wrapText="1"/>
    </xf>
    <xf numFmtId="0" fontId="53" fillId="7" borderId="11" xfId="0" applyFont="1" applyFill="1" applyBorder="1" applyAlignment="1">
      <alignment horizontal="center" vertical="center" wrapText="1"/>
    </xf>
    <xf numFmtId="0" fontId="64" fillId="11" borderId="4" xfId="0" applyFont="1" applyFill="1" applyBorder="1" applyAlignment="1">
      <alignment horizontal="center" textRotation="90"/>
    </xf>
    <xf numFmtId="0" fontId="53" fillId="7" borderId="4" xfId="0" applyFont="1" applyFill="1" applyBorder="1" applyAlignment="1">
      <alignment horizontal="center" vertical="center" wrapText="1"/>
    </xf>
    <xf numFmtId="0" fontId="62" fillId="11" borderId="4" xfId="0" applyFont="1" applyFill="1" applyBorder="1" applyAlignment="1">
      <alignment horizontal="center" vertical="center" textRotation="90"/>
    </xf>
    <xf numFmtId="0" fontId="15" fillId="11" borderId="4" xfId="0" applyFont="1" applyFill="1" applyBorder="1" applyAlignment="1">
      <alignment horizontal="center" textRotation="90"/>
    </xf>
    <xf numFmtId="0" fontId="65" fillId="11" borderId="3" xfId="0" applyFont="1" applyFill="1" applyBorder="1" applyAlignment="1">
      <alignment horizontal="center" vertical="center" textRotation="90"/>
    </xf>
    <xf numFmtId="0" fontId="65" fillId="11" borderId="10" xfId="0" applyFont="1" applyFill="1" applyBorder="1" applyAlignment="1">
      <alignment horizontal="center" vertical="center" textRotation="90"/>
    </xf>
    <xf numFmtId="0" fontId="67" fillId="11" borderId="4" xfId="0" applyFont="1" applyFill="1" applyBorder="1" applyAlignment="1">
      <alignment horizontal="center" vertical="center" textRotation="90" wrapText="1"/>
    </xf>
    <xf numFmtId="0" fontId="65" fillId="11" borderId="11" xfId="0" applyFont="1" applyFill="1" applyBorder="1" applyAlignment="1">
      <alignment horizontal="center" vertical="center" textRotation="90"/>
    </xf>
    <xf numFmtId="0" fontId="4" fillId="7" borderId="11" xfId="0" applyFont="1" applyFill="1" applyBorder="1" applyAlignment="1">
      <alignment horizontal="center" vertical="center"/>
    </xf>
    <xf numFmtId="0" fontId="8" fillId="7" borderId="11" xfId="1" applyFill="1" applyBorder="1" applyAlignment="1">
      <alignment horizontal="center"/>
    </xf>
    <xf numFmtId="0" fontId="4" fillId="2" borderId="3" xfId="0" applyFont="1" applyFill="1" applyBorder="1" applyAlignment="1">
      <alignment horizontal="center" vertical="center"/>
    </xf>
    <xf numFmtId="0" fontId="0" fillId="2" borderId="3" xfId="0" applyFill="1" applyBorder="1" applyAlignment="1">
      <alignment horizontal="center" vertical="center"/>
    </xf>
    <xf numFmtId="0" fontId="8" fillId="2" borderId="3" xfId="1" applyFill="1" applyBorder="1" applyAlignment="1">
      <alignment horizontal="center"/>
    </xf>
    <xf numFmtId="0" fontId="8" fillId="7" borderId="3" xfId="1" applyFill="1" applyBorder="1" applyAlignment="1">
      <alignment horizontal="center"/>
    </xf>
    <xf numFmtId="0" fontId="4" fillId="7" borderId="3" xfId="0" applyFont="1" applyFill="1" applyBorder="1" applyAlignment="1">
      <alignment horizontal="center" vertical="center"/>
    </xf>
    <xf numFmtId="0" fontId="15" fillId="11" borderId="4" xfId="0" applyFont="1" applyFill="1" applyBorder="1" applyAlignment="1">
      <alignment horizontal="center" vertical="center" textRotation="90" wrapText="1"/>
    </xf>
    <xf numFmtId="0" fontId="22" fillId="11" borderId="3" xfId="0" applyFont="1" applyFill="1" applyBorder="1" applyAlignment="1">
      <alignment horizontal="center" textRotation="90" wrapText="1"/>
    </xf>
    <xf numFmtId="0" fontId="22" fillId="11" borderId="10" xfId="0" applyFont="1" applyFill="1" applyBorder="1" applyAlignment="1">
      <alignment horizontal="center" textRotation="90" wrapText="1"/>
    </xf>
    <xf numFmtId="0" fontId="22" fillId="11" borderId="11" xfId="0" applyFont="1" applyFill="1" applyBorder="1" applyAlignment="1">
      <alignment horizontal="center" textRotation="90" wrapText="1"/>
    </xf>
    <xf numFmtId="0" fontId="22" fillId="11" borderId="3" xfId="0" applyFont="1" applyFill="1" applyBorder="1" applyAlignment="1">
      <alignment horizontal="center" vertical="center" textRotation="90" wrapText="1"/>
    </xf>
    <xf numFmtId="0" fontId="22" fillId="11" borderId="10" xfId="0" applyFont="1" applyFill="1" applyBorder="1" applyAlignment="1">
      <alignment horizontal="center" vertical="center" textRotation="90" wrapText="1"/>
    </xf>
    <xf numFmtId="0" fontId="22" fillId="11" borderId="11" xfId="0" applyFont="1" applyFill="1" applyBorder="1" applyAlignment="1">
      <alignment horizontal="center" vertical="center" textRotation="90" wrapText="1"/>
    </xf>
    <xf numFmtId="0" fontId="71" fillId="7" borderId="4" xfId="0" applyFont="1" applyFill="1" applyBorder="1" applyAlignment="1">
      <alignment horizontal="center" vertical="center" wrapText="1"/>
    </xf>
    <xf numFmtId="0" fontId="67" fillId="3" borderId="3" xfId="0" applyFont="1" applyFill="1" applyBorder="1" applyAlignment="1">
      <alignment horizontal="center" vertical="center" textRotation="90" wrapText="1"/>
    </xf>
    <xf numFmtId="0" fontId="67" fillId="3" borderId="10" xfId="0" applyFont="1" applyFill="1" applyBorder="1" applyAlignment="1">
      <alignment horizontal="center" vertical="center" textRotation="90" wrapText="1"/>
    </xf>
    <xf numFmtId="0" fontId="67" fillId="11" borderId="3" xfId="0" applyFont="1" applyFill="1" applyBorder="1" applyAlignment="1">
      <alignment horizontal="center" vertical="center" textRotation="90" wrapText="1"/>
    </xf>
    <xf numFmtId="0" fontId="67" fillId="11" borderId="10" xfId="0" applyFont="1" applyFill="1" applyBorder="1" applyAlignment="1">
      <alignment horizontal="center" vertical="center" textRotation="90" wrapText="1"/>
    </xf>
    <xf numFmtId="0" fontId="67" fillId="11" borderId="11" xfId="0" applyFont="1" applyFill="1" applyBorder="1" applyAlignment="1">
      <alignment horizontal="center" vertical="center" textRotation="90" wrapText="1"/>
    </xf>
  </cellXfs>
  <cellStyles count="8">
    <cellStyle name="Hyperlink" xfId="1" builtinId="8"/>
    <cellStyle name="Hyperlink 2" xfId="4" xr:uid="{EF73B488-2DC1-4D39-91E4-AB0030573137}"/>
    <cellStyle name="Hyperlink 3" xfId="6" xr:uid="{87BF42D5-F9D6-4D42-9C14-76F0933E6749}"/>
    <cellStyle name="Normal" xfId="0" builtinId="0"/>
    <cellStyle name="Normal 2" xfId="2" xr:uid="{49F52238-23C5-4ACD-8052-2DCC1E41D783}"/>
    <cellStyle name="Normal 3" xfId="3" xr:uid="{A1A91C15-9591-4338-98BA-F284F6AA3753}"/>
    <cellStyle name="Normal 4" xfId="5" xr:uid="{E10A3095-24CD-46B0-BBD8-D57E50427DAA}"/>
    <cellStyle name="Normal 5" xfId="7" xr:uid="{CF7B7279-FD68-4EAF-ADFD-275EC63A0545}"/>
  </cellStyles>
  <dxfs count="8">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E1FF"/>
      <color rgb="FFCCFFFF"/>
      <color rgb="FFFCFAB4"/>
      <color rgb="FFE6E8CE"/>
      <color rgb="FFD6BBFD"/>
      <color rgb="FFE1FDD3"/>
      <color rgb="FFF793A4"/>
      <color rgb="FFCCFF99"/>
      <color rgb="FF99FF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0.jpeg"/><Relationship Id="rId18" Type="http://schemas.openxmlformats.org/officeDocument/2006/relationships/image" Target="../media/image25.png"/><Relationship Id="rId26" Type="http://schemas.openxmlformats.org/officeDocument/2006/relationships/image" Target="../media/image33.emf"/><Relationship Id="rId39" Type="http://schemas.openxmlformats.org/officeDocument/2006/relationships/image" Target="../media/image46.emf"/><Relationship Id="rId21" Type="http://schemas.openxmlformats.org/officeDocument/2006/relationships/image" Target="../media/image28.jpeg"/><Relationship Id="rId34" Type="http://schemas.openxmlformats.org/officeDocument/2006/relationships/image" Target="../media/image41.emf"/><Relationship Id="rId42" Type="http://schemas.openxmlformats.org/officeDocument/2006/relationships/image" Target="../media/image49.emf"/><Relationship Id="rId47" Type="http://schemas.openxmlformats.org/officeDocument/2006/relationships/image" Target="../media/image54.emf"/><Relationship Id="rId50" Type="http://schemas.openxmlformats.org/officeDocument/2006/relationships/image" Target="../media/image57.emf"/><Relationship Id="rId55" Type="http://schemas.openxmlformats.org/officeDocument/2006/relationships/image" Target="../media/image1.png"/><Relationship Id="rId7" Type="http://schemas.openxmlformats.org/officeDocument/2006/relationships/image" Target="../media/image14.png"/><Relationship Id="rId12" Type="http://schemas.openxmlformats.org/officeDocument/2006/relationships/image" Target="../media/image19.jpeg"/><Relationship Id="rId17" Type="http://schemas.openxmlformats.org/officeDocument/2006/relationships/image" Target="../media/image24.jpeg"/><Relationship Id="rId25" Type="http://schemas.openxmlformats.org/officeDocument/2006/relationships/image" Target="../media/image32.emf"/><Relationship Id="rId33" Type="http://schemas.openxmlformats.org/officeDocument/2006/relationships/image" Target="../media/image40.emf"/><Relationship Id="rId38" Type="http://schemas.openxmlformats.org/officeDocument/2006/relationships/image" Target="../media/image45.emf"/><Relationship Id="rId46" Type="http://schemas.openxmlformats.org/officeDocument/2006/relationships/image" Target="../media/image53.emf"/><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emf"/><Relationship Id="rId29" Type="http://schemas.openxmlformats.org/officeDocument/2006/relationships/image" Target="../media/image36.emf"/><Relationship Id="rId41" Type="http://schemas.openxmlformats.org/officeDocument/2006/relationships/image" Target="../media/image48.emf"/><Relationship Id="rId54" Type="http://schemas.openxmlformats.org/officeDocument/2006/relationships/image" Target="../media/image61.emf"/><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jpeg"/><Relationship Id="rId24" Type="http://schemas.openxmlformats.org/officeDocument/2006/relationships/image" Target="../media/image31.emf"/><Relationship Id="rId32" Type="http://schemas.openxmlformats.org/officeDocument/2006/relationships/image" Target="../media/image39.emf"/><Relationship Id="rId37" Type="http://schemas.openxmlformats.org/officeDocument/2006/relationships/image" Target="../media/image44.emf"/><Relationship Id="rId40" Type="http://schemas.openxmlformats.org/officeDocument/2006/relationships/image" Target="../media/image47.emf"/><Relationship Id="rId45" Type="http://schemas.openxmlformats.org/officeDocument/2006/relationships/image" Target="../media/image52.emf"/><Relationship Id="rId53" Type="http://schemas.openxmlformats.org/officeDocument/2006/relationships/image" Target="../media/image60.emf"/><Relationship Id="rId58" Type="http://schemas.openxmlformats.org/officeDocument/2006/relationships/image" Target="../media/image4.png"/><Relationship Id="rId5" Type="http://schemas.openxmlformats.org/officeDocument/2006/relationships/image" Target="../media/image12.jpeg"/><Relationship Id="rId15" Type="http://schemas.openxmlformats.org/officeDocument/2006/relationships/image" Target="../media/image22.jpeg"/><Relationship Id="rId23" Type="http://schemas.openxmlformats.org/officeDocument/2006/relationships/image" Target="../media/image30.emf"/><Relationship Id="rId28" Type="http://schemas.openxmlformats.org/officeDocument/2006/relationships/image" Target="../media/image35.emf"/><Relationship Id="rId36" Type="http://schemas.openxmlformats.org/officeDocument/2006/relationships/image" Target="../media/image43.emf"/><Relationship Id="rId49" Type="http://schemas.openxmlformats.org/officeDocument/2006/relationships/image" Target="../media/image56.emf"/><Relationship Id="rId57" Type="http://schemas.openxmlformats.org/officeDocument/2006/relationships/image" Target="../media/image3.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emf"/><Relationship Id="rId44" Type="http://schemas.openxmlformats.org/officeDocument/2006/relationships/image" Target="../media/image51.emf"/><Relationship Id="rId52" Type="http://schemas.openxmlformats.org/officeDocument/2006/relationships/image" Target="../media/image59.emf"/><Relationship Id="rId4" Type="http://schemas.openxmlformats.org/officeDocument/2006/relationships/image" Target="../media/image11.jpe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emf"/><Relationship Id="rId27" Type="http://schemas.openxmlformats.org/officeDocument/2006/relationships/image" Target="../media/image34.emf"/><Relationship Id="rId30" Type="http://schemas.openxmlformats.org/officeDocument/2006/relationships/image" Target="../media/image37.emf"/><Relationship Id="rId35" Type="http://schemas.openxmlformats.org/officeDocument/2006/relationships/image" Target="../media/image42.emf"/><Relationship Id="rId43" Type="http://schemas.openxmlformats.org/officeDocument/2006/relationships/image" Target="../media/image50.emf"/><Relationship Id="rId48" Type="http://schemas.openxmlformats.org/officeDocument/2006/relationships/image" Target="../media/image55.emf"/><Relationship Id="rId56" Type="http://schemas.openxmlformats.org/officeDocument/2006/relationships/image" Target="../media/image2.png"/><Relationship Id="rId8" Type="http://schemas.openxmlformats.org/officeDocument/2006/relationships/image" Target="../media/image15.png"/><Relationship Id="rId51" Type="http://schemas.openxmlformats.org/officeDocument/2006/relationships/image" Target="../media/image58.emf"/><Relationship Id="rId3"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oneCellAnchor>
    <xdr:from>
      <xdr:col>1</xdr:col>
      <xdr:colOff>85725</xdr:colOff>
      <xdr:row>1</xdr:row>
      <xdr:rowOff>104775</xdr:rowOff>
    </xdr:from>
    <xdr:ext cx="5391150" cy="914400"/>
    <xdr:grpSp>
      <xdr:nvGrpSpPr>
        <xdr:cNvPr id="3" name="Group 15">
          <a:extLst>
            <a:ext uri="{FF2B5EF4-FFF2-40B4-BE49-F238E27FC236}">
              <a16:creationId xmlns:a16="http://schemas.microsoft.com/office/drawing/2014/main" id="{132C7D48-6746-453A-83B8-145729B3044D}"/>
            </a:ext>
          </a:extLst>
        </xdr:cNvPr>
        <xdr:cNvGrpSpPr/>
      </xdr:nvGrpSpPr>
      <xdr:grpSpPr>
        <a:xfrm>
          <a:off x="4619625" y="304800"/>
          <a:ext cx="5391150" cy="914400"/>
          <a:chOff x="0" y="0"/>
          <a:chExt cx="5247640" cy="814705"/>
        </a:xfrm>
      </xdr:grpSpPr>
      <xdr:pic>
        <xdr:nvPicPr>
          <xdr:cNvPr id="5" name="image9.png">
            <a:extLst>
              <a:ext uri="{FF2B5EF4-FFF2-40B4-BE49-F238E27FC236}">
                <a16:creationId xmlns:a16="http://schemas.microsoft.com/office/drawing/2014/main" id="{4E72AD84-9A75-4BCB-B163-545EA6A4A6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669"/>
            <a:ext cx="5242559" cy="788034"/>
          </a:xfrm>
          <a:prstGeom prst="rect">
            <a:avLst/>
          </a:prstGeom>
        </xdr:spPr>
      </xdr:pic>
      <xdr:sp macro="" textlink="">
        <xdr:nvSpPr>
          <xdr:cNvPr id="6" name="Shape 17">
            <a:extLst>
              <a:ext uri="{FF2B5EF4-FFF2-40B4-BE49-F238E27FC236}">
                <a16:creationId xmlns:a16="http://schemas.microsoft.com/office/drawing/2014/main" id="{26FCA58C-4B5A-475A-88D3-8406DB3B511A}"/>
              </a:ext>
            </a:extLst>
          </xdr:cNvPr>
          <xdr:cNvSpPr/>
        </xdr:nvSpPr>
        <xdr:spPr>
          <a:xfrm>
            <a:off x="1827529" y="2540"/>
            <a:ext cx="280670" cy="288290"/>
          </a:xfrm>
          <a:custGeom>
            <a:avLst/>
            <a:gdLst/>
            <a:ahLst/>
            <a:cxnLst/>
            <a:rect l="0" t="0" r="0" b="0"/>
            <a:pathLst>
              <a:path w="280670" h="288290">
                <a:moveTo>
                  <a:pt x="69850" y="278765"/>
                </a:moveTo>
                <a:lnTo>
                  <a:pt x="0" y="278765"/>
                </a:lnTo>
                <a:lnTo>
                  <a:pt x="0" y="288290"/>
                </a:lnTo>
                <a:lnTo>
                  <a:pt x="69850" y="288290"/>
                </a:lnTo>
                <a:lnTo>
                  <a:pt x="69850" y="278765"/>
                </a:lnTo>
                <a:close/>
              </a:path>
              <a:path w="280670" h="288290">
                <a:moveTo>
                  <a:pt x="280670" y="278765"/>
                </a:moveTo>
                <a:lnTo>
                  <a:pt x="204470" y="278765"/>
                </a:lnTo>
                <a:lnTo>
                  <a:pt x="204470" y="288290"/>
                </a:lnTo>
                <a:lnTo>
                  <a:pt x="280670" y="288290"/>
                </a:lnTo>
                <a:lnTo>
                  <a:pt x="280670" y="278765"/>
                </a:lnTo>
                <a:close/>
              </a:path>
              <a:path w="280670" h="288290">
                <a:moveTo>
                  <a:pt x="78105" y="10160"/>
                </a:moveTo>
                <a:lnTo>
                  <a:pt x="6350" y="10160"/>
                </a:lnTo>
                <a:lnTo>
                  <a:pt x="9525" y="13335"/>
                </a:lnTo>
                <a:lnTo>
                  <a:pt x="9525" y="274955"/>
                </a:lnTo>
                <a:lnTo>
                  <a:pt x="6350" y="278765"/>
                </a:lnTo>
                <a:lnTo>
                  <a:pt x="62865" y="278765"/>
                </a:lnTo>
                <a:lnTo>
                  <a:pt x="59055" y="274955"/>
                </a:lnTo>
                <a:lnTo>
                  <a:pt x="59055" y="86360"/>
                </a:lnTo>
                <a:lnTo>
                  <a:pt x="132715" y="86360"/>
                </a:lnTo>
                <a:lnTo>
                  <a:pt x="86360" y="30480"/>
                </a:lnTo>
                <a:lnTo>
                  <a:pt x="80010" y="23495"/>
                </a:lnTo>
                <a:lnTo>
                  <a:pt x="76835" y="18415"/>
                </a:lnTo>
                <a:lnTo>
                  <a:pt x="76835" y="11430"/>
                </a:lnTo>
                <a:lnTo>
                  <a:pt x="78105" y="10160"/>
                </a:lnTo>
                <a:close/>
              </a:path>
              <a:path w="280670" h="288290">
                <a:moveTo>
                  <a:pt x="132715" y="86360"/>
                </a:moveTo>
                <a:lnTo>
                  <a:pt x="59055" y="86360"/>
                </a:lnTo>
                <a:lnTo>
                  <a:pt x="202565" y="260985"/>
                </a:lnTo>
                <a:lnTo>
                  <a:pt x="207645" y="266700"/>
                </a:lnTo>
                <a:lnTo>
                  <a:pt x="210185" y="271145"/>
                </a:lnTo>
                <a:lnTo>
                  <a:pt x="210185" y="276860"/>
                </a:lnTo>
                <a:lnTo>
                  <a:pt x="208279" y="278765"/>
                </a:lnTo>
                <a:lnTo>
                  <a:pt x="274320" y="278765"/>
                </a:lnTo>
                <a:lnTo>
                  <a:pt x="271780" y="274955"/>
                </a:lnTo>
                <a:lnTo>
                  <a:pt x="271780" y="194310"/>
                </a:lnTo>
                <a:lnTo>
                  <a:pt x="221615" y="194310"/>
                </a:lnTo>
                <a:lnTo>
                  <a:pt x="132715" y="86360"/>
                </a:lnTo>
                <a:close/>
              </a:path>
              <a:path w="280670" h="288290">
                <a:moveTo>
                  <a:pt x="274320" y="10160"/>
                </a:moveTo>
                <a:lnTo>
                  <a:pt x="217804" y="10160"/>
                </a:lnTo>
                <a:lnTo>
                  <a:pt x="221615" y="13335"/>
                </a:lnTo>
                <a:lnTo>
                  <a:pt x="221615" y="194310"/>
                </a:lnTo>
                <a:lnTo>
                  <a:pt x="271780" y="194310"/>
                </a:lnTo>
                <a:lnTo>
                  <a:pt x="271780" y="13335"/>
                </a:lnTo>
                <a:lnTo>
                  <a:pt x="274320" y="10160"/>
                </a:lnTo>
                <a:close/>
              </a:path>
              <a:path w="280670" h="288290">
                <a:moveTo>
                  <a:pt x="80645" y="0"/>
                </a:moveTo>
                <a:lnTo>
                  <a:pt x="0" y="0"/>
                </a:lnTo>
                <a:lnTo>
                  <a:pt x="0" y="10160"/>
                </a:lnTo>
                <a:lnTo>
                  <a:pt x="80645" y="10160"/>
                </a:lnTo>
                <a:lnTo>
                  <a:pt x="80645" y="0"/>
                </a:lnTo>
                <a:close/>
              </a:path>
              <a:path w="280670" h="288290">
                <a:moveTo>
                  <a:pt x="280670" y="0"/>
                </a:moveTo>
                <a:lnTo>
                  <a:pt x="209550" y="0"/>
                </a:lnTo>
                <a:lnTo>
                  <a:pt x="209550" y="10160"/>
                </a:lnTo>
                <a:lnTo>
                  <a:pt x="280670" y="10160"/>
                </a:lnTo>
                <a:lnTo>
                  <a:pt x="280670" y="0"/>
                </a:lnTo>
                <a:close/>
              </a:path>
            </a:pathLst>
          </a:custGeom>
          <a:solidFill>
            <a:srgbClr val="164882"/>
          </a:solidFill>
        </xdr:spPr>
      </xdr:sp>
      <xdr:pic>
        <xdr:nvPicPr>
          <xdr:cNvPr id="7" name="image10.png">
            <a:extLst>
              <a:ext uri="{FF2B5EF4-FFF2-40B4-BE49-F238E27FC236}">
                <a16:creationId xmlns:a16="http://schemas.microsoft.com/office/drawing/2014/main" id="{3874B824-76BB-436B-B2CD-33C1535A60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5664" y="86360"/>
            <a:ext cx="159385" cy="210184"/>
          </a:xfrm>
          <a:prstGeom prst="rect">
            <a:avLst/>
          </a:prstGeom>
        </xdr:spPr>
      </xdr:pic>
      <xdr:sp macro="" textlink="">
        <xdr:nvSpPr>
          <xdr:cNvPr id="8" name="Shape 19">
            <a:extLst>
              <a:ext uri="{FF2B5EF4-FFF2-40B4-BE49-F238E27FC236}">
                <a16:creationId xmlns:a16="http://schemas.microsoft.com/office/drawing/2014/main" id="{08471245-BBC0-4545-82D0-50E0D74FEC49}"/>
              </a:ext>
            </a:extLst>
          </xdr:cNvPr>
          <xdr:cNvSpPr/>
        </xdr:nvSpPr>
        <xdr:spPr>
          <a:xfrm>
            <a:off x="2327275" y="91439"/>
            <a:ext cx="768350" cy="203835"/>
          </a:xfrm>
          <a:custGeom>
            <a:avLst/>
            <a:gdLst/>
            <a:ahLst/>
            <a:cxnLst/>
            <a:rect l="0" t="0" r="0" b="0"/>
            <a:pathLst>
              <a:path w="768350" h="203835">
                <a:moveTo>
                  <a:pt x="168275" y="156845"/>
                </a:moveTo>
                <a:lnTo>
                  <a:pt x="161290" y="156845"/>
                </a:lnTo>
                <a:lnTo>
                  <a:pt x="161290" y="160020"/>
                </a:lnTo>
                <a:lnTo>
                  <a:pt x="160020" y="161925"/>
                </a:lnTo>
                <a:lnTo>
                  <a:pt x="156210" y="165735"/>
                </a:lnTo>
                <a:lnTo>
                  <a:pt x="153670" y="166370"/>
                </a:lnTo>
                <a:lnTo>
                  <a:pt x="46990" y="166370"/>
                </a:lnTo>
                <a:lnTo>
                  <a:pt x="46990" y="12700"/>
                </a:lnTo>
                <a:lnTo>
                  <a:pt x="49530" y="10795"/>
                </a:lnTo>
                <a:lnTo>
                  <a:pt x="55880" y="10795"/>
                </a:lnTo>
                <a:lnTo>
                  <a:pt x="55880" y="2540"/>
                </a:lnTo>
                <a:lnTo>
                  <a:pt x="0" y="2540"/>
                </a:lnTo>
                <a:lnTo>
                  <a:pt x="0" y="10795"/>
                </a:lnTo>
                <a:lnTo>
                  <a:pt x="6350" y="10795"/>
                </a:lnTo>
                <a:lnTo>
                  <a:pt x="10160" y="12700"/>
                </a:lnTo>
                <a:lnTo>
                  <a:pt x="10160" y="189230"/>
                </a:lnTo>
                <a:lnTo>
                  <a:pt x="6350" y="191135"/>
                </a:lnTo>
                <a:lnTo>
                  <a:pt x="0" y="191135"/>
                </a:lnTo>
                <a:lnTo>
                  <a:pt x="0" y="199390"/>
                </a:lnTo>
                <a:lnTo>
                  <a:pt x="156210" y="199390"/>
                </a:lnTo>
                <a:lnTo>
                  <a:pt x="160020" y="200025"/>
                </a:lnTo>
                <a:lnTo>
                  <a:pt x="161290" y="201295"/>
                </a:lnTo>
                <a:lnTo>
                  <a:pt x="161290" y="203835"/>
                </a:lnTo>
                <a:lnTo>
                  <a:pt x="168275" y="203835"/>
                </a:lnTo>
                <a:lnTo>
                  <a:pt x="168275" y="166370"/>
                </a:lnTo>
                <a:lnTo>
                  <a:pt x="168275" y="156845"/>
                </a:lnTo>
              </a:path>
              <a:path w="768350" h="203835">
                <a:moveTo>
                  <a:pt x="344170" y="22860"/>
                </a:moveTo>
                <a:lnTo>
                  <a:pt x="342900" y="21590"/>
                </a:lnTo>
                <a:lnTo>
                  <a:pt x="339725" y="17780"/>
                </a:lnTo>
                <a:lnTo>
                  <a:pt x="337820" y="18415"/>
                </a:lnTo>
                <a:lnTo>
                  <a:pt x="336550" y="19685"/>
                </a:lnTo>
                <a:lnTo>
                  <a:pt x="334645" y="20955"/>
                </a:lnTo>
                <a:lnTo>
                  <a:pt x="333375" y="21590"/>
                </a:lnTo>
                <a:lnTo>
                  <a:pt x="329565" y="21590"/>
                </a:lnTo>
                <a:lnTo>
                  <a:pt x="326390" y="20320"/>
                </a:lnTo>
                <a:lnTo>
                  <a:pt x="319405" y="15875"/>
                </a:lnTo>
                <a:lnTo>
                  <a:pt x="302895" y="7620"/>
                </a:lnTo>
                <a:lnTo>
                  <a:pt x="295275" y="5715"/>
                </a:lnTo>
                <a:lnTo>
                  <a:pt x="287020" y="3175"/>
                </a:lnTo>
                <a:lnTo>
                  <a:pt x="280035" y="1905"/>
                </a:lnTo>
                <a:lnTo>
                  <a:pt x="272415" y="635"/>
                </a:lnTo>
                <a:lnTo>
                  <a:pt x="264795" y="0"/>
                </a:lnTo>
                <a:lnTo>
                  <a:pt x="255905" y="0"/>
                </a:lnTo>
                <a:lnTo>
                  <a:pt x="209550" y="9525"/>
                </a:lnTo>
                <a:lnTo>
                  <a:pt x="179705" y="48895"/>
                </a:lnTo>
                <a:lnTo>
                  <a:pt x="178435" y="62230"/>
                </a:lnTo>
                <a:lnTo>
                  <a:pt x="178435" y="71755"/>
                </a:lnTo>
                <a:lnTo>
                  <a:pt x="204470" y="105410"/>
                </a:lnTo>
                <a:lnTo>
                  <a:pt x="257810" y="118745"/>
                </a:lnTo>
                <a:lnTo>
                  <a:pt x="281940" y="123190"/>
                </a:lnTo>
                <a:lnTo>
                  <a:pt x="290195" y="125095"/>
                </a:lnTo>
                <a:lnTo>
                  <a:pt x="302895" y="131445"/>
                </a:lnTo>
                <a:lnTo>
                  <a:pt x="306070" y="135890"/>
                </a:lnTo>
                <a:lnTo>
                  <a:pt x="306070" y="147955"/>
                </a:lnTo>
                <a:lnTo>
                  <a:pt x="266700" y="168910"/>
                </a:lnTo>
                <a:lnTo>
                  <a:pt x="254635" y="168910"/>
                </a:lnTo>
                <a:lnTo>
                  <a:pt x="215265" y="158115"/>
                </a:lnTo>
                <a:lnTo>
                  <a:pt x="197485" y="143510"/>
                </a:lnTo>
                <a:lnTo>
                  <a:pt x="197485" y="130810"/>
                </a:lnTo>
                <a:lnTo>
                  <a:pt x="190500" y="128905"/>
                </a:lnTo>
                <a:lnTo>
                  <a:pt x="172720" y="179070"/>
                </a:lnTo>
                <a:lnTo>
                  <a:pt x="178435" y="183515"/>
                </a:lnTo>
                <a:lnTo>
                  <a:pt x="179705" y="181610"/>
                </a:lnTo>
                <a:lnTo>
                  <a:pt x="180975" y="180340"/>
                </a:lnTo>
                <a:lnTo>
                  <a:pt x="183515" y="180340"/>
                </a:lnTo>
                <a:lnTo>
                  <a:pt x="186690" y="181610"/>
                </a:lnTo>
                <a:lnTo>
                  <a:pt x="196215" y="186055"/>
                </a:lnTo>
                <a:lnTo>
                  <a:pt x="202565" y="188595"/>
                </a:lnTo>
                <a:lnTo>
                  <a:pt x="239395" y="199390"/>
                </a:lnTo>
                <a:lnTo>
                  <a:pt x="252095" y="200660"/>
                </a:lnTo>
                <a:lnTo>
                  <a:pt x="265430" y="200660"/>
                </a:lnTo>
                <a:lnTo>
                  <a:pt x="307340" y="192405"/>
                </a:lnTo>
                <a:lnTo>
                  <a:pt x="325120" y="180340"/>
                </a:lnTo>
                <a:lnTo>
                  <a:pt x="330200" y="175260"/>
                </a:lnTo>
                <a:lnTo>
                  <a:pt x="334645" y="169545"/>
                </a:lnTo>
                <a:lnTo>
                  <a:pt x="334645" y="168910"/>
                </a:lnTo>
                <a:lnTo>
                  <a:pt x="337820" y="162560"/>
                </a:lnTo>
                <a:lnTo>
                  <a:pt x="340995" y="154940"/>
                </a:lnTo>
                <a:lnTo>
                  <a:pt x="342265" y="146685"/>
                </a:lnTo>
                <a:lnTo>
                  <a:pt x="342900" y="137795"/>
                </a:lnTo>
                <a:lnTo>
                  <a:pt x="342900" y="135890"/>
                </a:lnTo>
                <a:lnTo>
                  <a:pt x="322580" y="96520"/>
                </a:lnTo>
                <a:lnTo>
                  <a:pt x="287020" y="82550"/>
                </a:lnTo>
                <a:lnTo>
                  <a:pt x="255270" y="77470"/>
                </a:lnTo>
                <a:lnTo>
                  <a:pt x="238760" y="74295"/>
                </a:lnTo>
                <a:lnTo>
                  <a:pt x="230505" y="72390"/>
                </a:lnTo>
                <a:lnTo>
                  <a:pt x="218440" y="66675"/>
                </a:lnTo>
                <a:lnTo>
                  <a:pt x="215265" y="62230"/>
                </a:lnTo>
                <a:lnTo>
                  <a:pt x="215265" y="51435"/>
                </a:lnTo>
                <a:lnTo>
                  <a:pt x="243205" y="33020"/>
                </a:lnTo>
                <a:lnTo>
                  <a:pt x="263525" y="33020"/>
                </a:lnTo>
                <a:lnTo>
                  <a:pt x="303530" y="44450"/>
                </a:lnTo>
                <a:lnTo>
                  <a:pt x="317500" y="62230"/>
                </a:lnTo>
                <a:lnTo>
                  <a:pt x="324485" y="64770"/>
                </a:lnTo>
                <a:lnTo>
                  <a:pt x="339090" y="33020"/>
                </a:lnTo>
                <a:lnTo>
                  <a:pt x="344170" y="22860"/>
                </a:lnTo>
              </a:path>
              <a:path w="768350" h="203835">
                <a:moveTo>
                  <a:pt x="558165" y="88900"/>
                </a:moveTo>
                <a:lnTo>
                  <a:pt x="546100" y="47625"/>
                </a:lnTo>
                <a:lnTo>
                  <a:pt x="535940" y="33020"/>
                </a:lnTo>
                <a:lnTo>
                  <a:pt x="535305" y="31750"/>
                </a:lnTo>
                <a:lnTo>
                  <a:pt x="528320" y="24765"/>
                </a:lnTo>
                <a:lnTo>
                  <a:pt x="521335" y="19050"/>
                </a:lnTo>
                <a:lnTo>
                  <a:pt x="521335" y="93345"/>
                </a:lnTo>
                <a:lnTo>
                  <a:pt x="521335" y="108585"/>
                </a:lnTo>
                <a:lnTo>
                  <a:pt x="505460" y="146050"/>
                </a:lnTo>
                <a:lnTo>
                  <a:pt x="472440" y="167640"/>
                </a:lnTo>
                <a:lnTo>
                  <a:pt x="464185" y="168910"/>
                </a:lnTo>
                <a:lnTo>
                  <a:pt x="447675" y="168910"/>
                </a:lnTo>
                <a:lnTo>
                  <a:pt x="411480" y="151130"/>
                </a:lnTo>
                <a:lnTo>
                  <a:pt x="392430" y="116205"/>
                </a:lnTo>
                <a:lnTo>
                  <a:pt x="390525" y="100965"/>
                </a:lnTo>
                <a:lnTo>
                  <a:pt x="391160" y="93345"/>
                </a:lnTo>
                <a:lnTo>
                  <a:pt x="411480" y="50800"/>
                </a:lnTo>
                <a:lnTo>
                  <a:pt x="447675" y="33020"/>
                </a:lnTo>
                <a:lnTo>
                  <a:pt x="464185" y="33020"/>
                </a:lnTo>
                <a:lnTo>
                  <a:pt x="501015" y="50800"/>
                </a:lnTo>
                <a:lnTo>
                  <a:pt x="520065" y="85725"/>
                </a:lnTo>
                <a:lnTo>
                  <a:pt x="521335" y="93345"/>
                </a:lnTo>
                <a:lnTo>
                  <a:pt x="521335" y="19050"/>
                </a:lnTo>
                <a:lnTo>
                  <a:pt x="486410" y="3175"/>
                </a:lnTo>
                <a:lnTo>
                  <a:pt x="466725" y="0"/>
                </a:lnTo>
                <a:lnTo>
                  <a:pt x="445770" y="0"/>
                </a:lnTo>
                <a:lnTo>
                  <a:pt x="407670" y="9525"/>
                </a:lnTo>
                <a:lnTo>
                  <a:pt x="371475" y="39370"/>
                </a:lnTo>
                <a:lnTo>
                  <a:pt x="355600" y="76835"/>
                </a:lnTo>
                <a:lnTo>
                  <a:pt x="353695" y="100965"/>
                </a:lnTo>
                <a:lnTo>
                  <a:pt x="354330" y="113030"/>
                </a:lnTo>
                <a:lnTo>
                  <a:pt x="366395" y="154305"/>
                </a:lnTo>
                <a:lnTo>
                  <a:pt x="398780" y="187960"/>
                </a:lnTo>
                <a:lnTo>
                  <a:pt x="435610" y="199390"/>
                </a:lnTo>
                <a:lnTo>
                  <a:pt x="445770" y="200660"/>
                </a:lnTo>
                <a:lnTo>
                  <a:pt x="466725" y="200660"/>
                </a:lnTo>
                <a:lnTo>
                  <a:pt x="504825" y="191770"/>
                </a:lnTo>
                <a:lnTo>
                  <a:pt x="535940" y="168910"/>
                </a:lnTo>
                <a:lnTo>
                  <a:pt x="541020" y="163195"/>
                </a:lnTo>
                <a:lnTo>
                  <a:pt x="556260" y="125095"/>
                </a:lnTo>
                <a:lnTo>
                  <a:pt x="558165" y="113030"/>
                </a:lnTo>
                <a:lnTo>
                  <a:pt x="558165" y="88900"/>
                </a:lnTo>
              </a:path>
              <a:path w="768350" h="203835">
                <a:moveTo>
                  <a:pt x="768350" y="2540"/>
                </a:moveTo>
                <a:lnTo>
                  <a:pt x="721360" y="2540"/>
                </a:lnTo>
                <a:lnTo>
                  <a:pt x="721360" y="10795"/>
                </a:lnTo>
                <a:lnTo>
                  <a:pt x="726440" y="10795"/>
                </a:lnTo>
                <a:lnTo>
                  <a:pt x="728980" y="12700"/>
                </a:lnTo>
                <a:lnTo>
                  <a:pt x="728980" y="138430"/>
                </a:lnTo>
                <a:lnTo>
                  <a:pt x="660400" y="54610"/>
                </a:lnTo>
                <a:lnTo>
                  <a:pt x="636905" y="24765"/>
                </a:lnTo>
                <a:lnTo>
                  <a:pt x="631190" y="18415"/>
                </a:lnTo>
                <a:lnTo>
                  <a:pt x="628015" y="14605"/>
                </a:lnTo>
                <a:lnTo>
                  <a:pt x="628015" y="11430"/>
                </a:lnTo>
                <a:lnTo>
                  <a:pt x="629285" y="10795"/>
                </a:lnTo>
                <a:lnTo>
                  <a:pt x="631190" y="10795"/>
                </a:lnTo>
                <a:lnTo>
                  <a:pt x="631190" y="2540"/>
                </a:lnTo>
                <a:lnTo>
                  <a:pt x="574675" y="2540"/>
                </a:lnTo>
                <a:lnTo>
                  <a:pt x="574675" y="10795"/>
                </a:lnTo>
                <a:lnTo>
                  <a:pt x="579120" y="10795"/>
                </a:lnTo>
                <a:lnTo>
                  <a:pt x="581025" y="12700"/>
                </a:lnTo>
                <a:lnTo>
                  <a:pt x="581025" y="189230"/>
                </a:lnTo>
                <a:lnTo>
                  <a:pt x="579120" y="191135"/>
                </a:lnTo>
                <a:lnTo>
                  <a:pt x="574675" y="191135"/>
                </a:lnTo>
                <a:lnTo>
                  <a:pt x="574675" y="199390"/>
                </a:lnTo>
                <a:lnTo>
                  <a:pt x="621665" y="199390"/>
                </a:lnTo>
                <a:lnTo>
                  <a:pt x="621665" y="191135"/>
                </a:lnTo>
                <a:lnTo>
                  <a:pt x="616585" y="191135"/>
                </a:lnTo>
                <a:lnTo>
                  <a:pt x="613410" y="189230"/>
                </a:lnTo>
                <a:lnTo>
                  <a:pt x="613410" y="54610"/>
                </a:lnTo>
                <a:lnTo>
                  <a:pt x="708660" y="172720"/>
                </a:lnTo>
                <a:lnTo>
                  <a:pt x="711835" y="176530"/>
                </a:lnTo>
                <a:lnTo>
                  <a:pt x="715010" y="179705"/>
                </a:lnTo>
                <a:lnTo>
                  <a:pt x="716915" y="182880"/>
                </a:lnTo>
                <a:lnTo>
                  <a:pt x="719455" y="186055"/>
                </a:lnTo>
                <a:lnTo>
                  <a:pt x="720725" y="187960"/>
                </a:lnTo>
                <a:lnTo>
                  <a:pt x="720725" y="190500"/>
                </a:lnTo>
                <a:lnTo>
                  <a:pt x="720090" y="191135"/>
                </a:lnTo>
                <a:lnTo>
                  <a:pt x="718185" y="191135"/>
                </a:lnTo>
                <a:lnTo>
                  <a:pt x="718185" y="199390"/>
                </a:lnTo>
                <a:lnTo>
                  <a:pt x="768350" y="199390"/>
                </a:lnTo>
                <a:lnTo>
                  <a:pt x="768350" y="191135"/>
                </a:lnTo>
                <a:lnTo>
                  <a:pt x="763270" y="191135"/>
                </a:lnTo>
                <a:lnTo>
                  <a:pt x="761365" y="189230"/>
                </a:lnTo>
                <a:lnTo>
                  <a:pt x="761365" y="138430"/>
                </a:lnTo>
                <a:lnTo>
                  <a:pt x="761365" y="12700"/>
                </a:lnTo>
                <a:lnTo>
                  <a:pt x="763270" y="10795"/>
                </a:lnTo>
                <a:lnTo>
                  <a:pt x="768350" y="10795"/>
                </a:lnTo>
                <a:lnTo>
                  <a:pt x="768350" y="2540"/>
                </a:lnTo>
              </a:path>
            </a:pathLst>
          </a:custGeom>
          <a:solidFill>
            <a:srgbClr val="164882"/>
          </a:solidFill>
        </xdr:spPr>
      </xdr:sp>
      <xdr:pic>
        <xdr:nvPicPr>
          <xdr:cNvPr id="9" name="image11.png">
            <a:extLst>
              <a:ext uri="{FF2B5EF4-FFF2-40B4-BE49-F238E27FC236}">
                <a16:creationId xmlns:a16="http://schemas.microsoft.com/office/drawing/2014/main" id="{390E587F-5113-43B1-B2A4-E70A847524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4845" y="53339"/>
            <a:ext cx="221614" cy="239395"/>
          </a:xfrm>
          <a:prstGeom prst="rect">
            <a:avLst/>
          </a:prstGeom>
        </xdr:spPr>
      </xdr:pic>
      <xdr:pic>
        <xdr:nvPicPr>
          <xdr:cNvPr id="10" name="image12.png">
            <a:extLst>
              <a:ext uri="{FF2B5EF4-FFF2-40B4-BE49-F238E27FC236}">
                <a16:creationId xmlns:a16="http://schemas.microsoft.com/office/drawing/2014/main" id="{1F3FD907-B8FE-47A9-98ED-02614EA23A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545204" y="0"/>
            <a:ext cx="1702434" cy="302259"/>
          </a:xfrm>
          <a:prstGeom prst="rect">
            <a:avLst/>
          </a:prstGeom>
        </xdr:spPr>
      </xdr:pic>
    </xdr:grpSp>
    <xdr:clientData/>
  </xdr:oneCellAnchor>
  <xdr:twoCellAnchor editAs="oneCell">
    <xdr:from>
      <xdr:col>2</xdr:col>
      <xdr:colOff>2095500</xdr:colOff>
      <xdr:row>12</xdr:row>
      <xdr:rowOff>66675</xdr:rowOff>
    </xdr:from>
    <xdr:to>
      <xdr:col>4</xdr:col>
      <xdr:colOff>285750</xdr:colOff>
      <xdr:row>13</xdr:row>
      <xdr:rowOff>53633</xdr:rowOff>
    </xdr:to>
    <xdr:pic>
      <xdr:nvPicPr>
        <xdr:cNvPr id="11" name="Picture 10">
          <a:extLst>
            <a:ext uri="{FF2B5EF4-FFF2-40B4-BE49-F238E27FC236}">
              <a16:creationId xmlns:a16="http://schemas.microsoft.com/office/drawing/2014/main" id="{4A8D62FA-B93A-4C27-8867-3F2A2C1925F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19900" y="2981325"/>
          <a:ext cx="2914650" cy="929933"/>
        </a:xfrm>
        <a:prstGeom prst="rect">
          <a:avLst/>
        </a:prstGeom>
      </xdr:spPr>
    </xdr:pic>
    <xdr:clientData/>
  </xdr:twoCellAnchor>
  <xdr:twoCellAnchor editAs="oneCell">
    <xdr:from>
      <xdr:col>2</xdr:col>
      <xdr:colOff>2219325</xdr:colOff>
      <xdr:row>38</xdr:row>
      <xdr:rowOff>57150</xdr:rowOff>
    </xdr:from>
    <xdr:to>
      <xdr:col>4</xdr:col>
      <xdr:colOff>180975</xdr:colOff>
      <xdr:row>40</xdr:row>
      <xdr:rowOff>57013</xdr:rowOff>
    </xdr:to>
    <xdr:pic>
      <xdr:nvPicPr>
        <xdr:cNvPr id="13" name="Picture 12">
          <a:extLst>
            <a:ext uri="{FF2B5EF4-FFF2-40B4-BE49-F238E27FC236}">
              <a16:creationId xmlns:a16="http://schemas.microsoft.com/office/drawing/2014/main" id="{1BEC18BA-A151-41D0-873E-2FB04168839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3725" y="8582025"/>
          <a:ext cx="2686050" cy="1333363"/>
        </a:xfrm>
        <a:prstGeom prst="rect">
          <a:avLst/>
        </a:prstGeom>
      </xdr:spPr>
    </xdr:pic>
    <xdr:clientData/>
  </xdr:twoCellAnchor>
  <xdr:twoCellAnchor editAs="oneCell">
    <xdr:from>
      <xdr:col>2</xdr:col>
      <xdr:colOff>1409699</xdr:colOff>
      <xdr:row>54</xdr:row>
      <xdr:rowOff>47624</xdr:rowOff>
    </xdr:from>
    <xdr:to>
      <xdr:col>4</xdr:col>
      <xdr:colOff>925030</xdr:colOff>
      <xdr:row>56</xdr:row>
      <xdr:rowOff>9525</xdr:rowOff>
    </xdr:to>
    <xdr:pic>
      <xdr:nvPicPr>
        <xdr:cNvPr id="15" name="Picture 14">
          <a:extLst>
            <a:ext uri="{FF2B5EF4-FFF2-40B4-BE49-F238E27FC236}">
              <a16:creationId xmlns:a16="http://schemas.microsoft.com/office/drawing/2014/main" id="{BF97596E-5D11-478A-9296-A7E87CC0FE5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34099" y="12820649"/>
          <a:ext cx="4239731" cy="1057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266859</xdr:colOff>
      <xdr:row>3</xdr:row>
      <xdr:rowOff>37084</xdr:rowOff>
    </xdr:from>
    <xdr:ext cx="1732157" cy="439166"/>
    <xdr:pic>
      <xdr:nvPicPr>
        <xdr:cNvPr id="7" name="image6.png">
          <a:extLst>
            <a:ext uri="{FF2B5EF4-FFF2-40B4-BE49-F238E27FC236}">
              <a16:creationId xmlns:a16="http://schemas.microsoft.com/office/drawing/2014/main" id="{849D569D-8A31-410A-A716-81EEC210A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1734" y="2846959"/>
          <a:ext cx="1732157" cy="439166"/>
        </a:xfrm>
        <a:prstGeom prst="rect">
          <a:avLst/>
        </a:prstGeom>
      </xdr:spPr>
    </xdr:pic>
    <xdr:clientData/>
  </xdr:oneCellAnchor>
  <xdr:oneCellAnchor>
    <xdr:from>
      <xdr:col>2</xdr:col>
      <xdr:colOff>376872</xdr:colOff>
      <xdr:row>4</xdr:row>
      <xdr:rowOff>39336</xdr:rowOff>
    </xdr:from>
    <xdr:ext cx="1419396" cy="448819"/>
    <xdr:pic>
      <xdr:nvPicPr>
        <xdr:cNvPr id="9" name="image8.png">
          <a:extLst>
            <a:ext uri="{FF2B5EF4-FFF2-40B4-BE49-F238E27FC236}">
              <a16:creationId xmlns:a16="http://schemas.microsoft.com/office/drawing/2014/main" id="{1407955D-F7EC-4608-BD25-BC587A881D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00997" y="3801711"/>
          <a:ext cx="1419396" cy="448819"/>
        </a:xfrm>
        <a:prstGeom prst="rect">
          <a:avLst/>
        </a:prstGeom>
      </xdr:spPr>
    </xdr:pic>
    <xdr:clientData/>
  </xdr:oneCellAnchor>
  <xdr:oneCellAnchor>
    <xdr:from>
      <xdr:col>4</xdr:col>
      <xdr:colOff>669290</xdr:colOff>
      <xdr:row>4</xdr:row>
      <xdr:rowOff>10763</xdr:rowOff>
    </xdr:from>
    <xdr:ext cx="961867" cy="442806"/>
    <xdr:pic>
      <xdr:nvPicPr>
        <xdr:cNvPr id="10" name="image9.jpeg">
          <a:extLst>
            <a:ext uri="{FF2B5EF4-FFF2-40B4-BE49-F238E27FC236}">
              <a16:creationId xmlns:a16="http://schemas.microsoft.com/office/drawing/2014/main" id="{EFD9F05F-F6F1-473C-875D-0AA89B89CFA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84165" y="3773138"/>
          <a:ext cx="961867" cy="442806"/>
        </a:xfrm>
        <a:prstGeom prst="rect">
          <a:avLst/>
        </a:prstGeom>
      </xdr:spPr>
    </xdr:pic>
    <xdr:clientData/>
  </xdr:oneCellAnchor>
  <xdr:oneCellAnchor>
    <xdr:from>
      <xdr:col>2</xdr:col>
      <xdr:colOff>597376</xdr:colOff>
      <xdr:row>5</xdr:row>
      <xdr:rowOff>93296</xdr:rowOff>
    </xdr:from>
    <xdr:ext cx="1045687" cy="397798"/>
    <xdr:pic>
      <xdr:nvPicPr>
        <xdr:cNvPr id="12" name="image11.jpeg">
          <a:extLst>
            <a:ext uri="{FF2B5EF4-FFF2-40B4-BE49-F238E27FC236}">
              <a16:creationId xmlns:a16="http://schemas.microsoft.com/office/drawing/2014/main" id="{FF1916EA-9AA0-49A5-B6AA-A6CFFF514B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1501" y="4784359"/>
          <a:ext cx="1045687" cy="397798"/>
        </a:xfrm>
        <a:prstGeom prst="rect">
          <a:avLst/>
        </a:prstGeom>
      </xdr:spPr>
    </xdr:pic>
    <xdr:clientData/>
  </xdr:oneCellAnchor>
  <xdr:oneCellAnchor>
    <xdr:from>
      <xdr:col>1</xdr:col>
      <xdr:colOff>663560</xdr:colOff>
      <xdr:row>7</xdr:row>
      <xdr:rowOff>119093</xdr:rowOff>
    </xdr:from>
    <xdr:ext cx="1336690" cy="398403"/>
    <xdr:pic>
      <xdr:nvPicPr>
        <xdr:cNvPr id="19" name="image18.jpeg">
          <a:extLst>
            <a:ext uri="{FF2B5EF4-FFF2-40B4-BE49-F238E27FC236}">
              <a16:creationId xmlns:a16="http://schemas.microsoft.com/office/drawing/2014/main" id="{E6D6C723-8956-4010-99BF-955BD298E7A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0210" y="1090643"/>
          <a:ext cx="1336690" cy="398403"/>
        </a:xfrm>
        <a:prstGeom prst="rect">
          <a:avLst/>
        </a:prstGeom>
      </xdr:spPr>
    </xdr:pic>
    <xdr:clientData/>
  </xdr:oneCellAnchor>
  <xdr:oneCellAnchor>
    <xdr:from>
      <xdr:col>2</xdr:col>
      <xdr:colOff>543083</xdr:colOff>
      <xdr:row>7</xdr:row>
      <xdr:rowOff>75056</xdr:rowOff>
    </xdr:from>
    <xdr:ext cx="1135698" cy="404187"/>
    <xdr:pic>
      <xdr:nvPicPr>
        <xdr:cNvPr id="20" name="image19.png">
          <a:extLst>
            <a:ext uri="{FF2B5EF4-FFF2-40B4-BE49-F238E27FC236}">
              <a16:creationId xmlns:a16="http://schemas.microsoft.com/office/drawing/2014/main" id="{FADE1959-8980-442E-9560-EE93084EFB5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6958" y="1046606"/>
          <a:ext cx="1135698" cy="404187"/>
        </a:xfrm>
        <a:prstGeom prst="rect">
          <a:avLst/>
        </a:prstGeom>
      </xdr:spPr>
    </xdr:pic>
    <xdr:clientData/>
  </xdr:oneCellAnchor>
  <xdr:oneCellAnchor>
    <xdr:from>
      <xdr:col>1</xdr:col>
      <xdr:colOff>579438</xdr:colOff>
      <xdr:row>8</xdr:row>
      <xdr:rowOff>145401</xdr:rowOff>
    </xdr:from>
    <xdr:ext cx="1226852" cy="485629"/>
    <xdr:pic>
      <xdr:nvPicPr>
        <xdr:cNvPr id="22" name="image21.png">
          <a:extLst>
            <a:ext uri="{FF2B5EF4-FFF2-40B4-BE49-F238E27FC236}">
              <a16:creationId xmlns:a16="http://schemas.microsoft.com/office/drawing/2014/main" id="{8008C439-3B4E-4DD4-8415-5B7896CF223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79438" y="7693964"/>
          <a:ext cx="1226852" cy="485629"/>
        </a:xfrm>
        <a:prstGeom prst="rect">
          <a:avLst/>
        </a:prstGeom>
      </xdr:spPr>
    </xdr:pic>
    <xdr:clientData/>
  </xdr:oneCellAnchor>
  <xdr:oneCellAnchor>
    <xdr:from>
      <xdr:col>4</xdr:col>
      <xdr:colOff>356950</xdr:colOff>
      <xdr:row>8</xdr:row>
      <xdr:rowOff>206097</xdr:rowOff>
    </xdr:from>
    <xdr:ext cx="756920" cy="384810"/>
    <xdr:grpSp>
      <xdr:nvGrpSpPr>
        <xdr:cNvPr id="24" name="Group 24">
          <a:extLst>
            <a:ext uri="{FF2B5EF4-FFF2-40B4-BE49-F238E27FC236}">
              <a16:creationId xmlns:a16="http://schemas.microsoft.com/office/drawing/2014/main" id="{77A7C4F7-5A55-4422-959A-6860EE778AA9}"/>
            </a:ext>
          </a:extLst>
        </xdr:cNvPr>
        <xdr:cNvGrpSpPr/>
      </xdr:nvGrpSpPr>
      <xdr:grpSpPr>
        <a:xfrm>
          <a:off x="8334138" y="7838003"/>
          <a:ext cx="756920" cy="384810"/>
          <a:chOff x="0" y="0"/>
          <a:chExt cx="756920" cy="384810"/>
        </a:xfrm>
      </xdr:grpSpPr>
      <xdr:sp macro="" textlink="">
        <xdr:nvSpPr>
          <xdr:cNvPr id="25" name="Shape 25">
            <a:extLst>
              <a:ext uri="{FF2B5EF4-FFF2-40B4-BE49-F238E27FC236}">
                <a16:creationId xmlns:a16="http://schemas.microsoft.com/office/drawing/2014/main" id="{86C050BC-E008-4A9B-8461-629A0749E63E}"/>
              </a:ext>
            </a:extLst>
          </xdr:cNvPr>
          <xdr:cNvSpPr/>
        </xdr:nvSpPr>
        <xdr:spPr>
          <a:xfrm>
            <a:off x="143093" y="132427"/>
            <a:ext cx="525145" cy="147955"/>
          </a:xfrm>
          <a:custGeom>
            <a:avLst/>
            <a:gdLst/>
            <a:ahLst/>
            <a:cxnLst/>
            <a:rect l="0" t="0" r="0" b="0"/>
            <a:pathLst>
              <a:path w="525145" h="147955">
                <a:moveTo>
                  <a:pt x="103720" y="28613"/>
                </a:moveTo>
                <a:lnTo>
                  <a:pt x="103149" y="26720"/>
                </a:lnTo>
                <a:lnTo>
                  <a:pt x="99237" y="13944"/>
                </a:lnTo>
                <a:lnTo>
                  <a:pt x="89801" y="4508"/>
                </a:lnTo>
                <a:lnTo>
                  <a:pt x="79794" y="2146"/>
                </a:lnTo>
                <a:lnTo>
                  <a:pt x="79794" y="37503"/>
                </a:lnTo>
                <a:lnTo>
                  <a:pt x="79298" y="46469"/>
                </a:lnTo>
                <a:lnTo>
                  <a:pt x="78079" y="52374"/>
                </a:lnTo>
                <a:lnTo>
                  <a:pt x="74968" y="59690"/>
                </a:lnTo>
                <a:lnTo>
                  <a:pt x="68795" y="65913"/>
                </a:lnTo>
                <a:lnTo>
                  <a:pt x="58331" y="68541"/>
                </a:lnTo>
                <a:lnTo>
                  <a:pt x="36461" y="68541"/>
                </a:lnTo>
                <a:lnTo>
                  <a:pt x="43751" y="26720"/>
                </a:lnTo>
                <a:lnTo>
                  <a:pt x="61988" y="26720"/>
                </a:lnTo>
                <a:lnTo>
                  <a:pt x="71221" y="27851"/>
                </a:lnTo>
                <a:lnTo>
                  <a:pt x="77139" y="31369"/>
                </a:lnTo>
                <a:lnTo>
                  <a:pt x="79794" y="37503"/>
                </a:lnTo>
                <a:lnTo>
                  <a:pt x="79794" y="2146"/>
                </a:lnTo>
                <a:lnTo>
                  <a:pt x="75653" y="1168"/>
                </a:lnTo>
                <a:lnTo>
                  <a:pt x="23698" y="1168"/>
                </a:lnTo>
                <a:lnTo>
                  <a:pt x="0" y="145211"/>
                </a:lnTo>
                <a:lnTo>
                  <a:pt x="23698" y="145211"/>
                </a:lnTo>
                <a:lnTo>
                  <a:pt x="31902" y="92938"/>
                </a:lnTo>
                <a:lnTo>
                  <a:pt x="59245" y="92938"/>
                </a:lnTo>
                <a:lnTo>
                  <a:pt x="78384" y="87655"/>
                </a:lnTo>
                <a:lnTo>
                  <a:pt x="91376" y="75082"/>
                </a:lnTo>
                <a:lnTo>
                  <a:pt x="94805" y="68541"/>
                </a:lnTo>
                <a:lnTo>
                  <a:pt x="99237" y="60109"/>
                </a:lnTo>
                <a:lnTo>
                  <a:pt x="102997" y="47637"/>
                </a:lnTo>
                <a:lnTo>
                  <a:pt x="103720" y="28613"/>
                </a:lnTo>
              </a:path>
              <a:path w="525145" h="147955">
                <a:moveTo>
                  <a:pt x="191173" y="56108"/>
                </a:moveTo>
                <a:lnTo>
                  <a:pt x="189738" y="52285"/>
                </a:lnTo>
                <a:lnTo>
                  <a:pt x="186969" y="44869"/>
                </a:lnTo>
                <a:lnTo>
                  <a:pt x="178841" y="38214"/>
                </a:lnTo>
                <a:lnTo>
                  <a:pt x="167716" y="36017"/>
                </a:lnTo>
                <a:lnTo>
                  <a:pt x="159080" y="37414"/>
                </a:lnTo>
                <a:lnTo>
                  <a:pt x="151307" y="41097"/>
                </a:lnTo>
                <a:lnTo>
                  <a:pt x="144894" y="46304"/>
                </a:lnTo>
                <a:lnTo>
                  <a:pt x="140373" y="52285"/>
                </a:lnTo>
                <a:lnTo>
                  <a:pt x="148577" y="1168"/>
                </a:lnTo>
                <a:lnTo>
                  <a:pt x="126695" y="1168"/>
                </a:lnTo>
                <a:lnTo>
                  <a:pt x="102997" y="145211"/>
                </a:lnTo>
                <a:lnTo>
                  <a:pt x="124879" y="145211"/>
                </a:lnTo>
                <a:lnTo>
                  <a:pt x="134899" y="83642"/>
                </a:lnTo>
                <a:lnTo>
                  <a:pt x="138061" y="72974"/>
                </a:lnTo>
                <a:lnTo>
                  <a:pt x="143103" y="65354"/>
                </a:lnTo>
                <a:lnTo>
                  <a:pt x="149517" y="60769"/>
                </a:lnTo>
                <a:lnTo>
                  <a:pt x="156781" y="59245"/>
                </a:lnTo>
                <a:lnTo>
                  <a:pt x="164363" y="61531"/>
                </a:lnTo>
                <a:lnTo>
                  <a:pt x="167601" y="67094"/>
                </a:lnTo>
                <a:lnTo>
                  <a:pt x="167932" y="73952"/>
                </a:lnTo>
                <a:lnTo>
                  <a:pt x="166801" y="80162"/>
                </a:lnTo>
                <a:lnTo>
                  <a:pt x="156781" y="145211"/>
                </a:lnTo>
                <a:lnTo>
                  <a:pt x="178650" y="145211"/>
                </a:lnTo>
                <a:lnTo>
                  <a:pt x="190500" y="72034"/>
                </a:lnTo>
                <a:lnTo>
                  <a:pt x="191033" y="59245"/>
                </a:lnTo>
                <a:lnTo>
                  <a:pt x="191173" y="56108"/>
                </a:lnTo>
              </a:path>
              <a:path w="525145" h="147955">
                <a:moveTo>
                  <a:pt x="288671" y="66890"/>
                </a:moveTo>
                <a:lnTo>
                  <a:pt x="285838" y="59245"/>
                </a:lnTo>
                <a:lnTo>
                  <a:pt x="282219" y="49517"/>
                </a:lnTo>
                <a:lnTo>
                  <a:pt x="270471" y="39344"/>
                </a:lnTo>
                <a:lnTo>
                  <a:pt x="266547" y="38493"/>
                </a:lnTo>
                <a:lnTo>
                  <a:pt x="266547" y="80810"/>
                </a:lnTo>
                <a:lnTo>
                  <a:pt x="265239" y="91770"/>
                </a:lnTo>
                <a:lnTo>
                  <a:pt x="262915" y="102743"/>
                </a:lnTo>
                <a:lnTo>
                  <a:pt x="258292" y="113271"/>
                </a:lnTo>
                <a:lnTo>
                  <a:pt x="250761" y="121183"/>
                </a:lnTo>
                <a:lnTo>
                  <a:pt x="239725" y="124307"/>
                </a:lnTo>
                <a:lnTo>
                  <a:pt x="230263" y="121183"/>
                </a:lnTo>
                <a:lnTo>
                  <a:pt x="225590" y="113271"/>
                </a:lnTo>
                <a:lnTo>
                  <a:pt x="224345" y="102743"/>
                </a:lnTo>
                <a:lnTo>
                  <a:pt x="225132" y="91770"/>
                </a:lnTo>
                <a:lnTo>
                  <a:pt x="227977" y="80810"/>
                </a:lnTo>
                <a:lnTo>
                  <a:pt x="232765" y="70281"/>
                </a:lnTo>
                <a:lnTo>
                  <a:pt x="240131" y="62369"/>
                </a:lnTo>
                <a:lnTo>
                  <a:pt x="250659" y="59245"/>
                </a:lnTo>
                <a:lnTo>
                  <a:pt x="260629" y="62369"/>
                </a:lnTo>
                <a:lnTo>
                  <a:pt x="265468" y="70281"/>
                </a:lnTo>
                <a:lnTo>
                  <a:pt x="266547" y="80810"/>
                </a:lnTo>
                <a:lnTo>
                  <a:pt x="266547" y="38493"/>
                </a:lnTo>
                <a:lnTo>
                  <a:pt x="223088" y="49517"/>
                </a:lnTo>
                <a:lnTo>
                  <a:pt x="203263" y="91770"/>
                </a:lnTo>
                <a:lnTo>
                  <a:pt x="202488" y="116662"/>
                </a:lnTo>
                <a:lnTo>
                  <a:pt x="208737" y="134035"/>
                </a:lnTo>
                <a:lnTo>
                  <a:pt x="220433" y="144208"/>
                </a:lnTo>
                <a:lnTo>
                  <a:pt x="236080" y="147535"/>
                </a:lnTo>
                <a:lnTo>
                  <a:pt x="252907" y="144208"/>
                </a:lnTo>
                <a:lnTo>
                  <a:pt x="268211" y="134035"/>
                </a:lnTo>
                <a:lnTo>
                  <a:pt x="275043" y="124307"/>
                </a:lnTo>
                <a:lnTo>
                  <a:pt x="280428" y="116662"/>
                </a:lnTo>
                <a:lnTo>
                  <a:pt x="288036" y="91770"/>
                </a:lnTo>
                <a:lnTo>
                  <a:pt x="288671" y="66890"/>
                </a:lnTo>
              </a:path>
              <a:path w="525145" h="147955">
                <a:moveTo>
                  <a:pt x="376745" y="64935"/>
                </a:moveTo>
                <a:lnTo>
                  <a:pt x="374637" y="59245"/>
                </a:lnTo>
                <a:lnTo>
                  <a:pt x="370179" y="47193"/>
                </a:lnTo>
                <a:lnTo>
                  <a:pt x="358990" y="38392"/>
                </a:lnTo>
                <a:lnTo>
                  <a:pt x="355473" y="37731"/>
                </a:lnTo>
                <a:lnTo>
                  <a:pt x="355473" y="81318"/>
                </a:lnTo>
                <a:lnTo>
                  <a:pt x="321754" y="81318"/>
                </a:lnTo>
                <a:lnTo>
                  <a:pt x="324637" y="71996"/>
                </a:lnTo>
                <a:lnTo>
                  <a:pt x="329044" y="65062"/>
                </a:lnTo>
                <a:lnTo>
                  <a:pt x="334822" y="60744"/>
                </a:lnTo>
                <a:lnTo>
                  <a:pt x="341807" y="59245"/>
                </a:lnTo>
                <a:lnTo>
                  <a:pt x="347281" y="60248"/>
                </a:lnTo>
                <a:lnTo>
                  <a:pt x="352056" y="63754"/>
                </a:lnTo>
                <a:lnTo>
                  <a:pt x="355142" y="70523"/>
                </a:lnTo>
                <a:lnTo>
                  <a:pt x="355473" y="81318"/>
                </a:lnTo>
                <a:lnTo>
                  <a:pt x="355473" y="37731"/>
                </a:lnTo>
                <a:lnTo>
                  <a:pt x="309105" y="57937"/>
                </a:lnTo>
                <a:lnTo>
                  <a:pt x="295719" y="117144"/>
                </a:lnTo>
                <a:lnTo>
                  <a:pt x="301472" y="135051"/>
                </a:lnTo>
                <a:lnTo>
                  <a:pt x="313042" y="144665"/>
                </a:lnTo>
                <a:lnTo>
                  <a:pt x="329044" y="147535"/>
                </a:lnTo>
                <a:lnTo>
                  <a:pt x="340487" y="145859"/>
                </a:lnTo>
                <a:lnTo>
                  <a:pt x="352171" y="140271"/>
                </a:lnTo>
                <a:lnTo>
                  <a:pt x="363016" y="129895"/>
                </a:lnTo>
                <a:lnTo>
                  <a:pt x="365467" y="125463"/>
                </a:lnTo>
                <a:lnTo>
                  <a:pt x="371881" y="113842"/>
                </a:lnTo>
                <a:lnTo>
                  <a:pt x="349097" y="113842"/>
                </a:lnTo>
                <a:lnTo>
                  <a:pt x="346367" y="121983"/>
                </a:lnTo>
                <a:lnTo>
                  <a:pt x="339077" y="125463"/>
                </a:lnTo>
                <a:lnTo>
                  <a:pt x="332689" y="125463"/>
                </a:lnTo>
                <a:lnTo>
                  <a:pt x="322973" y="122618"/>
                </a:lnTo>
                <a:lnTo>
                  <a:pt x="318566" y="115735"/>
                </a:lnTo>
                <a:lnTo>
                  <a:pt x="317563" y="107327"/>
                </a:lnTo>
                <a:lnTo>
                  <a:pt x="318109" y="99910"/>
                </a:lnTo>
                <a:lnTo>
                  <a:pt x="374624" y="99910"/>
                </a:lnTo>
                <a:lnTo>
                  <a:pt x="375526" y="94094"/>
                </a:lnTo>
                <a:lnTo>
                  <a:pt x="376059" y="81318"/>
                </a:lnTo>
                <a:lnTo>
                  <a:pt x="376745" y="64935"/>
                </a:lnTo>
              </a:path>
              <a:path w="525145" h="147955">
                <a:moveTo>
                  <a:pt x="470077" y="56108"/>
                </a:moveTo>
                <a:lnTo>
                  <a:pt x="469519" y="54597"/>
                </a:lnTo>
                <a:lnTo>
                  <a:pt x="465886" y="44869"/>
                </a:lnTo>
                <a:lnTo>
                  <a:pt x="457746" y="38214"/>
                </a:lnTo>
                <a:lnTo>
                  <a:pt x="446620" y="36017"/>
                </a:lnTo>
                <a:lnTo>
                  <a:pt x="436321" y="37934"/>
                </a:lnTo>
                <a:lnTo>
                  <a:pt x="428396" y="42697"/>
                </a:lnTo>
                <a:lnTo>
                  <a:pt x="422529" y="48755"/>
                </a:lnTo>
                <a:lnTo>
                  <a:pt x="418376" y="54597"/>
                </a:lnTo>
                <a:lnTo>
                  <a:pt x="421106" y="38341"/>
                </a:lnTo>
                <a:lnTo>
                  <a:pt x="400138" y="38341"/>
                </a:lnTo>
                <a:lnTo>
                  <a:pt x="381914" y="145211"/>
                </a:lnTo>
                <a:lnTo>
                  <a:pt x="403783" y="145211"/>
                </a:lnTo>
                <a:lnTo>
                  <a:pt x="413816" y="83642"/>
                </a:lnTo>
                <a:lnTo>
                  <a:pt x="416979" y="72974"/>
                </a:lnTo>
                <a:lnTo>
                  <a:pt x="422021" y="65354"/>
                </a:lnTo>
                <a:lnTo>
                  <a:pt x="428421" y="60769"/>
                </a:lnTo>
                <a:lnTo>
                  <a:pt x="435686" y="59245"/>
                </a:lnTo>
                <a:lnTo>
                  <a:pt x="443293" y="61531"/>
                </a:lnTo>
                <a:lnTo>
                  <a:pt x="446620" y="67094"/>
                </a:lnTo>
                <a:lnTo>
                  <a:pt x="447230" y="73952"/>
                </a:lnTo>
                <a:lnTo>
                  <a:pt x="446620" y="80162"/>
                </a:lnTo>
                <a:lnTo>
                  <a:pt x="435686" y="145211"/>
                </a:lnTo>
                <a:lnTo>
                  <a:pt x="457568" y="145211"/>
                </a:lnTo>
                <a:lnTo>
                  <a:pt x="469417" y="72034"/>
                </a:lnTo>
                <a:lnTo>
                  <a:pt x="469950" y="59245"/>
                </a:lnTo>
                <a:lnTo>
                  <a:pt x="470077" y="56108"/>
                </a:lnTo>
              </a:path>
              <a:path w="525145" h="147955">
                <a:moveTo>
                  <a:pt x="518629" y="38341"/>
                </a:moveTo>
                <a:lnTo>
                  <a:pt x="495846" y="38341"/>
                </a:lnTo>
                <a:lnTo>
                  <a:pt x="478523" y="145211"/>
                </a:lnTo>
                <a:lnTo>
                  <a:pt x="500405" y="145211"/>
                </a:lnTo>
                <a:lnTo>
                  <a:pt x="518629" y="38341"/>
                </a:lnTo>
              </a:path>
              <a:path w="525145" h="147955">
                <a:moveTo>
                  <a:pt x="525018" y="0"/>
                </a:moveTo>
                <a:lnTo>
                  <a:pt x="502221" y="0"/>
                </a:lnTo>
                <a:lnTo>
                  <a:pt x="498576" y="25565"/>
                </a:lnTo>
                <a:lnTo>
                  <a:pt x="520458" y="25565"/>
                </a:lnTo>
                <a:lnTo>
                  <a:pt x="525018" y="0"/>
                </a:lnTo>
              </a:path>
            </a:pathLst>
          </a:custGeom>
          <a:solidFill>
            <a:srgbClr val="ED1C2E"/>
          </a:solidFill>
        </xdr:spPr>
      </xdr:sp>
      <xdr:sp macro="" textlink="">
        <xdr:nvSpPr>
          <xdr:cNvPr id="26" name="Shape 26">
            <a:extLst>
              <a:ext uri="{FF2B5EF4-FFF2-40B4-BE49-F238E27FC236}">
                <a16:creationId xmlns:a16="http://schemas.microsoft.com/office/drawing/2014/main" id="{EFAC313C-A2EF-4650-9F1D-B4B84871E531}"/>
              </a:ext>
            </a:extLst>
          </xdr:cNvPr>
          <xdr:cNvSpPr/>
        </xdr:nvSpPr>
        <xdr:spPr>
          <a:xfrm>
            <a:off x="30978" y="48798"/>
            <a:ext cx="725805" cy="229235"/>
          </a:xfrm>
          <a:custGeom>
            <a:avLst/>
            <a:gdLst/>
            <a:ahLst/>
            <a:cxnLst/>
            <a:rect l="0" t="0" r="0" b="0"/>
            <a:pathLst>
              <a:path w="725805" h="229235">
                <a:moveTo>
                  <a:pt x="217855" y="0"/>
                </a:moveTo>
                <a:lnTo>
                  <a:pt x="167830" y="9144"/>
                </a:lnTo>
                <a:lnTo>
                  <a:pt x="107556" y="34848"/>
                </a:lnTo>
                <a:lnTo>
                  <a:pt x="59093" y="65989"/>
                </a:lnTo>
                <a:lnTo>
                  <a:pt x="22682" y="99314"/>
                </a:lnTo>
                <a:lnTo>
                  <a:pt x="0" y="156819"/>
                </a:lnTo>
                <a:lnTo>
                  <a:pt x="13525" y="167767"/>
                </a:lnTo>
                <a:lnTo>
                  <a:pt x="39090" y="172935"/>
                </a:lnTo>
                <a:lnTo>
                  <a:pt x="70637" y="172669"/>
                </a:lnTo>
                <a:lnTo>
                  <a:pt x="102095" y="167271"/>
                </a:lnTo>
                <a:lnTo>
                  <a:pt x="77482" y="167271"/>
                </a:lnTo>
                <a:lnTo>
                  <a:pt x="64731" y="166179"/>
                </a:lnTo>
                <a:lnTo>
                  <a:pt x="54127" y="162915"/>
                </a:lnTo>
                <a:lnTo>
                  <a:pt x="46075" y="157467"/>
                </a:lnTo>
                <a:lnTo>
                  <a:pt x="41021" y="149847"/>
                </a:lnTo>
                <a:lnTo>
                  <a:pt x="43345" y="124117"/>
                </a:lnTo>
                <a:lnTo>
                  <a:pt x="100622" y="60007"/>
                </a:lnTo>
                <a:lnTo>
                  <a:pt x="148577" y="29032"/>
                </a:lnTo>
                <a:lnTo>
                  <a:pt x="184581" y="11468"/>
                </a:lnTo>
                <a:lnTo>
                  <a:pt x="201637" y="5029"/>
                </a:lnTo>
                <a:lnTo>
                  <a:pt x="217855" y="0"/>
                </a:lnTo>
              </a:path>
              <a:path w="725805" h="229235">
                <a:moveTo>
                  <a:pt x="725538" y="121970"/>
                </a:moveTo>
                <a:lnTo>
                  <a:pt x="699109" y="121970"/>
                </a:lnTo>
                <a:lnTo>
                  <a:pt x="679970" y="153339"/>
                </a:lnTo>
                <a:lnTo>
                  <a:pt x="670852" y="121970"/>
                </a:lnTo>
                <a:lnTo>
                  <a:pt x="644423" y="121970"/>
                </a:lnTo>
                <a:lnTo>
                  <a:pt x="663562" y="174244"/>
                </a:lnTo>
                <a:lnTo>
                  <a:pt x="626186" y="228841"/>
                </a:lnTo>
                <a:lnTo>
                  <a:pt x="652627" y="228841"/>
                </a:lnTo>
                <a:lnTo>
                  <a:pt x="671766" y="196316"/>
                </a:lnTo>
                <a:lnTo>
                  <a:pt x="680885" y="228841"/>
                </a:lnTo>
                <a:lnTo>
                  <a:pt x="708228" y="228841"/>
                </a:lnTo>
                <a:lnTo>
                  <a:pt x="696823" y="196316"/>
                </a:lnTo>
                <a:lnTo>
                  <a:pt x="689089" y="174244"/>
                </a:lnTo>
                <a:lnTo>
                  <a:pt x="703668" y="153339"/>
                </a:lnTo>
                <a:lnTo>
                  <a:pt x="725538" y="121970"/>
                </a:lnTo>
              </a:path>
            </a:pathLst>
          </a:custGeom>
          <a:solidFill>
            <a:srgbClr val="ED1C2E"/>
          </a:solidFill>
        </xdr:spPr>
      </xdr:sp>
      <xdr:sp macro="" textlink="">
        <xdr:nvSpPr>
          <xdr:cNvPr id="27" name="Shape 27">
            <a:extLst>
              <a:ext uri="{FF2B5EF4-FFF2-40B4-BE49-F238E27FC236}">
                <a16:creationId xmlns:a16="http://schemas.microsoft.com/office/drawing/2014/main" id="{C71110FC-F1D1-4F3C-814C-95BED1E09393}"/>
              </a:ext>
            </a:extLst>
          </xdr:cNvPr>
          <xdr:cNvSpPr/>
        </xdr:nvSpPr>
        <xdr:spPr>
          <a:xfrm>
            <a:off x="-9" y="4"/>
            <a:ext cx="114935" cy="384810"/>
          </a:xfrm>
          <a:custGeom>
            <a:avLst/>
            <a:gdLst/>
            <a:ahLst/>
            <a:cxnLst/>
            <a:rect l="0" t="0" r="0" b="0"/>
            <a:pathLst>
              <a:path w="114935" h="384810">
                <a:moveTo>
                  <a:pt x="103911" y="98742"/>
                </a:moveTo>
                <a:lnTo>
                  <a:pt x="93370" y="59245"/>
                </a:lnTo>
                <a:lnTo>
                  <a:pt x="65582" y="6604"/>
                </a:lnTo>
                <a:lnTo>
                  <a:pt x="50139" y="0"/>
                </a:lnTo>
                <a:lnTo>
                  <a:pt x="32232" y="12230"/>
                </a:lnTo>
                <a:lnTo>
                  <a:pt x="17399" y="43751"/>
                </a:lnTo>
                <a:lnTo>
                  <a:pt x="6489" y="90995"/>
                </a:lnTo>
                <a:lnTo>
                  <a:pt x="406" y="150406"/>
                </a:lnTo>
                <a:lnTo>
                  <a:pt x="0" y="218389"/>
                </a:lnTo>
                <a:lnTo>
                  <a:pt x="3378" y="267385"/>
                </a:lnTo>
                <a:lnTo>
                  <a:pt x="9232" y="312343"/>
                </a:lnTo>
                <a:lnTo>
                  <a:pt x="17310" y="351853"/>
                </a:lnTo>
                <a:lnTo>
                  <a:pt x="27343" y="384505"/>
                </a:lnTo>
                <a:lnTo>
                  <a:pt x="28257" y="384505"/>
                </a:lnTo>
                <a:lnTo>
                  <a:pt x="24371" y="360146"/>
                </a:lnTo>
                <a:lnTo>
                  <a:pt x="21082" y="334264"/>
                </a:lnTo>
                <a:lnTo>
                  <a:pt x="18643" y="307073"/>
                </a:lnTo>
                <a:lnTo>
                  <a:pt x="17322" y="278790"/>
                </a:lnTo>
                <a:lnTo>
                  <a:pt x="17729" y="210693"/>
                </a:lnTo>
                <a:lnTo>
                  <a:pt x="23812" y="150990"/>
                </a:lnTo>
                <a:lnTo>
                  <a:pt x="34709" y="103403"/>
                </a:lnTo>
                <a:lnTo>
                  <a:pt x="49555" y="71589"/>
                </a:lnTo>
                <a:lnTo>
                  <a:pt x="67449" y="59245"/>
                </a:lnTo>
                <a:lnTo>
                  <a:pt x="76454" y="61290"/>
                </a:lnTo>
                <a:lnTo>
                  <a:pt x="85458" y="68681"/>
                </a:lnTo>
                <a:lnTo>
                  <a:pt x="94119" y="80645"/>
                </a:lnTo>
                <a:lnTo>
                  <a:pt x="102095" y="96418"/>
                </a:lnTo>
                <a:lnTo>
                  <a:pt x="102997" y="96418"/>
                </a:lnTo>
                <a:lnTo>
                  <a:pt x="102997" y="98742"/>
                </a:lnTo>
                <a:lnTo>
                  <a:pt x="103911" y="98742"/>
                </a:lnTo>
              </a:path>
              <a:path w="114935" h="384810">
                <a:moveTo>
                  <a:pt x="114642" y="185559"/>
                </a:moveTo>
                <a:lnTo>
                  <a:pt x="114058" y="165976"/>
                </a:lnTo>
                <a:lnTo>
                  <a:pt x="112268" y="148780"/>
                </a:lnTo>
                <a:lnTo>
                  <a:pt x="109385" y="134747"/>
                </a:lnTo>
                <a:lnTo>
                  <a:pt x="110020" y="145427"/>
                </a:lnTo>
                <a:lnTo>
                  <a:pt x="110401" y="156527"/>
                </a:lnTo>
                <a:lnTo>
                  <a:pt x="104762" y="214210"/>
                </a:lnTo>
                <a:lnTo>
                  <a:pt x="87337" y="259448"/>
                </a:lnTo>
                <a:lnTo>
                  <a:pt x="76568" y="264858"/>
                </a:lnTo>
                <a:lnTo>
                  <a:pt x="71094" y="264858"/>
                </a:lnTo>
                <a:lnTo>
                  <a:pt x="66548" y="257886"/>
                </a:lnTo>
                <a:lnTo>
                  <a:pt x="62890" y="246265"/>
                </a:lnTo>
                <a:lnTo>
                  <a:pt x="65620" y="263804"/>
                </a:lnTo>
                <a:lnTo>
                  <a:pt x="69621" y="277634"/>
                </a:lnTo>
                <a:lnTo>
                  <a:pt x="74815" y="287108"/>
                </a:lnTo>
                <a:lnTo>
                  <a:pt x="81127" y="291579"/>
                </a:lnTo>
                <a:lnTo>
                  <a:pt x="91503" y="285673"/>
                </a:lnTo>
                <a:lnTo>
                  <a:pt x="101295" y="267906"/>
                </a:lnTo>
                <a:lnTo>
                  <a:pt x="102184" y="264858"/>
                </a:lnTo>
                <a:lnTo>
                  <a:pt x="109194" y="240766"/>
                </a:lnTo>
                <a:lnTo>
                  <a:pt x="113944" y="206768"/>
                </a:lnTo>
                <a:lnTo>
                  <a:pt x="114642" y="185559"/>
                </a:lnTo>
              </a:path>
            </a:pathLst>
          </a:custGeom>
          <a:solidFill>
            <a:srgbClr val="1C2674"/>
          </a:solidFill>
        </xdr:spPr>
      </xdr:sp>
    </xdr:grpSp>
    <xdr:clientData/>
  </xdr:oneCellAnchor>
  <xdr:oneCellAnchor>
    <xdr:from>
      <xdr:col>4</xdr:col>
      <xdr:colOff>1135488</xdr:colOff>
      <xdr:row>8</xdr:row>
      <xdr:rowOff>336212</xdr:rowOff>
    </xdr:from>
    <xdr:ext cx="632460" cy="151130"/>
    <xdr:sp macro="" textlink="">
      <xdr:nvSpPr>
        <xdr:cNvPr id="28" name="Shape 28">
          <a:extLst>
            <a:ext uri="{FF2B5EF4-FFF2-40B4-BE49-F238E27FC236}">
              <a16:creationId xmlns:a16="http://schemas.microsoft.com/office/drawing/2014/main" id="{D5705A0A-AD96-4631-86F3-EF157466A434}"/>
            </a:ext>
          </a:extLst>
        </xdr:cNvPr>
        <xdr:cNvSpPr/>
      </xdr:nvSpPr>
      <xdr:spPr>
        <a:xfrm>
          <a:off x="2135613" y="1298237"/>
          <a:ext cx="632460" cy="151130"/>
        </a:xfrm>
        <a:custGeom>
          <a:avLst/>
          <a:gdLst/>
          <a:ahLst/>
          <a:cxnLst/>
          <a:rect l="0" t="0" r="0" b="0"/>
          <a:pathLst>
            <a:path w="632460" h="151130">
              <a:moveTo>
                <a:pt x="106387" y="51104"/>
              </a:moveTo>
              <a:lnTo>
                <a:pt x="105638" y="34302"/>
              </a:lnTo>
              <a:lnTo>
                <a:pt x="102489" y="25552"/>
              </a:lnTo>
              <a:lnTo>
                <a:pt x="99669" y="17703"/>
              </a:lnTo>
              <a:lnTo>
                <a:pt x="87033" y="5041"/>
              </a:lnTo>
              <a:lnTo>
                <a:pt x="66281" y="0"/>
              </a:lnTo>
              <a:lnTo>
                <a:pt x="45021" y="4762"/>
              </a:lnTo>
              <a:lnTo>
                <a:pt x="26060" y="19011"/>
              </a:lnTo>
              <a:lnTo>
                <a:pt x="11036" y="42633"/>
              </a:lnTo>
              <a:lnTo>
                <a:pt x="1562" y="75501"/>
              </a:lnTo>
              <a:lnTo>
                <a:pt x="0" y="108369"/>
              </a:lnTo>
              <a:lnTo>
                <a:pt x="6807" y="131991"/>
              </a:lnTo>
              <a:lnTo>
                <a:pt x="20789" y="146240"/>
              </a:lnTo>
              <a:lnTo>
                <a:pt x="40767" y="151003"/>
              </a:lnTo>
              <a:lnTo>
                <a:pt x="60248" y="147091"/>
              </a:lnTo>
              <a:lnTo>
                <a:pt x="76314" y="136194"/>
              </a:lnTo>
              <a:lnTo>
                <a:pt x="84518" y="125450"/>
              </a:lnTo>
              <a:lnTo>
                <a:pt x="88950" y="119646"/>
              </a:lnTo>
              <a:lnTo>
                <a:pt x="98183" y="98729"/>
              </a:lnTo>
              <a:lnTo>
                <a:pt x="74485" y="98729"/>
              </a:lnTo>
              <a:lnTo>
                <a:pt x="69418" y="110261"/>
              </a:lnTo>
              <a:lnTo>
                <a:pt x="62636" y="118630"/>
              </a:lnTo>
              <a:lnTo>
                <a:pt x="54495" y="123723"/>
              </a:lnTo>
              <a:lnTo>
                <a:pt x="45313" y="125450"/>
              </a:lnTo>
              <a:lnTo>
                <a:pt x="33210" y="121424"/>
              </a:lnTo>
              <a:lnTo>
                <a:pt x="26403" y="110642"/>
              </a:lnTo>
              <a:lnTo>
                <a:pt x="24041" y="95072"/>
              </a:lnTo>
              <a:lnTo>
                <a:pt x="25260" y="76657"/>
              </a:lnTo>
              <a:lnTo>
                <a:pt x="32499" y="51523"/>
              </a:lnTo>
              <a:lnTo>
                <a:pt x="42125" y="35864"/>
              </a:lnTo>
              <a:lnTo>
                <a:pt x="52438" y="27813"/>
              </a:lnTo>
              <a:lnTo>
                <a:pt x="61722" y="25552"/>
              </a:lnTo>
              <a:lnTo>
                <a:pt x="73456" y="28232"/>
              </a:lnTo>
              <a:lnTo>
                <a:pt x="79730" y="34848"/>
              </a:lnTo>
              <a:lnTo>
                <a:pt x="82232" y="43192"/>
              </a:lnTo>
              <a:lnTo>
                <a:pt x="82689" y="51104"/>
              </a:lnTo>
              <a:lnTo>
                <a:pt x="106387" y="51104"/>
              </a:lnTo>
            </a:path>
            <a:path w="632460" h="151130">
              <a:moveTo>
                <a:pt x="196354" y="69202"/>
              </a:moveTo>
              <a:lnTo>
                <a:pt x="193509" y="61556"/>
              </a:lnTo>
              <a:lnTo>
                <a:pt x="189903" y="51828"/>
              </a:lnTo>
              <a:lnTo>
                <a:pt x="178155" y="41656"/>
              </a:lnTo>
              <a:lnTo>
                <a:pt x="174231" y="40805"/>
              </a:lnTo>
              <a:lnTo>
                <a:pt x="174231" y="83121"/>
              </a:lnTo>
              <a:lnTo>
                <a:pt x="172923" y="94081"/>
              </a:lnTo>
              <a:lnTo>
                <a:pt x="170599" y="105054"/>
              </a:lnTo>
              <a:lnTo>
                <a:pt x="165976" y="115582"/>
              </a:lnTo>
              <a:lnTo>
                <a:pt x="158445" y="123494"/>
              </a:lnTo>
              <a:lnTo>
                <a:pt x="147408" y="126619"/>
              </a:lnTo>
              <a:lnTo>
                <a:pt x="137947" y="123494"/>
              </a:lnTo>
              <a:lnTo>
                <a:pt x="133273" y="115582"/>
              </a:lnTo>
              <a:lnTo>
                <a:pt x="132016" y="105054"/>
              </a:lnTo>
              <a:lnTo>
                <a:pt x="132816" y="94081"/>
              </a:lnTo>
              <a:lnTo>
                <a:pt x="135648" y="83121"/>
              </a:lnTo>
              <a:lnTo>
                <a:pt x="140449" y="72593"/>
              </a:lnTo>
              <a:lnTo>
                <a:pt x="147815" y="64681"/>
              </a:lnTo>
              <a:lnTo>
                <a:pt x="158343" y="61556"/>
              </a:lnTo>
              <a:lnTo>
                <a:pt x="168313" y="64681"/>
              </a:lnTo>
              <a:lnTo>
                <a:pt x="173151" y="72593"/>
              </a:lnTo>
              <a:lnTo>
                <a:pt x="174231" y="83121"/>
              </a:lnTo>
              <a:lnTo>
                <a:pt x="174231" y="40805"/>
              </a:lnTo>
              <a:lnTo>
                <a:pt x="130314" y="51828"/>
              </a:lnTo>
              <a:lnTo>
                <a:pt x="110032" y="94081"/>
              </a:lnTo>
              <a:lnTo>
                <a:pt x="109410" y="118973"/>
              </a:lnTo>
              <a:lnTo>
                <a:pt x="115963" y="136347"/>
              </a:lnTo>
              <a:lnTo>
                <a:pt x="127977" y="146519"/>
              </a:lnTo>
              <a:lnTo>
                <a:pt x="143764" y="149847"/>
              </a:lnTo>
              <a:lnTo>
                <a:pt x="160591" y="146519"/>
              </a:lnTo>
              <a:lnTo>
                <a:pt x="175882" y="136347"/>
              </a:lnTo>
              <a:lnTo>
                <a:pt x="182727" y="126619"/>
              </a:lnTo>
              <a:lnTo>
                <a:pt x="188112" y="118973"/>
              </a:lnTo>
              <a:lnTo>
                <a:pt x="195707" y="94081"/>
              </a:lnTo>
              <a:lnTo>
                <a:pt x="196354" y="69202"/>
              </a:lnTo>
            </a:path>
            <a:path w="632460" h="151130">
              <a:moveTo>
                <a:pt x="290652" y="58420"/>
              </a:moveTo>
              <a:lnTo>
                <a:pt x="290042" y="56908"/>
              </a:lnTo>
              <a:lnTo>
                <a:pt x="286181" y="47180"/>
              </a:lnTo>
              <a:lnTo>
                <a:pt x="277939" y="40525"/>
              </a:lnTo>
              <a:lnTo>
                <a:pt x="266801" y="38328"/>
              </a:lnTo>
              <a:lnTo>
                <a:pt x="256501" y="40246"/>
              </a:lnTo>
              <a:lnTo>
                <a:pt x="248577" y="45008"/>
              </a:lnTo>
              <a:lnTo>
                <a:pt x="242709" y="51066"/>
              </a:lnTo>
              <a:lnTo>
                <a:pt x="238556" y="56908"/>
              </a:lnTo>
              <a:lnTo>
                <a:pt x="241287" y="40652"/>
              </a:lnTo>
              <a:lnTo>
                <a:pt x="220319" y="40652"/>
              </a:lnTo>
              <a:lnTo>
                <a:pt x="202095" y="147523"/>
              </a:lnTo>
              <a:lnTo>
                <a:pt x="223964" y="147523"/>
              </a:lnTo>
              <a:lnTo>
                <a:pt x="233997" y="85953"/>
              </a:lnTo>
              <a:lnTo>
                <a:pt x="237159" y="75285"/>
              </a:lnTo>
              <a:lnTo>
                <a:pt x="242201" y="67665"/>
              </a:lnTo>
              <a:lnTo>
                <a:pt x="248602" y="63080"/>
              </a:lnTo>
              <a:lnTo>
                <a:pt x="255866" y="61556"/>
              </a:lnTo>
              <a:lnTo>
                <a:pt x="263474" y="63842"/>
              </a:lnTo>
              <a:lnTo>
                <a:pt x="266801" y="69405"/>
              </a:lnTo>
              <a:lnTo>
                <a:pt x="267411" y="76263"/>
              </a:lnTo>
              <a:lnTo>
                <a:pt x="266801" y="82473"/>
              </a:lnTo>
              <a:lnTo>
                <a:pt x="255866" y="147523"/>
              </a:lnTo>
              <a:lnTo>
                <a:pt x="277749" y="147523"/>
              </a:lnTo>
              <a:lnTo>
                <a:pt x="290499" y="74345"/>
              </a:lnTo>
              <a:lnTo>
                <a:pt x="290626" y="61556"/>
              </a:lnTo>
              <a:lnTo>
                <a:pt x="290652" y="58420"/>
              </a:lnTo>
            </a:path>
            <a:path w="632460" h="151130">
              <a:moveTo>
                <a:pt x="354304" y="40652"/>
              </a:moveTo>
              <a:lnTo>
                <a:pt x="340639" y="40652"/>
              </a:lnTo>
              <a:lnTo>
                <a:pt x="345198" y="12776"/>
              </a:lnTo>
              <a:lnTo>
                <a:pt x="323316" y="12776"/>
              </a:lnTo>
              <a:lnTo>
                <a:pt x="318757" y="40652"/>
              </a:lnTo>
              <a:lnTo>
                <a:pt x="306908" y="40652"/>
              </a:lnTo>
              <a:lnTo>
                <a:pt x="304177" y="61556"/>
              </a:lnTo>
              <a:lnTo>
                <a:pt x="315112" y="61556"/>
              </a:lnTo>
              <a:lnTo>
                <a:pt x="304177" y="125450"/>
              </a:lnTo>
              <a:lnTo>
                <a:pt x="303707" y="134962"/>
              </a:lnTo>
              <a:lnTo>
                <a:pt x="305892" y="142290"/>
              </a:lnTo>
              <a:lnTo>
                <a:pt x="312000" y="147015"/>
              </a:lnTo>
              <a:lnTo>
                <a:pt x="323316" y="148678"/>
              </a:lnTo>
              <a:lnTo>
                <a:pt x="336080" y="148678"/>
              </a:lnTo>
              <a:lnTo>
                <a:pt x="339534" y="127774"/>
              </a:lnTo>
              <a:lnTo>
                <a:pt x="339725" y="126619"/>
              </a:lnTo>
              <a:lnTo>
                <a:pt x="337908" y="126619"/>
              </a:lnTo>
              <a:lnTo>
                <a:pt x="336994" y="127774"/>
              </a:lnTo>
              <a:lnTo>
                <a:pt x="326059" y="127774"/>
              </a:lnTo>
              <a:lnTo>
                <a:pt x="326961" y="125450"/>
              </a:lnTo>
              <a:lnTo>
                <a:pt x="327875" y="118478"/>
              </a:lnTo>
              <a:lnTo>
                <a:pt x="336994" y="61556"/>
              </a:lnTo>
              <a:lnTo>
                <a:pt x="350659" y="61556"/>
              </a:lnTo>
              <a:lnTo>
                <a:pt x="354304" y="40652"/>
              </a:lnTo>
            </a:path>
            <a:path w="632460" h="151130">
              <a:moveTo>
                <a:pt x="417207" y="38328"/>
              </a:moveTo>
              <a:lnTo>
                <a:pt x="412648" y="38328"/>
              </a:lnTo>
              <a:lnTo>
                <a:pt x="403644" y="40119"/>
              </a:lnTo>
              <a:lnTo>
                <a:pt x="396697" y="44856"/>
              </a:lnTo>
              <a:lnTo>
                <a:pt x="391109" y="51562"/>
              </a:lnTo>
              <a:lnTo>
                <a:pt x="386207" y="59232"/>
              </a:lnTo>
              <a:lnTo>
                <a:pt x="388950" y="40652"/>
              </a:lnTo>
              <a:lnTo>
                <a:pt x="367982" y="40652"/>
              </a:lnTo>
              <a:lnTo>
                <a:pt x="350659" y="147523"/>
              </a:lnTo>
              <a:lnTo>
                <a:pt x="372541" y="147523"/>
              </a:lnTo>
              <a:lnTo>
                <a:pt x="381647" y="91770"/>
              </a:lnTo>
              <a:lnTo>
                <a:pt x="383832" y="82867"/>
              </a:lnTo>
              <a:lnTo>
                <a:pt x="388150" y="74625"/>
              </a:lnTo>
              <a:lnTo>
                <a:pt x="395363" y="68567"/>
              </a:lnTo>
              <a:lnTo>
                <a:pt x="406260" y="66205"/>
              </a:lnTo>
              <a:lnTo>
                <a:pt x="409905" y="66205"/>
              </a:lnTo>
              <a:lnTo>
                <a:pt x="412648" y="67373"/>
              </a:lnTo>
              <a:lnTo>
                <a:pt x="412826" y="66205"/>
              </a:lnTo>
              <a:lnTo>
                <a:pt x="413918" y="59232"/>
              </a:lnTo>
              <a:lnTo>
                <a:pt x="417207" y="38328"/>
              </a:lnTo>
            </a:path>
            <a:path w="632460" h="151130">
              <a:moveTo>
                <a:pt x="501688" y="69202"/>
              </a:moveTo>
              <a:lnTo>
                <a:pt x="498805" y="61556"/>
              </a:lnTo>
              <a:lnTo>
                <a:pt x="495134" y="51828"/>
              </a:lnTo>
              <a:lnTo>
                <a:pt x="483108" y="41656"/>
              </a:lnTo>
              <a:lnTo>
                <a:pt x="479069" y="40805"/>
              </a:lnTo>
              <a:lnTo>
                <a:pt x="479069" y="83121"/>
              </a:lnTo>
              <a:lnTo>
                <a:pt x="478269" y="94081"/>
              </a:lnTo>
              <a:lnTo>
                <a:pt x="475945" y="105054"/>
              </a:lnTo>
              <a:lnTo>
                <a:pt x="471322" y="115582"/>
              </a:lnTo>
              <a:lnTo>
                <a:pt x="463791" y="123494"/>
              </a:lnTo>
              <a:lnTo>
                <a:pt x="452755" y="126619"/>
              </a:lnTo>
              <a:lnTo>
                <a:pt x="442785" y="123494"/>
              </a:lnTo>
              <a:lnTo>
                <a:pt x="437934" y="115582"/>
              </a:lnTo>
              <a:lnTo>
                <a:pt x="436854" y="105054"/>
              </a:lnTo>
              <a:lnTo>
                <a:pt x="438162" y="94081"/>
              </a:lnTo>
              <a:lnTo>
                <a:pt x="440486" y="83121"/>
              </a:lnTo>
              <a:lnTo>
                <a:pt x="445109" y="72593"/>
              </a:lnTo>
              <a:lnTo>
                <a:pt x="452653" y="64681"/>
              </a:lnTo>
              <a:lnTo>
                <a:pt x="463689" y="61556"/>
              </a:lnTo>
              <a:lnTo>
                <a:pt x="473138" y="64681"/>
              </a:lnTo>
              <a:lnTo>
                <a:pt x="477812" y="72593"/>
              </a:lnTo>
              <a:lnTo>
                <a:pt x="479069" y="83121"/>
              </a:lnTo>
              <a:lnTo>
                <a:pt x="479069" y="40805"/>
              </a:lnTo>
              <a:lnTo>
                <a:pt x="435546" y="51828"/>
              </a:lnTo>
              <a:lnTo>
                <a:pt x="415378" y="94081"/>
              </a:lnTo>
              <a:lnTo>
                <a:pt x="414756" y="118973"/>
              </a:lnTo>
              <a:lnTo>
                <a:pt x="421297" y="136347"/>
              </a:lnTo>
              <a:lnTo>
                <a:pt x="433324" y="146519"/>
              </a:lnTo>
              <a:lnTo>
                <a:pt x="449097" y="149847"/>
              </a:lnTo>
              <a:lnTo>
                <a:pt x="465556" y="146519"/>
              </a:lnTo>
              <a:lnTo>
                <a:pt x="480885" y="136347"/>
              </a:lnTo>
              <a:lnTo>
                <a:pt x="487857" y="126619"/>
              </a:lnTo>
              <a:lnTo>
                <a:pt x="493318" y="118973"/>
              </a:lnTo>
              <a:lnTo>
                <a:pt x="501053" y="94081"/>
              </a:lnTo>
              <a:lnTo>
                <a:pt x="501688" y="69202"/>
              </a:lnTo>
            </a:path>
            <a:path w="632460" h="151130">
              <a:moveTo>
                <a:pt x="553923" y="3479"/>
              </a:moveTo>
              <a:lnTo>
                <a:pt x="532053" y="3479"/>
              </a:lnTo>
              <a:lnTo>
                <a:pt x="508355" y="147523"/>
              </a:lnTo>
              <a:lnTo>
                <a:pt x="530225" y="147523"/>
              </a:lnTo>
              <a:lnTo>
                <a:pt x="553923" y="3479"/>
              </a:lnTo>
            </a:path>
            <a:path w="632460" h="151130">
              <a:moveTo>
                <a:pt x="632307" y="73177"/>
              </a:moveTo>
              <a:lnTo>
                <a:pt x="612698" y="39522"/>
              </a:lnTo>
              <a:lnTo>
                <a:pt x="600405" y="38328"/>
              </a:lnTo>
              <a:lnTo>
                <a:pt x="583387" y="41668"/>
              </a:lnTo>
              <a:lnTo>
                <a:pt x="571588" y="50241"/>
              </a:lnTo>
              <a:lnTo>
                <a:pt x="564388" y="61849"/>
              </a:lnTo>
              <a:lnTo>
                <a:pt x="561213" y="74345"/>
              </a:lnTo>
              <a:lnTo>
                <a:pt x="565365" y="95288"/>
              </a:lnTo>
              <a:lnTo>
                <a:pt x="581380" y="104254"/>
              </a:lnTo>
              <a:lnTo>
                <a:pt x="598258" y="109296"/>
              </a:lnTo>
              <a:lnTo>
                <a:pt x="604964" y="118478"/>
              </a:lnTo>
              <a:lnTo>
                <a:pt x="604964" y="121970"/>
              </a:lnTo>
              <a:lnTo>
                <a:pt x="600405" y="128943"/>
              </a:lnTo>
              <a:lnTo>
                <a:pt x="575805" y="128943"/>
              </a:lnTo>
              <a:lnTo>
                <a:pt x="572147" y="121970"/>
              </a:lnTo>
              <a:lnTo>
                <a:pt x="573976" y="113830"/>
              </a:lnTo>
              <a:lnTo>
                <a:pt x="551192" y="113830"/>
              </a:lnTo>
              <a:lnTo>
                <a:pt x="551840" y="131229"/>
              </a:lnTo>
              <a:lnTo>
                <a:pt x="559168" y="142290"/>
              </a:lnTo>
              <a:lnTo>
                <a:pt x="570928" y="148145"/>
              </a:lnTo>
              <a:lnTo>
                <a:pt x="584911" y="149847"/>
              </a:lnTo>
              <a:lnTo>
                <a:pt x="596607" y="148463"/>
              </a:lnTo>
              <a:lnTo>
                <a:pt x="609409" y="143167"/>
              </a:lnTo>
              <a:lnTo>
                <a:pt x="620674" y="132207"/>
              </a:lnTo>
              <a:lnTo>
                <a:pt x="621931" y="128943"/>
              </a:lnTo>
              <a:lnTo>
                <a:pt x="627748" y="113830"/>
              </a:lnTo>
              <a:lnTo>
                <a:pt x="623087" y="92722"/>
              </a:lnTo>
              <a:lnTo>
                <a:pt x="606793" y="83489"/>
              </a:lnTo>
              <a:lnTo>
                <a:pt x="589813" y="78384"/>
              </a:lnTo>
              <a:lnTo>
                <a:pt x="583095" y="69697"/>
              </a:lnTo>
              <a:lnTo>
                <a:pt x="583996" y="65049"/>
              </a:lnTo>
              <a:lnTo>
                <a:pt x="585825" y="59232"/>
              </a:lnTo>
              <a:lnTo>
                <a:pt x="610438" y="59232"/>
              </a:lnTo>
              <a:lnTo>
                <a:pt x="610438" y="73177"/>
              </a:lnTo>
              <a:lnTo>
                <a:pt x="632307" y="73177"/>
              </a:lnTo>
            </a:path>
          </a:pathLst>
        </a:custGeom>
        <a:solidFill>
          <a:srgbClr val="ED1C2E"/>
        </a:solidFill>
      </xdr:spPr>
    </xdr:sp>
    <xdr:clientData/>
  </xdr:oneCellAnchor>
  <xdr:oneCellAnchor>
    <xdr:from>
      <xdr:col>4</xdr:col>
      <xdr:colOff>369093</xdr:colOff>
      <xdr:row>9</xdr:row>
      <xdr:rowOff>114317</xdr:rowOff>
    </xdr:from>
    <xdr:ext cx="1518918" cy="397651"/>
    <xdr:pic>
      <xdr:nvPicPr>
        <xdr:cNvPr id="31" name="image25.png">
          <a:extLst>
            <a:ext uri="{FF2B5EF4-FFF2-40B4-BE49-F238E27FC236}">
              <a16:creationId xmlns:a16="http://schemas.microsoft.com/office/drawing/2014/main" id="{A2FD51FE-5AF5-421F-A394-9600D90417F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83968" y="8674911"/>
          <a:ext cx="1518918" cy="397651"/>
        </a:xfrm>
        <a:prstGeom prst="rect">
          <a:avLst/>
        </a:prstGeom>
      </xdr:spPr>
    </xdr:pic>
    <xdr:clientData/>
  </xdr:oneCellAnchor>
  <xdr:oneCellAnchor>
    <xdr:from>
      <xdr:col>1</xdr:col>
      <xdr:colOff>642937</xdr:colOff>
      <xdr:row>10</xdr:row>
      <xdr:rowOff>81512</xdr:rowOff>
    </xdr:from>
    <xdr:ext cx="1215037" cy="632862"/>
    <xdr:pic>
      <xdr:nvPicPr>
        <xdr:cNvPr id="32" name="image26.png">
          <a:extLst>
            <a:ext uri="{FF2B5EF4-FFF2-40B4-BE49-F238E27FC236}">
              <a16:creationId xmlns:a16="http://schemas.microsoft.com/office/drawing/2014/main" id="{74CDC0A2-E809-414D-84F3-B60783D695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2937" y="9654137"/>
          <a:ext cx="1215037" cy="632862"/>
        </a:xfrm>
        <a:prstGeom prst="rect">
          <a:avLst/>
        </a:prstGeom>
      </xdr:spPr>
    </xdr:pic>
    <xdr:clientData/>
  </xdr:oneCellAnchor>
  <xdr:oneCellAnchor>
    <xdr:from>
      <xdr:col>4</xdr:col>
      <xdr:colOff>248286</xdr:colOff>
      <xdr:row>10</xdr:row>
      <xdr:rowOff>189414</xdr:rowOff>
    </xdr:from>
    <xdr:ext cx="1618587" cy="287654"/>
    <xdr:pic>
      <xdr:nvPicPr>
        <xdr:cNvPr id="34" name="image28.png">
          <a:extLst>
            <a:ext uri="{FF2B5EF4-FFF2-40B4-BE49-F238E27FC236}">
              <a16:creationId xmlns:a16="http://schemas.microsoft.com/office/drawing/2014/main" id="{25A58338-9F94-4F24-8885-CBFF3CEF02C1}"/>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48486" y="1618164"/>
          <a:ext cx="1618587" cy="287654"/>
        </a:xfrm>
        <a:prstGeom prst="rect">
          <a:avLst/>
        </a:prstGeom>
      </xdr:spPr>
    </xdr:pic>
    <xdr:clientData/>
  </xdr:oneCellAnchor>
  <xdr:oneCellAnchor>
    <xdr:from>
      <xdr:col>7</xdr:col>
      <xdr:colOff>166688</xdr:colOff>
      <xdr:row>2</xdr:row>
      <xdr:rowOff>428625</xdr:rowOff>
    </xdr:from>
    <xdr:ext cx="666750" cy="173649"/>
    <xdr:pic>
      <xdr:nvPicPr>
        <xdr:cNvPr id="37" name="image2.jpeg">
          <a:extLst>
            <a:ext uri="{FF2B5EF4-FFF2-40B4-BE49-F238E27FC236}">
              <a16:creationId xmlns:a16="http://schemas.microsoft.com/office/drawing/2014/main" id="{0DE56CB7-0E02-4743-A814-22A39EF25BD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572751" y="2286000"/>
          <a:ext cx="666750" cy="173649"/>
        </a:xfrm>
        <a:prstGeom prst="rect">
          <a:avLst/>
        </a:prstGeom>
      </xdr:spPr>
    </xdr:pic>
    <xdr:clientData/>
  </xdr:oneCellAnchor>
  <xdr:oneCellAnchor>
    <xdr:from>
      <xdr:col>7</xdr:col>
      <xdr:colOff>226221</xdr:colOff>
      <xdr:row>2</xdr:row>
      <xdr:rowOff>702469</xdr:rowOff>
    </xdr:from>
    <xdr:ext cx="511967" cy="240185"/>
    <xdr:pic>
      <xdr:nvPicPr>
        <xdr:cNvPr id="38" name="image3.jpeg">
          <a:extLst>
            <a:ext uri="{FF2B5EF4-FFF2-40B4-BE49-F238E27FC236}">
              <a16:creationId xmlns:a16="http://schemas.microsoft.com/office/drawing/2014/main" id="{E9445C77-60EC-4190-AB10-ADCF2347716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32284" y="2559844"/>
          <a:ext cx="511967" cy="240185"/>
        </a:xfrm>
        <a:prstGeom prst="rect">
          <a:avLst/>
        </a:prstGeom>
      </xdr:spPr>
    </xdr:pic>
    <xdr:clientData/>
  </xdr:oneCellAnchor>
  <xdr:oneCellAnchor>
    <xdr:from>
      <xdr:col>7</xdr:col>
      <xdr:colOff>188912</xdr:colOff>
      <xdr:row>3</xdr:row>
      <xdr:rowOff>15652</xdr:rowOff>
    </xdr:from>
    <xdr:ext cx="715964" cy="203485"/>
    <xdr:pic>
      <xdr:nvPicPr>
        <xdr:cNvPr id="40" name="image5.jpeg">
          <a:extLst>
            <a:ext uri="{FF2B5EF4-FFF2-40B4-BE49-F238E27FC236}">
              <a16:creationId xmlns:a16="http://schemas.microsoft.com/office/drawing/2014/main" id="{3EF59CBD-1AFD-43BD-A47B-599577BD6CF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89312" y="339502"/>
          <a:ext cx="715964" cy="203485"/>
        </a:xfrm>
        <a:prstGeom prst="rect">
          <a:avLst/>
        </a:prstGeom>
      </xdr:spPr>
    </xdr:pic>
    <xdr:clientData/>
  </xdr:oneCellAnchor>
  <xdr:oneCellAnchor>
    <xdr:from>
      <xdr:col>7</xdr:col>
      <xdr:colOff>83344</xdr:colOff>
      <xdr:row>3</xdr:row>
      <xdr:rowOff>583406</xdr:rowOff>
    </xdr:from>
    <xdr:ext cx="857249" cy="217344"/>
    <xdr:pic>
      <xdr:nvPicPr>
        <xdr:cNvPr id="41" name="image6.png">
          <a:extLst>
            <a:ext uri="{FF2B5EF4-FFF2-40B4-BE49-F238E27FC236}">
              <a16:creationId xmlns:a16="http://schemas.microsoft.com/office/drawing/2014/main" id="{F5B43AC2-8BB2-4D96-87CA-2FF4A489FC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83744" y="488156"/>
          <a:ext cx="857249" cy="217344"/>
        </a:xfrm>
        <a:prstGeom prst="rect">
          <a:avLst/>
        </a:prstGeom>
      </xdr:spPr>
    </xdr:pic>
    <xdr:clientData/>
  </xdr:oneCellAnchor>
  <xdr:oneCellAnchor>
    <xdr:from>
      <xdr:col>7</xdr:col>
      <xdr:colOff>238124</xdr:colOff>
      <xdr:row>4</xdr:row>
      <xdr:rowOff>202407</xdr:rowOff>
    </xdr:from>
    <xdr:ext cx="594846" cy="273844"/>
    <xdr:pic>
      <xdr:nvPicPr>
        <xdr:cNvPr id="43" name="image9.jpeg">
          <a:extLst>
            <a:ext uri="{FF2B5EF4-FFF2-40B4-BE49-F238E27FC236}">
              <a16:creationId xmlns:a16="http://schemas.microsoft.com/office/drawing/2014/main" id="{2DD77C79-BB97-4F00-B42F-9298D622735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644187" y="3964782"/>
          <a:ext cx="594846" cy="273844"/>
        </a:xfrm>
        <a:prstGeom prst="rect">
          <a:avLst/>
        </a:prstGeom>
      </xdr:spPr>
    </xdr:pic>
    <xdr:clientData/>
  </xdr:oneCellAnchor>
  <xdr:oneCellAnchor>
    <xdr:from>
      <xdr:col>7</xdr:col>
      <xdr:colOff>202406</xdr:colOff>
      <xdr:row>4</xdr:row>
      <xdr:rowOff>523875</xdr:rowOff>
    </xdr:from>
    <xdr:ext cx="579451" cy="248271"/>
    <xdr:pic>
      <xdr:nvPicPr>
        <xdr:cNvPr id="44" name="image10.jpeg">
          <a:extLst>
            <a:ext uri="{FF2B5EF4-FFF2-40B4-BE49-F238E27FC236}">
              <a16:creationId xmlns:a16="http://schemas.microsoft.com/office/drawing/2014/main" id="{4C78739C-B35A-444B-8E1A-5CB87B9D883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608469" y="4286250"/>
          <a:ext cx="579451" cy="248271"/>
        </a:xfrm>
        <a:prstGeom prst="rect">
          <a:avLst/>
        </a:prstGeom>
      </xdr:spPr>
    </xdr:pic>
    <xdr:clientData/>
  </xdr:oneCellAnchor>
  <xdr:oneCellAnchor>
    <xdr:from>
      <xdr:col>7</xdr:col>
      <xdr:colOff>273845</xdr:colOff>
      <xdr:row>4</xdr:row>
      <xdr:rowOff>785813</xdr:rowOff>
    </xdr:from>
    <xdr:ext cx="532062" cy="202406"/>
    <xdr:pic>
      <xdr:nvPicPr>
        <xdr:cNvPr id="45" name="image11.jpeg">
          <a:extLst>
            <a:ext uri="{FF2B5EF4-FFF2-40B4-BE49-F238E27FC236}">
              <a16:creationId xmlns:a16="http://schemas.microsoft.com/office/drawing/2014/main" id="{448506AE-9DDD-457E-9152-8C10B7CEE3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79908" y="4548188"/>
          <a:ext cx="532062" cy="202406"/>
        </a:xfrm>
        <a:prstGeom prst="rect">
          <a:avLst/>
        </a:prstGeom>
      </xdr:spPr>
    </xdr:pic>
    <xdr:clientData/>
  </xdr:oneCellAnchor>
  <xdr:oneCellAnchor>
    <xdr:from>
      <xdr:col>7</xdr:col>
      <xdr:colOff>369094</xdr:colOff>
      <xdr:row>5</xdr:row>
      <xdr:rowOff>690561</xdr:rowOff>
    </xdr:from>
    <xdr:ext cx="464343" cy="211683"/>
    <xdr:pic>
      <xdr:nvPicPr>
        <xdr:cNvPr id="49" name="image15.png">
          <a:extLst>
            <a:ext uri="{FF2B5EF4-FFF2-40B4-BE49-F238E27FC236}">
              <a16:creationId xmlns:a16="http://schemas.microsoft.com/office/drawing/2014/main" id="{E35CA58A-561D-40F5-91D8-56C1AA9780EB}"/>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775157" y="5381624"/>
          <a:ext cx="464343" cy="211683"/>
        </a:xfrm>
        <a:prstGeom prst="rect">
          <a:avLst/>
        </a:prstGeom>
      </xdr:spPr>
    </xdr:pic>
    <xdr:clientData/>
  </xdr:oneCellAnchor>
  <xdr:oneCellAnchor>
    <xdr:from>
      <xdr:col>7</xdr:col>
      <xdr:colOff>190501</xdr:colOff>
      <xdr:row>7</xdr:row>
      <xdr:rowOff>23814</xdr:rowOff>
    </xdr:from>
    <xdr:ext cx="719043" cy="214312"/>
    <xdr:pic>
      <xdr:nvPicPr>
        <xdr:cNvPr id="52" name="image18.jpeg">
          <a:extLst>
            <a:ext uri="{FF2B5EF4-FFF2-40B4-BE49-F238E27FC236}">
              <a16:creationId xmlns:a16="http://schemas.microsoft.com/office/drawing/2014/main" id="{AF6894B2-0906-4A05-95BF-282FE90EC09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96564" y="6596064"/>
          <a:ext cx="719043" cy="214312"/>
        </a:xfrm>
        <a:prstGeom prst="rect">
          <a:avLst/>
        </a:prstGeom>
      </xdr:spPr>
    </xdr:pic>
    <xdr:clientData/>
  </xdr:oneCellAnchor>
  <xdr:oneCellAnchor>
    <xdr:from>
      <xdr:col>7</xdr:col>
      <xdr:colOff>261939</xdr:colOff>
      <xdr:row>7</xdr:row>
      <xdr:rowOff>250032</xdr:rowOff>
    </xdr:from>
    <xdr:ext cx="607218" cy="216105"/>
    <xdr:pic>
      <xdr:nvPicPr>
        <xdr:cNvPr id="53" name="image19.png">
          <a:extLst>
            <a:ext uri="{FF2B5EF4-FFF2-40B4-BE49-F238E27FC236}">
              <a16:creationId xmlns:a16="http://schemas.microsoft.com/office/drawing/2014/main" id="{0C8B9B17-9FA1-4239-AAA7-F0CA5CFDAA9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68002" y="6822282"/>
          <a:ext cx="607218" cy="216105"/>
        </a:xfrm>
        <a:prstGeom prst="rect">
          <a:avLst/>
        </a:prstGeom>
      </xdr:spPr>
    </xdr:pic>
    <xdr:clientData/>
  </xdr:oneCellAnchor>
  <xdr:oneCellAnchor>
    <xdr:from>
      <xdr:col>7</xdr:col>
      <xdr:colOff>226219</xdr:colOff>
      <xdr:row>7</xdr:row>
      <xdr:rowOff>797719</xdr:rowOff>
    </xdr:from>
    <xdr:ext cx="631657" cy="250031"/>
    <xdr:pic>
      <xdr:nvPicPr>
        <xdr:cNvPr id="55" name="image21.png">
          <a:extLst>
            <a:ext uri="{FF2B5EF4-FFF2-40B4-BE49-F238E27FC236}">
              <a16:creationId xmlns:a16="http://schemas.microsoft.com/office/drawing/2014/main" id="{5B70FCCE-0082-40D8-B168-BD49B433578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632282" y="7369969"/>
          <a:ext cx="631657" cy="250031"/>
        </a:xfrm>
        <a:prstGeom prst="rect">
          <a:avLst/>
        </a:prstGeom>
      </xdr:spPr>
    </xdr:pic>
    <xdr:clientData/>
  </xdr:oneCellAnchor>
  <xdr:oneCellAnchor>
    <xdr:from>
      <xdr:col>7</xdr:col>
      <xdr:colOff>71436</xdr:colOff>
      <xdr:row>8</xdr:row>
      <xdr:rowOff>416718</xdr:rowOff>
    </xdr:from>
    <xdr:ext cx="571499" cy="259809"/>
    <xdr:grpSp>
      <xdr:nvGrpSpPr>
        <xdr:cNvPr id="57" name="Group 24">
          <a:extLst>
            <a:ext uri="{FF2B5EF4-FFF2-40B4-BE49-F238E27FC236}">
              <a16:creationId xmlns:a16="http://schemas.microsoft.com/office/drawing/2014/main" id="{E7A8769D-4551-46AB-89D4-001A418CAA2F}"/>
            </a:ext>
          </a:extLst>
        </xdr:cNvPr>
        <xdr:cNvGrpSpPr/>
      </xdr:nvGrpSpPr>
      <xdr:grpSpPr>
        <a:xfrm>
          <a:off x="13739811" y="8048624"/>
          <a:ext cx="571499" cy="259809"/>
          <a:chOff x="0" y="0"/>
          <a:chExt cx="756920" cy="384810"/>
        </a:xfrm>
      </xdr:grpSpPr>
      <xdr:sp macro="" textlink="">
        <xdr:nvSpPr>
          <xdr:cNvPr id="58" name="Shape 25">
            <a:extLst>
              <a:ext uri="{FF2B5EF4-FFF2-40B4-BE49-F238E27FC236}">
                <a16:creationId xmlns:a16="http://schemas.microsoft.com/office/drawing/2014/main" id="{C3188676-A5C2-462D-A662-014FBA57BB6F}"/>
              </a:ext>
            </a:extLst>
          </xdr:cNvPr>
          <xdr:cNvSpPr/>
        </xdr:nvSpPr>
        <xdr:spPr>
          <a:xfrm>
            <a:off x="143093" y="132427"/>
            <a:ext cx="525145" cy="147955"/>
          </a:xfrm>
          <a:custGeom>
            <a:avLst/>
            <a:gdLst/>
            <a:ahLst/>
            <a:cxnLst/>
            <a:rect l="0" t="0" r="0" b="0"/>
            <a:pathLst>
              <a:path w="525145" h="147955">
                <a:moveTo>
                  <a:pt x="103720" y="28613"/>
                </a:moveTo>
                <a:lnTo>
                  <a:pt x="103149" y="26720"/>
                </a:lnTo>
                <a:lnTo>
                  <a:pt x="99237" y="13944"/>
                </a:lnTo>
                <a:lnTo>
                  <a:pt x="89801" y="4508"/>
                </a:lnTo>
                <a:lnTo>
                  <a:pt x="79794" y="2146"/>
                </a:lnTo>
                <a:lnTo>
                  <a:pt x="79794" y="37503"/>
                </a:lnTo>
                <a:lnTo>
                  <a:pt x="79298" y="46469"/>
                </a:lnTo>
                <a:lnTo>
                  <a:pt x="78079" y="52374"/>
                </a:lnTo>
                <a:lnTo>
                  <a:pt x="74968" y="59690"/>
                </a:lnTo>
                <a:lnTo>
                  <a:pt x="68795" y="65913"/>
                </a:lnTo>
                <a:lnTo>
                  <a:pt x="58331" y="68541"/>
                </a:lnTo>
                <a:lnTo>
                  <a:pt x="36461" y="68541"/>
                </a:lnTo>
                <a:lnTo>
                  <a:pt x="43751" y="26720"/>
                </a:lnTo>
                <a:lnTo>
                  <a:pt x="61988" y="26720"/>
                </a:lnTo>
                <a:lnTo>
                  <a:pt x="71221" y="27851"/>
                </a:lnTo>
                <a:lnTo>
                  <a:pt x="77139" y="31369"/>
                </a:lnTo>
                <a:lnTo>
                  <a:pt x="79794" y="37503"/>
                </a:lnTo>
                <a:lnTo>
                  <a:pt x="79794" y="2146"/>
                </a:lnTo>
                <a:lnTo>
                  <a:pt x="75653" y="1168"/>
                </a:lnTo>
                <a:lnTo>
                  <a:pt x="23698" y="1168"/>
                </a:lnTo>
                <a:lnTo>
                  <a:pt x="0" y="145211"/>
                </a:lnTo>
                <a:lnTo>
                  <a:pt x="23698" y="145211"/>
                </a:lnTo>
                <a:lnTo>
                  <a:pt x="31902" y="92938"/>
                </a:lnTo>
                <a:lnTo>
                  <a:pt x="59245" y="92938"/>
                </a:lnTo>
                <a:lnTo>
                  <a:pt x="78384" y="87655"/>
                </a:lnTo>
                <a:lnTo>
                  <a:pt x="91376" y="75082"/>
                </a:lnTo>
                <a:lnTo>
                  <a:pt x="94805" y="68541"/>
                </a:lnTo>
                <a:lnTo>
                  <a:pt x="99237" y="60109"/>
                </a:lnTo>
                <a:lnTo>
                  <a:pt x="102997" y="47637"/>
                </a:lnTo>
                <a:lnTo>
                  <a:pt x="103720" y="28613"/>
                </a:lnTo>
              </a:path>
              <a:path w="525145" h="147955">
                <a:moveTo>
                  <a:pt x="191173" y="56108"/>
                </a:moveTo>
                <a:lnTo>
                  <a:pt x="189738" y="52285"/>
                </a:lnTo>
                <a:lnTo>
                  <a:pt x="186969" y="44869"/>
                </a:lnTo>
                <a:lnTo>
                  <a:pt x="178841" y="38214"/>
                </a:lnTo>
                <a:lnTo>
                  <a:pt x="167716" y="36017"/>
                </a:lnTo>
                <a:lnTo>
                  <a:pt x="159080" y="37414"/>
                </a:lnTo>
                <a:lnTo>
                  <a:pt x="151307" y="41097"/>
                </a:lnTo>
                <a:lnTo>
                  <a:pt x="144894" y="46304"/>
                </a:lnTo>
                <a:lnTo>
                  <a:pt x="140373" y="52285"/>
                </a:lnTo>
                <a:lnTo>
                  <a:pt x="148577" y="1168"/>
                </a:lnTo>
                <a:lnTo>
                  <a:pt x="126695" y="1168"/>
                </a:lnTo>
                <a:lnTo>
                  <a:pt x="102997" y="145211"/>
                </a:lnTo>
                <a:lnTo>
                  <a:pt x="124879" y="145211"/>
                </a:lnTo>
                <a:lnTo>
                  <a:pt x="134899" y="83642"/>
                </a:lnTo>
                <a:lnTo>
                  <a:pt x="138061" y="72974"/>
                </a:lnTo>
                <a:lnTo>
                  <a:pt x="143103" y="65354"/>
                </a:lnTo>
                <a:lnTo>
                  <a:pt x="149517" y="60769"/>
                </a:lnTo>
                <a:lnTo>
                  <a:pt x="156781" y="59245"/>
                </a:lnTo>
                <a:lnTo>
                  <a:pt x="164363" y="61531"/>
                </a:lnTo>
                <a:lnTo>
                  <a:pt x="167601" y="67094"/>
                </a:lnTo>
                <a:lnTo>
                  <a:pt x="167932" y="73952"/>
                </a:lnTo>
                <a:lnTo>
                  <a:pt x="166801" y="80162"/>
                </a:lnTo>
                <a:lnTo>
                  <a:pt x="156781" y="145211"/>
                </a:lnTo>
                <a:lnTo>
                  <a:pt x="178650" y="145211"/>
                </a:lnTo>
                <a:lnTo>
                  <a:pt x="190500" y="72034"/>
                </a:lnTo>
                <a:lnTo>
                  <a:pt x="191033" y="59245"/>
                </a:lnTo>
                <a:lnTo>
                  <a:pt x="191173" y="56108"/>
                </a:lnTo>
              </a:path>
              <a:path w="525145" h="147955">
                <a:moveTo>
                  <a:pt x="288671" y="66890"/>
                </a:moveTo>
                <a:lnTo>
                  <a:pt x="285838" y="59245"/>
                </a:lnTo>
                <a:lnTo>
                  <a:pt x="282219" y="49517"/>
                </a:lnTo>
                <a:lnTo>
                  <a:pt x="270471" y="39344"/>
                </a:lnTo>
                <a:lnTo>
                  <a:pt x="266547" y="38493"/>
                </a:lnTo>
                <a:lnTo>
                  <a:pt x="266547" y="80810"/>
                </a:lnTo>
                <a:lnTo>
                  <a:pt x="265239" y="91770"/>
                </a:lnTo>
                <a:lnTo>
                  <a:pt x="262915" y="102743"/>
                </a:lnTo>
                <a:lnTo>
                  <a:pt x="258292" y="113271"/>
                </a:lnTo>
                <a:lnTo>
                  <a:pt x="250761" y="121183"/>
                </a:lnTo>
                <a:lnTo>
                  <a:pt x="239725" y="124307"/>
                </a:lnTo>
                <a:lnTo>
                  <a:pt x="230263" y="121183"/>
                </a:lnTo>
                <a:lnTo>
                  <a:pt x="225590" y="113271"/>
                </a:lnTo>
                <a:lnTo>
                  <a:pt x="224345" y="102743"/>
                </a:lnTo>
                <a:lnTo>
                  <a:pt x="225132" y="91770"/>
                </a:lnTo>
                <a:lnTo>
                  <a:pt x="227977" y="80810"/>
                </a:lnTo>
                <a:lnTo>
                  <a:pt x="232765" y="70281"/>
                </a:lnTo>
                <a:lnTo>
                  <a:pt x="240131" y="62369"/>
                </a:lnTo>
                <a:lnTo>
                  <a:pt x="250659" y="59245"/>
                </a:lnTo>
                <a:lnTo>
                  <a:pt x="260629" y="62369"/>
                </a:lnTo>
                <a:lnTo>
                  <a:pt x="265468" y="70281"/>
                </a:lnTo>
                <a:lnTo>
                  <a:pt x="266547" y="80810"/>
                </a:lnTo>
                <a:lnTo>
                  <a:pt x="266547" y="38493"/>
                </a:lnTo>
                <a:lnTo>
                  <a:pt x="223088" y="49517"/>
                </a:lnTo>
                <a:lnTo>
                  <a:pt x="203263" y="91770"/>
                </a:lnTo>
                <a:lnTo>
                  <a:pt x="202488" y="116662"/>
                </a:lnTo>
                <a:lnTo>
                  <a:pt x="208737" y="134035"/>
                </a:lnTo>
                <a:lnTo>
                  <a:pt x="220433" y="144208"/>
                </a:lnTo>
                <a:lnTo>
                  <a:pt x="236080" y="147535"/>
                </a:lnTo>
                <a:lnTo>
                  <a:pt x="252907" y="144208"/>
                </a:lnTo>
                <a:lnTo>
                  <a:pt x="268211" y="134035"/>
                </a:lnTo>
                <a:lnTo>
                  <a:pt x="275043" y="124307"/>
                </a:lnTo>
                <a:lnTo>
                  <a:pt x="280428" y="116662"/>
                </a:lnTo>
                <a:lnTo>
                  <a:pt x="288036" y="91770"/>
                </a:lnTo>
                <a:lnTo>
                  <a:pt x="288671" y="66890"/>
                </a:lnTo>
              </a:path>
              <a:path w="525145" h="147955">
                <a:moveTo>
                  <a:pt x="376745" y="64935"/>
                </a:moveTo>
                <a:lnTo>
                  <a:pt x="374637" y="59245"/>
                </a:lnTo>
                <a:lnTo>
                  <a:pt x="370179" y="47193"/>
                </a:lnTo>
                <a:lnTo>
                  <a:pt x="358990" y="38392"/>
                </a:lnTo>
                <a:lnTo>
                  <a:pt x="355473" y="37731"/>
                </a:lnTo>
                <a:lnTo>
                  <a:pt x="355473" y="81318"/>
                </a:lnTo>
                <a:lnTo>
                  <a:pt x="321754" y="81318"/>
                </a:lnTo>
                <a:lnTo>
                  <a:pt x="324637" y="71996"/>
                </a:lnTo>
                <a:lnTo>
                  <a:pt x="329044" y="65062"/>
                </a:lnTo>
                <a:lnTo>
                  <a:pt x="334822" y="60744"/>
                </a:lnTo>
                <a:lnTo>
                  <a:pt x="341807" y="59245"/>
                </a:lnTo>
                <a:lnTo>
                  <a:pt x="347281" y="60248"/>
                </a:lnTo>
                <a:lnTo>
                  <a:pt x="352056" y="63754"/>
                </a:lnTo>
                <a:lnTo>
                  <a:pt x="355142" y="70523"/>
                </a:lnTo>
                <a:lnTo>
                  <a:pt x="355473" y="81318"/>
                </a:lnTo>
                <a:lnTo>
                  <a:pt x="355473" y="37731"/>
                </a:lnTo>
                <a:lnTo>
                  <a:pt x="309105" y="57937"/>
                </a:lnTo>
                <a:lnTo>
                  <a:pt x="295719" y="117144"/>
                </a:lnTo>
                <a:lnTo>
                  <a:pt x="301472" y="135051"/>
                </a:lnTo>
                <a:lnTo>
                  <a:pt x="313042" y="144665"/>
                </a:lnTo>
                <a:lnTo>
                  <a:pt x="329044" y="147535"/>
                </a:lnTo>
                <a:lnTo>
                  <a:pt x="340487" y="145859"/>
                </a:lnTo>
                <a:lnTo>
                  <a:pt x="352171" y="140271"/>
                </a:lnTo>
                <a:lnTo>
                  <a:pt x="363016" y="129895"/>
                </a:lnTo>
                <a:lnTo>
                  <a:pt x="365467" y="125463"/>
                </a:lnTo>
                <a:lnTo>
                  <a:pt x="371881" y="113842"/>
                </a:lnTo>
                <a:lnTo>
                  <a:pt x="349097" y="113842"/>
                </a:lnTo>
                <a:lnTo>
                  <a:pt x="346367" y="121983"/>
                </a:lnTo>
                <a:lnTo>
                  <a:pt x="339077" y="125463"/>
                </a:lnTo>
                <a:lnTo>
                  <a:pt x="332689" y="125463"/>
                </a:lnTo>
                <a:lnTo>
                  <a:pt x="322973" y="122618"/>
                </a:lnTo>
                <a:lnTo>
                  <a:pt x="318566" y="115735"/>
                </a:lnTo>
                <a:lnTo>
                  <a:pt x="317563" y="107327"/>
                </a:lnTo>
                <a:lnTo>
                  <a:pt x="318109" y="99910"/>
                </a:lnTo>
                <a:lnTo>
                  <a:pt x="374624" y="99910"/>
                </a:lnTo>
                <a:lnTo>
                  <a:pt x="375526" y="94094"/>
                </a:lnTo>
                <a:lnTo>
                  <a:pt x="376059" y="81318"/>
                </a:lnTo>
                <a:lnTo>
                  <a:pt x="376745" y="64935"/>
                </a:lnTo>
              </a:path>
              <a:path w="525145" h="147955">
                <a:moveTo>
                  <a:pt x="470077" y="56108"/>
                </a:moveTo>
                <a:lnTo>
                  <a:pt x="469519" y="54597"/>
                </a:lnTo>
                <a:lnTo>
                  <a:pt x="465886" y="44869"/>
                </a:lnTo>
                <a:lnTo>
                  <a:pt x="457746" y="38214"/>
                </a:lnTo>
                <a:lnTo>
                  <a:pt x="446620" y="36017"/>
                </a:lnTo>
                <a:lnTo>
                  <a:pt x="436321" y="37934"/>
                </a:lnTo>
                <a:lnTo>
                  <a:pt x="428396" y="42697"/>
                </a:lnTo>
                <a:lnTo>
                  <a:pt x="422529" y="48755"/>
                </a:lnTo>
                <a:lnTo>
                  <a:pt x="418376" y="54597"/>
                </a:lnTo>
                <a:lnTo>
                  <a:pt x="421106" y="38341"/>
                </a:lnTo>
                <a:lnTo>
                  <a:pt x="400138" y="38341"/>
                </a:lnTo>
                <a:lnTo>
                  <a:pt x="381914" y="145211"/>
                </a:lnTo>
                <a:lnTo>
                  <a:pt x="403783" y="145211"/>
                </a:lnTo>
                <a:lnTo>
                  <a:pt x="413816" y="83642"/>
                </a:lnTo>
                <a:lnTo>
                  <a:pt x="416979" y="72974"/>
                </a:lnTo>
                <a:lnTo>
                  <a:pt x="422021" y="65354"/>
                </a:lnTo>
                <a:lnTo>
                  <a:pt x="428421" y="60769"/>
                </a:lnTo>
                <a:lnTo>
                  <a:pt x="435686" y="59245"/>
                </a:lnTo>
                <a:lnTo>
                  <a:pt x="443293" y="61531"/>
                </a:lnTo>
                <a:lnTo>
                  <a:pt x="446620" y="67094"/>
                </a:lnTo>
                <a:lnTo>
                  <a:pt x="447230" y="73952"/>
                </a:lnTo>
                <a:lnTo>
                  <a:pt x="446620" y="80162"/>
                </a:lnTo>
                <a:lnTo>
                  <a:pt x="435686" y="145211"/>
                </a:lnTo>
                <a:lnTo>
                  <a:pt x="457568" y="145211"/>
                </a:lnTo>
                <a:lnTo>
                  <a:pt x="469417" y="72034"/>
                </a:lnTo>
                <a:lnTo>
                  <a:pt x="469950" y="59245"/>
                </a:lnTo>
                <a:lnTo>
                  <a:pt x="470077" y="56108"/>
                </a:lnTo>
              </a:path>
              <a:path w="525145" h="147955">
                <a:moveTo>
                  <a:pt x="518629" y="38341"/>
                </a:moveTo>
                <a:lnTo>
                  <a:pt x="495846" y="38341"/>
                </a:lnTo>
                <a:lnTo>
                  <a:pt x="478523" y="145211"/>
                </a:lnTo>
                <a:lnTo>
                  <a:pt x="500405" y="145211"/>
                </a:lnTo>
                <a:lnTo>
                  <a:pt x="518629" y="38341"/>
                </a:lnTo>
              </a:path>
              <a:path w="525145" h="147955">
                <a:moveTo>
                  <a:pt x="525018" y="0"/>
                </a:moveTo>
                <a:lnTo>
                  <a:pt x="502221" y="0"/>
                </a:lnTo>
                <a:lnTo>
                  <a:pt x="498576" y="25565"/>
                </a:lnTo>
                <a:lnTo>
                  <a:pt x="520458" y="25565"/>
                </a:lnTo>
                <a:lnTo>
                  <a:pt x="525018" y="0"/>
                </a:lnTo>
              </a:path>
            </a:pathLst>
          </a:custGeom>
          <a:solidFill>
            <a:srgbClr val="ED1C2E"/>
          </a:solidFill>
        </xdr:spPr>
      </xdr:sp>
      <xdr:sp macro="" textlink="">
        <xdr:nvSpPr>
          <xdr:cNvPr id="59" name="Shape 26">
            <a:extLst>
              <a:ext uri="{FF2B5EF4-FFF2-40B4-BE49-F238E27FC236}">
                <a16:creationId xmlns:a16="http://schemas.microsoft.com/office/drawing/2014/main" id="{3E870FAE-C0F4-4835-B5F3-2935DD7241C8}"/>
              </a:ext>
            </a:extLst>
          </xdr:cNvPr>
          <xdr:cNvSpPr/>
        </xdr:nvSpPr>
        <xdr:spPr>
          <a:xfrm>
            <a:off x="30978" y="48798"/>
            <a:ext cx="725805" cy="229235"/>
          </a:xfrm>
          <a:custGeom>
            <a:avLst/>
            <a:gdLst/>
            <a:ahLst/>
            <a:cxnLst/>
            <a:rect l="0" t="0" r="0" b="0"/>
            <a:pathLst>
              <a:path w="725805" h="229235">
                <a:moveTo>
                  <a:pt x="217855" y="0"/>
                </a:moveTo>
                <a:lnTo>
                  <a:pt x="167830" y="9144"/>
                </a:lnTo>
                <a:lnTo>
                  <a:pt x="107556" y="34848"/>
                </a:lnTo>
                <a:lnTo>
                  <a:pt x="59093" y="65989"/>
                </a:lnTo>
                <a:lnTo>
                  <a:pt x="22682" y="99314"/>
                </a:lnTo>
                <a:lnTo>
                  <a:pt x="0" y="156819"/>
                </a:lnTo>
                <a:lnTo>
                  <a:pt x="13525" y="167767"/>
                </a:lnTo>
                <a:lnTo>
                  <a:pt x="39090" y="172935"/>
                </a:lnTo>
                <a:lnTo>
                  <a:pt x="70637" y="172669"/>
                </a:lnTo>
                <a:lnTo>
                  <a:pt x="102095" y="167271"/>
                </a:lnTo>
                <a:lnTo>
                  <a:pt x="77482" y="167271"/>
                </a:lnTo>
                <a:lnTo>
                  <a:pt x="64731" y="166179"/>
                </a:lnTo>
                <a:lnTo>
                  <a:pt x="54127" y="162915"/>
                </a:lnTo>
                <a:lnTo>
                  <a:pt x="46075" y="157467"/>
                </a:lnTo>
                <a:lnTo>
                  <a:pt x="41021" y="149847"/>
                </a:lnTo>
                <a:lnTo>
                  <a:pt x="43345" y="124117"/>
                </a:lnTo>
                <a:lnTo>
                  <a:pt x="100622" y="60007"/>
                </a:lnTo>
                <a:lnTo>
                  <a:pt x="148577" y="29032"/>
                </a:lnTo>
                <a:lnTo>
                  <a:pt x="184581" y="11468"/>
                </a:lnTo>
                <a:lnTo>
                  <a:pt x="201637" y="5029"/>
                </a:lnTo>
                <a:lnTo>
                  <a:pt x="217855" y="0"/>
                </a:lnTo>
              </a:path>
              <a:path w="725805" h="229235">
                <a:moveTo>
                  <a:pt x="725538" y="121970"/>
                </a:moveTo>
                <a:lnTo>
                  <a:pt x="699109" y="121970"/>
                </a:lnTo>
                <a:lnTo>
                  <a:pt x="679970" y="153339"/>
                </a:lnTo>
                <a:lnTo>
                  <a:pt x="670852" y="121970"/>
                </a:lnTo>
                <a:lnTo>
                  <a:pt x="644423" y="121970"/>
                </a:lnTo>
                <a:lnTo>
                  <a:pt x="663562" y="174244"/>
                </a:lnTo>
                <a:lnTo>
                  <a:pt x="626186" y="228841"/>
                </a:lnTo>
                <a:lnTo>
                  <a:pt x="652627" y="228841"/>
                </a:lnTo>
                <a:lnTo>
                  <a:pt x="671766" y="196316"/>
                </a:lnTo>
                <a:lnTo>
                  <a:pt x="680885" y="228841"/>
                </a:lnTo>
                <a:lnTo>
                  <a:pt x="708228" y="228841"/>
                </a:lnTo>
                <a:lnTo>
                  <a:pt x="696823" y="196316"/>
                </a:lnTo>
                <a:lnTo>
                  <a:pt x="689089" y="174244"/>
                </a:lnTo>
                <a:lnTo>
                  <a:pt x="703668" y="153339"/>
                </a:lnTo>
                <a:lnTo>
                  <a:pt x="725538" y="121970"/>
                </a:lnTo>
              </a:path>
            </a:pathLst>
          </a:custGeom>
          <a:solidFill>
            <a:srgbClr val="ED1C2E"/>
          </a:solidFill>
        </xdr:spPr>
      </xdr:sp>
      <xdr:sp macro="" textlink="">
        <xdr:nvSpPr>
          <xdr:cNvPr id="60" name="Shape 27">
            <a:extLst>
              <a:ext uri="{FF2B5EF4-FFF2-40B4-BE49-F238E27FC236}">
                <a16:creationId xmlns:a16="http://schemas.microsoft.com/office/drawing/2014/main" id="{9534A1D6-8480-427E-A8AA-124C0B6CE5B4}"/>
              </a:ext>
            </a:extLst>
          </xdr:cNvPr>
          <xdr:cNvSpPr/>
        </xdr:nvSpPr>
        <xdr:spPr>
          <a:xfrm>
            <a:off x="-9" y="4"/>
            <a:ext cx="114935" cy="384810"/>
          </a:xfrm>
          <a:custGeom>
            <a:avLst/>
            <a:gdLst/>
            <a:ahLst/>
            <a:cxnLst/>
            <a:rect l="0" t="0" r="0" b="0"/>
            <a:pathLst>
              <a:path w="114935" h="384810">
                <a:moveTo>
                  <a:pt x="103911" y="98742"/>
                </a:moveTo>
                <a:lnTo>
                  <a:pt x="93370" y="59245"/>
                </a:lnTo>
                <a:lnTo>
                  <a:pt x="65582" y="6604"/>
                </a:lnTo>
                <a:lnTo>
                  <a:pt x="50139" y="0"/>
                </a:lnTo>
                <a:lnTo>
                  <a:pt x="32232" y="12230"/>
                </a:lnTo>
                <a:lnTo>
                  <a:pt x="17399" y="43751"/>
                </a:lnTo>
                <a:lnTo>
                  <a:pt x="6489" y="90995"/>
                </a:lnTo>
                <a:lnTo>
                  <a:pt x="406" y="150406"/>
                </a:lnTo>
                <a:lnTo>
                  <a:pt x="0" y="218389"/>
                </a:lnTo>
                <a:lnTo>
                  <a:pt x="3378" y="267385"/>
                </a:lnTo>
                <a:lnTo>
                  <a:pt x="9232" y="312343"/>
                </a:lnTo>
                <a:lnTo>
                  <a:pt x="17310" y="351853"/>
                </a:lnTo>
                <a:lnTo>
                  <a:pt x="27343" y="384505"/>
                </a:lnTo>
                <a:lnTo>
                  <a:pt x="28257" y="384505"/>
                </a:lnTo>
                <a:lnTo>
                  <a:pt x="24371" y="360146"/>
                </a:lnTo>
                <a:lnTo>
                  <a:pt x="21082" y="334264"/>
                </a:lnTo>
                <a:lnTo>
                  <a:pt x="18643" y="307073"/>
                </a:lnTo>
                <a:lnTo>
                  <a:pt x="17322" y="278790"/>
                </a:lnTo>
                <a:lnTo>
                  <a:pt x="17729" y="210693"/>
                </a:lnTo>
                <a:lnTo>
                  <a:pt x="23812" y="150990"/>
                </a:lnTo>
                <a:lnTo>
                  <a:pt x="34709" y="103403"/>
                </a:lnTo>
                <a:lnTo>
                  <a:pt x="49555" y="71589"/>
                </a:lnTo>
                <a:lnTo>
                  <a:pt x="67449" y="59245"/>
                </a:lnTo>
                <a:lnTo>
                  <a:pt x="76454" y="61290"/>
                </a:lnTo>
                <a:lnTo>
                  <a:pt x="85458" y="68681"/>
                </a:lnTo>
                <a:lnTo>
                  <a:pt x="94119" y="80645"/>
                </a:lnTo>
                <a:lnTo>
                  <a:pt x="102095" y="96418"/>
                </a:lnTo>
                <a:lnTo>
                  <a:pt x="102997" y="96418"/>
                </a:lnTo>
                <a:lnTo>
                  <a:pt x="102997" y="98742"/>
                </a:lnTo>
                <a:lnTo>
                  <a:pt x="103911" y="98742"/>
                </a:lnTo>
              </a:path>
              <a:path w="114935" h="384810">
                <a:moveTo>
                  <a:pt x="114642" y="185559"/>
                </a:moveTo>
                <a:lnTo>
                  <a:pt x="114058" y="165976"/>
                </a:lnTo>
                <a:lnTo>
                  <a:pt x="112268" y="148780"/>
                </a:lnTo>
                <a:lnTo>
                  <a:pt x="109385" y="134747"/>
                </a:lnTo>
                <a:lnTo>
                  <a:pt x="110020" y="145427"/>
                </a:lnTo>
                <a:lnTo>
                  <a:pt x="110401" y="156527"/>
                </a:lnTo>
                <a:lnTo>
                  <a:pt x="104762" y="214210"/>
                </a:lnTo>
                <a:lnTo>
                  <a:pt x="87337" y="259448"/>
                </a:lnTo>
                <a:lnTo>
                  <a:pt x="76568" y="264858"/>
                </a:lnTo>
                <a:lnTo>
                  <a:pt x="71094" y="264858"/>
                </a:lnTo>
                <a:lnTo>
                  <a:pt x="66548" y="257886"/>
                </a:lnTo>
                <a:lnTo>
                  <a:pt x="62890" y="246265"/>
                </a:lnTo>
                <a:lnTo>
                  <a:pt x="65620" y="263804"/>
                </a:lnTo>
                <a:lnTo>
                  <a:pt x="69621" y="277634"/>
                </a:lnTo>
                <a:lnTo>
                  <a:pt x="74815" y="287108"/>
                </a:lnTo>
                <a:lnTo>
                  <a:pt x="81127" y="291579"/>
                </a:lnTo>
                <a:lnTo>
                  <a:pt x="91503" y="285673"/>
                </a:lnTo>
                <a:lnTo>
                  <a:pt x="101295" y="267906"/>
                </a:lnTo>
                <a:lnTo>
                  <a:pt x="102184" y="264858"/>
                </a:lnTo>
                <a:lnTo>
                  <a:pt x="109194" y="240766"/>
                </a:lnTo>
                <a:lnTo>
                  <a:pt x="113944" y="206768"/>
                </a:lnTo>
                <a:lnTo>
                  <a:pt x="114642" y="185559"/>
                </a:lnTo>
              </a:path>
            </a:pathLst>
          </a:custGeom>
          <a:solidFill>
            <a:srgbClr val="1C2674"/>
          </a:solidFill>
        </xdr:spPr>
      </xdr:sp>
    </xdr:grpSp>
    <xdr:clientData/>
  </xdr:oneCellAnchor>
  <xdr:oneCellAnchor>
    <xdr:from>
      <xdr:col>7</xdr:col>
      <xdr:colOff>678656</xdr:colOff>
      <xdr:row>8</xdr:row>
      <xdr:rowOff>488155</xdr:rowOff>
    </xdr:from>
    <xdr:ext cx="369094" cy="116304"/>
    <xdr:sp macro="" textlink="">
      <xdr:nvSpPr>
        <xdr:cNvPr id="61" name="Shape 28">
          <a:extLst>
            <a:ext uri="{FF2B5EF4-FFF2-40B4-BE49-F238E27FC236}">
              <a16:creationId xmlns:a16="http://schemas.microsoft.com/office/drawing/2014/main" id="{42F077FB-50A2-44CB-8DB6-52B46DACB053}"/>
            </a:ext>
          </a:extLst>
        </xdr:cNvPr>
        <xdr:cNvSpPr/>
      </xdr:nvSpPr>
      <xdr:spPr>
        <a:xfrm>
          <a:off x="11084719" y="8036718"/>
          <a:ext cx="369094" cy="116304"/>
        </a:xfrm>
        <a:custGeom>
          <a:avLst/>
          <a:gdLst/>
          <a:ahLst/>
          <a:cxnLst/>
          <a:rect l="0" t="0" r="0" b="0"/>
          <a:pathLst>
            <a:path w="632460" h="151130">
              <a:moveTo>
                <a:pt x="106387" y="51104"/>
              </a:moveTo>
              <a:lnTo>
                <a:pt x="105638" y="34302"/>
              </a:lnTo>
              <a:lnTo>
                <a:pt x="102489" y="25552"/>
              </a:lnTo>
              <a:lnTo>
                <a:pt x="99669" y="17703"/>
              </a:lnTo>
              <a:lnTo>
                <a:pt x="87033" y="5041"/>
              </a:lnTo>
              <a:lnTo>
                <a:pt x="66281" y="0"/>
              </a:lnTo>
              <a:lnTo>
                <a:pt x="45021" y="4762"/>
              </a:lnTo>
              <a:lnTo>
                <a:pt x="26060" y="19011"/>
              </a:lnTo>
              <a:lnTo>
                <a:pt x="11036" y="42633"/>
              </a:lnTo>
              <a:lnTo>
                <a:pt x="1562" y="75501"/>
              </a:lnTo>
              <a:lnTo>
                <a:pt x="0" y="108369"/>
              </a:lnTo>
              <a:lnTo>
                <a:pt x="6807" y="131991"/>
              </a:lnTo>
              <a:lnTo>
                <a:pt x="20789" y="146240"/>
              </a:lnTo>
              <a:lnTo>
                <a:pt x="40767" y="151003"/>
              </a:lnTo>
              <a:lnTo>
                <a:pt x="60248" y="147091"/>
              </a:lnTo>
              <a:lnTo>
                <a:pt x="76314" y="136194"/>
              </a:lnTo>
              <a:lnTo>
                <a:pt x="84518" y="125450"/>
              </a:lnTo>
              <a:lnTo>
                <a:pt x="88950" y="119646"/>
              </a:lnTo>
              <a:lnTo>
                <a:pt x="98183" y="98729"/>
              </a:lnTo>
              <a:lnTo>
                <a:pt x="74485" y="98729"/>
              </a:lnTo>
              <a:lnTo>
                <a:pt x="69418" y="110261"/>
              </a:lnTo>
              <a:lnTo>
                <a:pt x="62636" y="118630"/>
              </a:lnTo>
              <a:lnTo>
                <a:pt x="54495" y="123723"/>
              </a:lnTo>
              <a:lnTo>
                <a:pt x="45313" y="125450"/>
              </a:lnTo>
              <a:lnTo>
                <a:pt x="33210" y="121424"/>
              </a:lnTo>
              <a:lnTo>
                <a:pt x="26403" y="110642"/>
              </a:lnTo>
              <a:lnTo>
                <a:pt x="24041" y="95072"/>
              </a:lnTo>
              <a:lnTo>
                <a:pt x="25260" y="76657"/>
              </a:lnTo>
              <a:lnTo>
                <a:pt x="32499" y="51523"/>
              </a:lnTo>
              <a:lnTo>
                <a:pt x="42125" y="35864"/>
              </a:lnTo>
              <a:lnTo>
                <a:pt x="52438" y="27813"/>
              </a:lnTo>
              <a:lnTo>
                <a:pt x="61722" y="25552"/>
              </a:lnTo>
              <a:lnTo>
                <a:pt x="73456" y="28232"/>
              </a:lnTo>
              <a:lnTo>
                <a:pt x="79730" y="34848"/>
              </a:lnTo>
              <a:lnTo>
                <a:pt x="82232" y="43192"/>
              </a:lnTo>
              <a:lnTo>
                <a:pt x="82689" y="51104"/>
              </a:lnTo>
              <a:lnTo>
                <a:pt x="106387" y="51104"/>
              </a:lnTo>
            </a:path>
            <a:path w="632460" h="151130">
              <a:moveTo>
                <a:pt x="196354" y="69202"/>
              </a:moveTo>
              <a:lnTo>
                <a:pt x="193509" y="61556"/>
              </a:lnTo>
              <a:lnTo>
                <a:pt x="189903" y="51828"/>
              </a:lnTo>
              <a:lnTo>
                <a:pt x="178155" y="41656"/>
              </a:lnTo>
              <a:lnTo>
                <a:pt x="174231" y="40805"/>
              </a:lnTo>
              <a:lnTo>
                <a:pt x="174231" y="83121"/>
              </a:lnTo>
              <a:lnTo>
                <a:pt x="172923" y="94081"/>
              </a:lnTo>
              <a:lnTo>
                <a:pt x="170599" y="105054"/>
              </a:lnTo>
              <a:lnTo>
                <a:pt x="165976" y="115582"/>
              </a:lnTo>
              <a:lnTo>
                <a:pt x="158445" y="123494"/>
              </a:lnTo>
              <a:lnTo>
                <a:pt x="147408" y="126619"/>
              </a:lnTo>
              <a:lnTo>
                <a:pt x="137947" y="123494"/>
              </a:lnTo>
              <a:lnTo>
                <a:pt x="133273" y="115582"/>
              </a:lnTo>
              <a:lnTo>
                <a:pt x="132016" y="105054"/>
              </a:lnTo>
              <a:lnTo>
                <a:pt x="132816" y="94081"/>
              </a:lnTo>
              <a:lnTo>
                <a:pt x="135648" y="83121"/>
              </a:lnTo>
              <a:lnTo>
                <a:pt x="140449" y="72593"/>
              </a:lnTo>
              <a:lnTo>
                <a:pt x="147815" y="64681"/>
              </a:lnTo>
              <a:lnTo>
                <a:pt x="158343" y="61556"/>
              </a:lnTo>
              <a:lnTo>
                <a:pt x="168313" y="64681"/>
              </a:lnTo>
              <a:lnTo>
                <a:pt x="173151" y="72593"/>
              </a:lnTo>
              <a:lnTo>
                <a:pt x="174231" y="83121"/>
              </a:lnTo>
              <a:lnTo>
                <a:pt x="174231" y="40805"/>
              </a:lnTo>
              <a:lnTo>
                <a:pt x="130314" y="51828"/>
              </a:lnTo>
              <a:lnTo>
                <a:pt x="110032" y="94081"/>
              </a:lnTo>
              <a:lnTo>
                <a:pt x="109410" y="118973"/>
              </a:lnTo>
              <a:lnTo>
                <a:pt x="115963" y="136347"/>
              </a:lnTo>
              <a:lnTo>
                <a:pt x="127977" y="146519"/>
              </a:lnTo>
              <a:lnTo>
                <a:pt x="143764" y="149847"/>
              </a:lnTo>
              <a:lnTo>
                <a:pt x="160591" y="146519"/>
              </a:lnTo>
              <a:lnTo>
                <a:pt x="175882" y="136347"/>
              </a:lnTo>
              <a:lnTo>
                <a:pt x="182727" y="126619"/>
              </a:lnTo>
              <a:lnTo>
                <a:pt x="188112" y="118973"/>
              </a:lnTo>
              <a:lnTo>
                <a:pt x="195707" y="94081"/>
              </a:lnTo>
              <a:lnTo>
                <a:pt x="196354" y="69202"/>
              </a:lnTo>
            </a:path>
            <a:path w="632460" h="151130">
              <a:moveTo>
                <a:pt x="290652" y="58420"/>
              </a:moveTo>
              <a:lnTo>
                <a:pt x="290042" y="56908"/>
              </a:lnTo>
              <a:lnTo>
                <a:pt x="286181" y="47180"/>
              </a:lnTo>
              <a:lnTo>
                <a:pt x="277939" y="40525"/>
              </a:lnTo>
              <a:lnTo>
                <a:pt x="266801" y="38328"/>
              </a:lnTo>
              <a:lnTo>
                <a:pt x="256501" y="40246"/>
              </a:lnTo>
              <a:lnTo>
                <a:pt x="248577" y="45008"/>
              </a:lnTo>
              <a:lnTo>
                <a:pt x="242709" y="51066"/>
              </a:lnTo>
              <a:lnTo>
                <a:pt x="238556" y="56908"/>
              </a:lnTo>
              <a:lnTo>
                <a:pt x="241287" y="40652"/>
              </a:lnTo>
              <a:lnTo>
                <a:pt x="220319" y="40652"/>
              </a:lnTo>
              <a:lnTo>
                <a:pt x="202095" y="147523"/>
              </a:lnTo>
              <a:lnTo>
                <a:pt x="223964" y="147523"/>
              </a:lnTo>
              <a:lnTo>
                <a:pt x="233997" y="85953"/>
              </a:lnTo>
              <a:lnTo>
                <a:pt x="237159" y="75285"/>
              </a:lnTo>
              <a:lnTo>
                <a:pt x="242201" y="67665"/>
              </a:lnTo>
              <a:lnTo>
                <a:pt x="248602" y="63080"/>
              </a:lnTo>
              <a:lnTo>
                <a:pt x="255866" y="61556"/>
              </a:lnTo>
              <a:lnTo>
                <a:pt x="263474" y="63842"/>
              </a:lnTo>
              <a:lnTo>
                <a:pt x="266801" y="69405"/>
              </a:lnTo>
              <a:lnTo>
                <a:pt x="267411" y="76263"/>
              </a:lnTo>
              <a:lnTo>
                <a:pt x="266801" y="82473"/>
              </a:lnTo>
              <a:lnTo>
                <a:pt x="255866" y="147523"/>
              </a:lnTo>
              <a:lnTo>
                <a:pt x="277749" y="147523"/>
              </a:lnTo>
              <a:lnTo>
                <a:pt x="290499" y="74345"/>
              </a:lnTo>
              <a:lnTo>
                <a:pt x="290626" y="61556"/>
              </a:lnTo>
              <a:lnTo>
                <a:pt x="290652" y="58420"/>
              </a:lnTo>
            </a:path>
            <a:path w="632460" h="151130">
              <a:moveTo>
                <a:pt x="354304" y="40652"/>
              </a:moveTo>
              <a:lnTo>
                <a:pt x="340639" y="40652"/>
              </a:lnTo>
              <a:lnTo>
                <a:pt x="345198" y="12776"/>
              </a:lnTo>
              <a:lnTo>
                <a:pt x="323316" y="12776"/>
              </a:lnTo>
              <a:lnTo>
                <a:pt x="318757" y="40652"/>
              </a:lnTo>
              <a:lnTo>
                <a:pt x="306908" y="40652"/>
              </a:lnTo>
              <a:lnTo>
                <a:pt x="304177" y="61556"/>
              </a:lnTo>
              <a:lnTo>
                <a:pt x="315112" y="61556"/>
              </a:lnTo>
              <a:lnTo>
                <a:pt x="304177" y="125450"/>
              </a:lnTo>
              <a:lnTo>
                <a:pt x="303707" y="134962"/>
              </a:lnTo>
              <a:lnTo>
                <a:pt x="305892" y="142290"/>
              </a:lnTo>
              <a:lnTo>
                <a:pt x="312000" y="147015"/>
              </a:lnTo>
              <a:lnTo>
                <a:pt x="323316" y="148678"/>
              </a:lnTo>
              <a:lnTo>
                <a:pt x="336080" y="148678"/>
              </a:lnTo>
              <a:lnTo>
                <a:pt x="339534" y="127774"/>
              </a:lnTo>
              <a:lnTo>
                <a:pt x="339725" y="126619"/>
              </a:lnTo>
              <a:lnTo>
                <a:pt x="337908" y="126619"/>
              </a:lnTo>
              <a:lnTo>
                <a:pt x="336994" y="127774"/>
              </a:lnTo>
              <a:lnTo>
                <a:pt x="326059" y="127774"/>
              </a:lnTo>
              <a:lnTo>
                <a:pt x="326961" y="125450"/>
              </a:lnTo>
              <a:lnTo>
                <a:pt x="327875" y="118478"/>
              </a:lnTo>
              <a:lnTo>
                <a:pt x="336994" y="61556"/>
              </a:lnTo>
              <a:lnTo>
                <a:pt x="350659" y="61556"/>
              </a:lnTo>
              <a:lnTo>
                <a:pt x="354304" y="40652"/>
              </a:lnTo>
            </a:path>
            <a:path w="632460" h="151130">
              <a:moveTo>
                <a:pt x="417207" y="38328"/>
              </a:moveTo>
              <a:lnTo>
                <a:pt x="412648" y="38328"/>
              </a:lnTo>
              <a:lnTo>
                <a:pt x="403644" y="40119"/>
              </a:lnTo>
              <a:lnTo>
                <a:pt x="396697" y="44856"/>
              </a:lnTo>
              <a:lnTo>
                <a:pt x="391109" y="51562"/>
              </a:lnTo>
              <a:lnTo>
                <a:pt x="386207" y="59232"/>
              </a:lnTo>
              <a:lnTo>
                <a:pt x="388950" y="40652"/>
              </a:lnTo>
              <a:lnTo>
                <a:pt x="367982" y="40652"/>
              </a:lnTo>
              <a:lnTo>
                <a:pt x="350659" y="147523"/>
              </a:lnTo>
              <a:lnTo>
                <a:pt x="372541" y="147523"/>
              </a:lnTo>
              <a:lnTo>
                <a:pt x="381647" y="91770"/>
              </a:lnTo>
              <a:lnTo>
                <a:pt x="383832" y="82867"/>
              </a:lnTo>
              <a:lnTo>
                <a:pt x="388150" y="74625"/>
              </a:lnTo>
              <a:lnTo>
                <a:pt x="395363" y="68567"/>
              </a:lnTo>
              <a:lnTo>
                <a:pt x="406260" y="66205"/>
              </a:lnTo>
              <a:lnTo>
                <a:pt x="409905" y="66205"/>
              </a:lnTo>
              <a:lnTo>
                <a:pt x="412648" y="67373"/>
              </a:lnTo>
              <a:lnTo>
                <a:pt x="412826" y="66205"/>
              </a:lnTo>
              <a:lnTo>
                <a:pt x="413918" y="59232"/>
              </a:lnTo>
              <a:lnTo>
                <a:pt x="417207" y="38328"/>
              </a:lnTo>
            </a:path>
            <a:path w="632460" h="151130">
              <a:moveTo>
                <a:pt x="501688" y="69202"/>
              </a:moveTo>
              <a:lnTo>
                <a:pt x="498805" y="61556"/>
              </a:lnTo>
              <a:lnTo>
                <a:pt x="495134" y="51828"/>
              </a:lnTo>
              <a:lnTo>
                <a:pt x="483108" y="41656"/>
              </a:lnTo>
              <a:lnTo>
                <a:pt x="479069" y="40805"/>
              </a:lnTo>
              <a:lnTo>
                <a:pt x="479069" y="83121"/>
              </a:lnTo>
              <a:lnTo>
                <a:pt x="478269" y="94081"/>
              </a:lnTo>
              <a:lnTo>
                <a:pt x="475945" y="105054"/>
              </a:lnTo>
              <a:lnTo>
                <a:pt x="471322" y="115582"/>
              </a:lnTo>
              <a:lnTo>
                <a:pt x="463791" y="123494"/>
              </a:lnTo>
              <a:lnTo>
                <a:pt x="452755" y="126619"/>
              </a:lnTo>
              <a:lnTo>
                <a:pt x="442785" y="123494"/>
              </a:lnTo>
              <a:lnTo>
                <a:pt x="437934" y="115582"/>
              </a:lnTo>
              <a:lnTo>
                <a:pt x="436854" y="105054"/>
              </a:lnTo>
              <a:lnTo>
                <a:pt x="438162" y="94081"/>
              </a:lnTo>
              <a:lnTo>
                <a:pt x="440486" y="83121"/>
              </a:lnTo>
              <a:lnTo>
                <a:pt x="445109" y="72593"/>
              </a:lnTo>
              <a:lnTo>
                <a:pt x="452653" y="64681"/>
              </a:lnTo>
              <a:lnTo>
                <a:pt x="463689" y="61556"/>
              </a:lnTo>
              <a:lnTo>
                <a:pt x="473138" y="64681"/>
              </a:lnTo>
              <a:lnTo>
                <a:pt x="477812" y="72593"/>
              </a:lnTo>
              <a:lnTo>
                <a:pt x="479069" y="83121"/>
              </a:lnTo>
              <a:lnTo>
                <a:pt x="479069" y="40805"/>
              </a:lnTo>
              <a:lnTo>
                <a:pt x="435546" y="51828"/>
              </a:lnTo>
              <a:lnTo>
                <a:pt x="415378" y="94081"/>
              </a:lnTo>
              <a:lnTo>
                <a:pt x="414756" y="118973"/>
              </a:lnTo>
              <a:lnTo>
                <a:pt x="421297" y="136347"/>
              </a:lnTo>
              <a:lnTo>
                <a:pt x="433324" y="146519"/>
              </a:lnTo>
              <a:lnTo>
                <a:pt x="449097" y="149847"/>
              </a:lnTo>
              <a:lnTo>
                <a:pt x="465556" y="146519"/>
              </a:lnTo>
              <a:lnTo>
                <a:pt x="480885" y="136347"/>
              </a:lnTo>
              <a:lnTo>
                <a:pt x="487857" y="126619"/>
              </a:lnTo>
              <a:lnTo>
                <a:pt x="493318" y="118973"/>
              </a:lnTo>
              <a:lnTo>
                <a:pt x="501053" y="94081"/>
              </a:lnTo>
              <a:lnTo>
                <a:pt x="501688" y="69202"/>
              </a:lnTo>
            </a:path>
            <a:path w="632460" h="151130">
              <a:moveTo>
                <a:pt x="553923" y="3479"/>
              </a:moveTo>
              <a:lnTo>
                <a:pt x="532053" y="3479"/>
              </a:lnTo>
              <a:lnTo>
                <a:pt x="508355" y="147523"/>
              </a:lnTo>
              <a:lnTo>
                <a:pt x="530225" y="147523"/>
              </a:lnTo>
              <a:lnTo>
                <a:pt x="553923" y="3479"/>
              </a:lnTo>
            </a:path>
            <a:path w="632460" h="151130">
              <a:moveTo>
                <a:pt x="632307" y="73177"/>
              </a:moveTo>
              <a:lnTo>
                <a:pt x="612698" y="39522"/>
              </a:lnTo>
              <a:lnTo>
                <a:pt x="600405" y="38328"/>
              </a:lnTo>
              <a:lnTo>
                <a:pt x="583387" y="41668"/>
              </a:lnTo>
              <a:lnTo>
                <a:pt x="571588" y="50241"/>
              </a:lnTo>
              <a:lnTo>
                <a:pt x="564388" y="61849"/>
              </a:lnTo>
              <a:lnTo>
                <a:pt x="561213" y="74345"/>
              </a:lnTo>
              <a:lnTo>
                <a:pt x="565365" y="95288"/>
              </a:lnTo>
              <a:lnTo>
                <a:pt x="581380" y="104254"/>
              </a:lnTo>
              <a:lnTo>
                <a:pt x="598258" y="109296"/>
              </a:lnTo>
              <a:lnTo>
                <a:pt x="604964" y="118478"/>
              </a:lnTo>
              <a:lnTo>
                <a:pt x="604964" y="121970"/>
              </a:lnTo>
              <a:lnTo>
                <a:pt x="600405" y="128943"/>
              </a:lnTo>
              <a:lnTo>
                <a:pt x="575805" y="128943"/>
              </a:lnTo>
              <a:lnTo>
                <a:pt x="572147" y="121970"/>
              </a:lnTo>
              <a:lnTo>
                <a:pt x="573976" y="113830"/>
              </a:lnTo>
              <a:lnTo>
                <a:pt x="551192" y="113830"/>
              </a:lnTo>
              <a:lnTo>
                <a:pt x="551840" y="131229"/>
              </a:lnTo>
              <a:lnTo>
                <a:pt x="559168" y="142290"/>
              </a:lnTo>
              <a:lnTo>
                <a:pt x="570928" y="148145"/>
              </a:lnTo>
              <a:lnTo>
                <a:pt x="584911" y="149847"/>
              </a:lnTo>
              <a:lnTo>
                <a:pt x="596607" y="148463"/>
              </a:lnTo>
              <a:lnTo>
                <a:pt x="609409" y="143167"/>
              </a:lnTo>
              <a:lnTo>
                <a:pt x="620674" y="132207"/>
              </a:lnTo>
              <a:lnTo>
                <a:pt x="621931" y="128943"/>
              </a:lnTo>
              <a:lnTo>
                <a:pt x="627748" y="113830"/>
              </a:lnTo>
              <a:lnTo>
                <a:pt x="623087" y="92722"/>
              </a:lnTo>
              <a:lnTo>
                <a:pt x="606793" y="83489"/>
              </a:lnTo>
              <a:lnTo>
                <a:pt x="589813" y="78384"/>
              </a:lnTo>
              <a:lnTo>
                <a:pt x="583095" y="69697"/>
              </a:lnTo>
              <a:lnTo>
                <a:pt x="583996" y="65049"/>
              </a:lnTo>
              <a:lnTo>
                <a:pt x="585825" y="59232"/>
              </a:lnTo>
              <a:lnTo>
                <a:pt x="610438" y="59232"/>
              </a:lnTo>
              <a:lnTo>
                <a:pt x="610438" y="73177"/>
              </a:lnTo>
              <a:lnTo>
                <a:pt x="632307" y="73177"/>
              </a:lnTo>
            </a:path>
          </a:pathLst>
        </a:custGeom>
        <a:solidFill>
          <a:srgbClr val="ED1C2E"/>
        </a:solidFill>
      </xdr:spPr>
    </xdr:sp>
    <xdr:clientData/>
  </xdr:oneCellAnchor>
  <xdr:oneCellAnchor>
    <xdr:from>
      <xdr:col>7</xdr:col>
      <xdr:colOff>309562</xdr:colOff>
      <xdr:row>9</xdr:row>
      <xdr:rowOff>845342</xdr:rowOff>
    </xdr:from>
    <xdr:ext cx="404813" cy="210850"/>
    <xdr:pic>
      <xdr:nvPicPr>
        <xdr:cNvPr id="63" name="image26.png">
          <a:extLst>
            <a:ext uri="{FF2B5EF4-FFF2-40B4-BE49-F238E27FC236}">
              <a16:creationId xmlns:a16="http://schemas.microsoft.com/office/drawing/2014/main" id="{8A2DAC2A-662E-465A-8EB1-93446298775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715625" y="9405936"/>
          <a:ext cx="404813" cy="210850"/>
        </a:xfrm>
        <a:prstGeom prst="rect">
          <a:avLst/>
        </a:prstGeom>
      </xdr:spPr>
    </xdr:pic>
    <xdr:clientData/>
  </xdr:oneCellAnchor>
  <xdr:oneCellAnchor>
    <xdr:from>
      <xdr:col>7</xdr:col>
      <xdr:colOff>214313</xdr:colOff>
      <xdr:row>9</xdr:row>
      <xdr:rowOff>595313</xdr:rowOff>
    </xdr:from>
    <xdr:ext cx="690562" cy="178828"/>
    <xdr:pic>
      <xdr:nvPicPr>
        <xdr:cNvPr id="64" name="image25.png">
          <a:extLst>
            <a:ext uri="{FF2B5EF4-FFF2-40B4-BE49-F238E27FC236}">
              <a16:creationId xmlns:a16="http://schemas.microsoft.com/office/drawing/2014/main" id="{7F4D03E0-131E-4ABC-B606-C6E3B5FA969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20376" y="9155907"/>
          <a:ext cx="690562" cy="178828"/>
        </a:xfrm>
        <a:prstGeom prst="rect">
          <a:avLst/>
        </a:prstGeom>
      </xdr:spPr>
    </xdr:pic>
    <xdr:clientData/>
  </xdr:oneCellAnchor>
  <xdr:oneCellAnchor>
    <xdr:from>
      <xdr:col>7</xdr:col>
      <xdr:colOff>95250</xdr:colOff>
      <xdr:row>10</xdr:row>
      <xdr:rowOff>702469</xdr:rowOff>
    </xdr:from>
    <xdr:ext cx="869156" cy="154466"/>
    <xdr:pic>
      <xdr:nvPicPr>
        <xdr:cNvPr id="69" name="image28.png">
          <a:extLst>
            <a:ext uri="{FF2B5EF4-FFF2-40B4-BE49-F238E27FC236}">
              <a16:creationId xmlns:a16="http://schemas.microsoft.com/office/drawing/2014/main" id="{7E052A8B-2B81-4950-97EF-64415A848D3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501313" y="10275094"/>
          <a:ext cx="869156" cy="154466"/>
        </a:xfrm>
        <a:prstGeom prst="rect">
          <a:avLst/>
        </a:prstGeom>
      </xdr:spPr>
    </xdr:pic>
    <xdr:clientData/>
  </xdr:oneCellAnchor>
  <xdr:twoCellAnchor editAs="oneCell">
    <xdr:from>
      <xdr:col>1</xdr:col>
      <xdr:colOff>666750</xdr:colOff>
      <xdr:row>2</xdr:row>
      <xdr:rowOff>107155</xdr:rowOff>
    </xdr:from>
    <xdr:to>
      <xdr:col>1</xdr:col>
      <xdr:colOff>1793082</xdr:colOff>
      <xdr:row>2</xdr:row>
      <xdr:rowOff>611483</xdr:rowOff>
    </xdr:to>
    <xdr:pic>
      <xdr:nvPicPr>
        <xdr:cNvPr id="78" name="Picture 77">
          <a:extLst>
            <a:ext uri="{FF2B5EF4-FFF2-40B4-BE49-F238E27FC236}">
              <a16:creationId xmlns:a16="http://schemas.microsoft.com/office/drawing/2014/main" id="{E5924EA5-48C9-4C51-B922-A9CED9A5A62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66750" y="1964530"/>
          <a:ext cx="1126332" cy="504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535781</xdr:colOff>
      <xdr:row>2</xdr:row>
      <xdr:rowOff>71437</xdr:rowOff>
    </xdr:from>
    <xdr:ext cx="1192849" cy="559615"/>
    <xdr:pic>
      <xdr:nvPicPr>
        <xdr:cNvPr id="80" name="image3.jpeg">
          <a:extLst>
            <a:ext uri="{FF2B5EF4-FFF2-40B4-BE49-F238E27FC236}">
              <a16:creationId xmlns:a16="http://schemas.microsoft.com/office/drawing/2014/main" id="{EA3B2524-2346-4CBD-BEC6-F1023E96FF1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250656" y="1928812"/>
          <a:ext cx="1192849" cy="559615"/>
        </a:xfrm>
        <a:prstGeom prst="rect">
          <a:avLst/>
        </a:prstGeom>
      </xdr:spPr>
    </xdr:pic>
    <xdr:clientData/>
  </xdr:oneCellAnchor>
  <xdr:oneCellAnchor>
    <xdr:from>
      <xdr:col>2</xdr:col>
      <xdr:colOff>196715</xdr:colOff>
      <xdr:row>2</xdr:row>
      <xdr:rowOff>59531</xdr:rowOff>
    </xdr:from>
    <xdr:ext cx="1691482" cy="440531"/>
    <xdr:pic>
      <xdr:nvPicPr>
        <xdr:cNvPr id="81" name="image2.jpeg">
          <a:extLst>
            <a:ext uri="{FF2B5EF4-FFF2-40B4-BE49-F238E27FC236}">
              <a16:creationId xmlns:a16="http://schemas.microsoft.com/office/drawing/2014/main" id="{3F3B28BD-28A6-45E9-AB28-6C94804717C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720840" y="1916906"/>
          <a:ext cx="1691482" cy="440531"/>
        </a:xfrm>
        <a:prstGeom prst="rect">
          <a:avLst/>
        </a:prstGeom>
      </xdr:spPr>
    </xdr:pic>
    <xdr:clientData/>
  </xdr:oneCellAnchor>
  <xdr:twoCellAnchor editAs="oneCell">
    <xdr:from>
      <xdr:col>1</xdr:col>
      <xdr:colOff>309562</xdr:colOff>
      <xdr:row>3</xdr:row>
      <xdr:rowOff>47625</xdr:rowOff>
    </xdr:from>
    <xdr:to>
      <xdr:col>1</xdr:col>
      <xdr:colOff>2224932</xdr:colOff>
      <xdr:row>3</xdr:row>
      <xdr:rowOff>571500</xdr:rowOff>
    </xdr:to>
    <xdr:pic>
      <xdr:nvPicPr>
        <xdr:cNvPr id="82" name="Picture 81">
          <a:extLst>
            <a:ext uri="{FF2B5EF4-FFF2-40B4-BE49-F238E27FC236}">
              <a16:creationId xmlns:a16="http://schemas.microsoft.com/office/drawing/2014/main" id="{6BC9782F-F80D-4A26-884A-E84A728B8CF2}"/>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09562" y="2857500"/>
          <a:ext cx="191537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333375</xdr:colOff>
      <xdr:row>6</xdr:row>
      <xdr:rowOff>71437</xdr:rowOff>
    </xdr:from>
    <xdr:to>
      <xdr:col>4</xdr:col>
      <xdr:colOff>1905000</xdr:colOff>
      <xdr:row>6</xdr:row>
      <xdr:rowOff>452438</xdr:rowOff>
    </xdr:to>
    <xdr:pic>
      <xdr:nvPicPr>
        <xdr:cNvPr id="84" name="Picture 83">
          <a:extLst>
            <a:ext uri="{FF2B5EF4-FFF2-40B4-BE49-F238E27FC236}">
              <a16:creationId xmlns:a16="http://schemas.microsoft.com/office/drawing/2014/main" id="{0A1973B6-AE58-44E1-9E86-CF0264108BE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048250" y="5703093"/>
          <a:ext cx="1571625" cy="381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321469</xdr:colOff>
      <xdr:row>6</xdr:row>
      <xdr:rowOff>107156</xdr:rowOff>
    </xdr:from>
    <xdr:to>
      <xdr:col>3</xdr:col>
      <xdr:colOff>84745</xdr:colOff>
      <xdr:row>6</xdr:row>
      <xdr:rowOff>571500</xdr:rowOff>
    </xdr:to>
    <xdr:pic>
      <xdr:nvPicPr>
        <xdr:cNvPr id="85" name="Picture 84">
          <a:extLst>
            <a:ext uri="{FF2B5EF4-FFF2-40B4-BE49-F238E27FC236}">
              <a16:creationId xmlns:a16="http://schemas.microsoft.com/office/drawing/2014/main" id="{A822404F-D7B4-4A42-A140-DD26F6493C7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845594" y="5738812"/>
          <a:ext cx="1692088" cy="464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785812</xdr:colOff>
      <xdr:row>6</xdr:row>
      <xdr:rowOff>142875</xdr:rowOff>
    </xdr:from>
    <xdr:to>
      <xdr:col>1</xdr:col>
      <xdr:colOff>1652587</xdr:colOff>
      <xdr:row>6</xdr:row>
      <xdr:rowOff>485775</xdr:rowOff>
    </xdr:to>
    <xdr:pic>
      <xdr:nvPicPr>
        <xdr:cNvPr id="86" name="Picture 85">
          <a:extLst>
            <a:ext uri="{FF2B5EF4-FFF2-40B4-BE49-F238E27FC236}">
              <a16:creationId xmlns:a16="http://schemas.microsoft.com/office/drawing/2014/main" id="{32A92A9A-9B36-46C4-86F7-6304DAA066D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85812" y="5774531"/>
          <a:ext cx="8667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595312</xdr:colOff>
      <xdr:row>5</xdr:row>
      <xdr:rowOff>119062</xdr:rowOff>
    </xdr:from>
    <xdr:to>
      <xdr:col>4</xdr:col>
      <xdr:colOff>1652587</xdr:colOff>
      <xdr:row>5</xdr:row>
      <xdr:rowOff>452437</xdr:rowOff>
    </xdr:to>
    <xdr:pic>
      <xdr:nvPicPr>
        <xdr:cNvPr id="87" name="Picture 86">
          <a:extLst>
            <a:ext uri="{FF2B5EF4-FFF2-40B4-BE49-F238E27FC236}">
              <a16:creationId xmlns:a16="http://schemas.microsoft.com/office/drawing/2014/main" id="{E730DF7E-EABF-4F56-98C2-2DC6B66CE7E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310187" y="4810125"/>
          <a:ext cx="10572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607219</xdr:colOff>
      <xdr:row>5</xdr:row>
      <xdr:rowOff>83343</xdr:rowOff>
    </xdr:from>
    <xdr:to>
      <xdr:col>1</xdr:col>
      <xdr:colOff>1928813</xdr:colOff>
      <xdr:row>5</xdr:row>
      <xdr:rowOff>464343</xdr:rowOff>
    </xdr:to>
    <xdr:pic>
      <xdr:nvPicPr>
        <xdr:cNvPr id="88" name="Picture 87">
          <a:extLst>
            <a:ext uri="{FF2B5EF4-FFF2-40B4-BE49-F238E27FC236}">
              <a16:creationId xmlns:a16="http://schemas.microsoft.com/office/drawing/2014/main" id="{89DF1426-E1DA-4286-8E24-95205C5E34F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07219" y="4774406"/>
          <a:ext cx="1321594"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511969</xdr:colOff>
      <xdr:row>4</xdr:row>
      <xdr:rowOff>71437</xdr:rowOff>
    </xdr:from>
    <xdr:to>
      <xdr:col>1</xdr:col>
      <xdr:colOff>2024424</xdr:colOff>
      <xdr:row>4</xdr:row>
      <xdr:rowOff>452437</xdr:rowOff>
    </xdr:to>
    <xdr:pic>
      <xdr:nvPicPr>
        <xdr:cNvPr id="91" name="Picture 90">
          <a:extLst>
            <a:ext uri="{FF2B5EF4-FFF2-40B4-BE49-F238E27FC236}">
              <a16:creationId xmlns:a16="http://schemas.microsoft.com/office/drawing/2014/main" id="{39BE2101-678D-4E83-9F8C-8D52CF07B3EE}"/>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11969" y="3833812"/>
          <a:ext cx="151245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535782</xdr:colOff>
      <xdr:row>3</xdr:row>
      <xdr:rowOff>59531</xdr:rowOff>
    </xdr:from>
    <xdr:to>
      <xdr:col>2</xdr:col>
      <xdr:colOff>1684276</xdr:colOff>
      <xdr:row>3</xdr:row>
      <xdr:rowOff>511968</xdr:rowOff>
    </xdr:to>
    <xdr:pic>
      <xdr:nvPicPr>
        <xdr:cNvPr id="92" name="Picture 91">
          <a:extLst>
            <a:ext uri="{FF2B5EF4-FFF2-40B4-BE49-F238E27FC236}">
              <a16:creationId xmlns:a16="http://schemas.microsoft.com/office/drawing/2014/main" id="{3AD6EE87-2874-4922-8FB2-A0F2977CCD2C}"/>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59907" y="2869406"/>
          <a:ext cx="1148494" cy="452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416719</xdr:colOff>
      <xdr:row>7</xdr:row>
      <xdr:rowOff>83343</xdr:rowOff>
    </xdr:from>
    <xdr:to>
      <xdr:col>4</xdr:col>
      <xdr:colOff>1774033</xdr:colOff>
      <xdr:row>7</xdr:row>
      <xdr:rowOff>535781</xdr:rowOff>
    </xdr:to>
    <xdr:pic>
      <xdr:nvPicPr>
        <xdr:cNvPr id="93" name="Picture 92">
          <a:extLst>
            <a:ext uri="{FF2B5EF4-FFF2-40B4-BE49-F238E27FC236}">
              <a16:creationId xmlns:a16="http://schemas.microsoft.com/office/drawing/2014/main" id="{8D0B9604-491D-4632-96C1-BA3B943E4B9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131594" y="6655593"/>
          <a:ext cx="1357314" cy="452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309562</xdr:colOff>
      <xdr:row>8</xdr:row>
      <xdr:rowOff>130968</xdr:rowOff>
    </xdr:from>
    <xdr:to>
      <xdr:col>3</xdr:col>
      <xdr:colOff>60583</xdr:colOff>
      <xdr:row>8</xdr:row>
      <xdr:rowOff>595312</xdr:rowOff>
    </xdr:to>
    <xdr:pic>
      <xdr:nvPicPr>
        <xdr:cNvPr id="94" name="Picture 93">
          <a:extLst>
            <a:ext uri="{FF2B5EF4-FFF2-40B4-BE49-F238E27FC236}">
              <a16:creationId xmlns:a16="http://schemas.microsoft.com/office/drawing/2014/main" id="{61ED339A-8314-4742-87DC-DD7A29C4BD7C}"/>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833687" y="7679531"/>
          <a:ext cx="1679833" cy="464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476250</xdr:colOff>
      <xdr:row>9</xdr:row>
      <xdr:rowOff>59531</xdr:rowOff>
    </xdr:from>
    <xdr:to>
      <xdr:col>1</xdr:col>
      <xdr:colOff>2083877</xdr:colOff>
      <xdr:row>9</xdr:row>
      <xdr:rowOff>690562</xdr:rowOff>
    </xdr:to>
    <xdr:pic>
      <xdr:nvPicPr>
        <xdr:cNvPr id="95" name="Picture 94">
          <a:extLst>
            <a:ext uri="{FF2B5EF4-FFF2-40B4-BE49-F238E27FC236}">
              <a16:creationId xmlns:a16="http://schemas.microsoft.com/office/drawing/2014/main" id="{C007EC95-F0B1-4ED4-981A-386AB1ABC58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76250" y="8620125"/>
          <a:ext cx="1607627"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261937</xdr:colOff>
      <xdr:row>9</xdr:row>
      <xdr:rowOff>130968</xdr:rowOff>
    </xdr:from>
    <xdr:to>
      <xdr:col>3</xdr:col>
      <xdr:colOff>77846</xdr:colOff>
      <xdr:row>9</xdr:row>
      <xdr:rowOff>488155</xdr:rowOff>
    </xdr:to>
    <xdr:pic>
      <xdr:nvPicPr>
        <xdr:cNvPr id="96" name="Picture 95">
          <a:extLst>
            <a:ext uri="{FF2B5EF4-FFF2-40B4-BE49-F238E27FC236}">
              <a16:creationId xmlns:a16="http://schemas.microsoft.com/office/drawing/2014/main" id="{9B91898B-EDCA-4527-B8E9-627E7AD752E4}"/>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86062" y="8691562"/>
          <a:ext cx="1744721" cy="357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452438</xdr:colOff>
      <xdr:row>10</xdr:row>
      <xdr:rowOff>95249</xdr:rowOff>
    </xdr:from>
    <xdr:to>
      <xdr:col>2</xdr:col>
      <xdr:colOff>1809752</xdr:colOff>
      <xdr:row>10</xdr:row>
      <xdr:rowOff>595312</xdr:rowOff>
    </xdr:to>
    <xdr:pic>
      <xdr:nvPicPr>
        <xdr:cNvPr id="97" name="Picture 96">
          <a:extLst>
            <a:ext uri="{FF2B5EF4-FFF2-40B4-BE49-F238E27FC236}">
              <a16:creationId xmlns:a16="http://schemas.microsoft.com/office/drawing/2014/main" id="{6656D3A1-6BBF-4389-8A2E-A06FCB936BFE}"/>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976563" y="9667874"/>
          <a:ext cx="1357314" cy="500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738188</xdr:colOff>
      <xdr:row>11</xdr:row>
      <xdr:rowOff>59531</xdr:rowOff>
    </xdr:from>
    <xdr:to>
      <xdr:col>1</xdr:col>
      <xdr:colOff>1988344</xdr:colOff>
      <xdr:row>11</xdr:row>
      <xdr:rowOff>535781</xdr:rowOff>
    </xdr:to>
    <xdr:pic>
      <xdr:nvPicPr>
        <xdr:cNvPr id="98" name="Picture 97">
          <a:extLst>
            <a:ext uri="{FF2B5EF4-FFF2-40B4-BE49-F238E27FC236}">
              <a16:creationId xmlns:a16="http://schemas.microsoft.com/office/drawing/2014/main" id="{BD842C21-935E-416D-9147-3974D6F001C5}"/>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38188" y="10668000"/>
          <a:ext cx="1250156"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452438</xdr:colOff>
      <xdr:row>11</xdr:row>
      <xdr:rowOff>83344</xdr:rowOff>
    </xdr:from>
    <xdr:to>
      <xdr:col>2</xdr:col>
      <xdr:colOff>1872001</xdr:colOff>
      <xdr:row>11</xdr:row>
      <xdr:rowOff>547687</xdr:rowOff>
    </xdr:to>
    <xdr:pic>
      <xdr:nvPicPr>
        <xdr:cNvPr id="100" name="Picture 99">
          <a:extLst>
            <a:ext uri="{FF2B5EF4-FFF2-40B4-BE49-F238E27FC236}">
              <a16:creationId xmlns:a16="http://schemas.microsoft.com/office/drawing/2014/main" id="{2134A14F-EE7A-4DDA-B542-309988265917}"/>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976563" y="10691813"/>
          <a:ext cx="1419563" cy="46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357188</xdr:colOff>
      <xdr:row>11</xdr:row>
      <xdr:rowOff>83343</xdr:rowOff>
    </xdr:from>
    <xdr:to>
      <xdr:col>4</xdr:col>
      <xdr:colOff>1892103</xdr:colOff>
      <xdr:row>11</xdr:row>
      <xdr:rowOff>547687</xdr:rowOff>
    </xdr:to>
    <xdr:pic>
      <xdr:nvPicPr>
        <xdr:cNvPr id="101" name="Picture 100">
          <a:extLst>
            <a:ext uri="{FF2B5EF4-FFF2-40B4-BE49-F238E27FC236}">
              <a16:creationId xmlns:a16="http://schemas.microsoft.com/office/drawing/2014/main" id="{B730AFA8-F6D7-4734-A640-8632038D30E4}"/>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072063" y="10691812"/>
          <a:ext cx="1534915" cy="464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142874</xdr:colOff>
      <xdr:row>11</xdr:row>
      <xdr:rowOff>487452</xdr:rowOff>
    </xdr:from>
    <xdr:to>
      <xdr:col>7</xdr:col>
      <xdr:colOff>951508</xdr:colOff>
      <xdr:row>11</xdr:row>
      <xdr:rowOff>702467</xdr:rowOff>
    </xdr:to>
    <xdr:pic>
      <xdr:nvPicPr>
        <xdr:cNvPr id="103" name="Picture 102">
          <a:extLst>
            <a:ext uri="{FF2B5EF4-FFF2-40B4-BE49-F238E27FC236}">
              <a16:creationId xmlns:a16="http://schemas.microsoft.com/office/drawing/2014/main" id="{E58E2813-392E-409B-B666-3B18EFC055B8}"/>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0548937" y="11095921"/>
          <a:ext cx="808634" cy="215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250031</xdr:colOff>
      <xdr:row>10</xdr:row>
      <xdr:rowOff>882384</xdr:rowOff>
    </xdr:from>
    <xdr:to>
      <xdr:col>7</xdr:col>
      <xdr:colOff>883444</xdr:colOff>
      <xdr:row>11</xdr:row>
      <xdr:rowOff>92868</xdr:rowOff>
    </xdr:to>
    <xdr:pic>
      <xdr:nvPicPr>
        <xdr:cNvPr id="105" name="Picture 104">
          <a:extLst>
            <a:ext uri="{FF2B5EF4-FFF2-40B4-BE49-F238E27FC236}">
              <a16:creationId xmlns:a16="http://schemas.microsoft.com/office/drawing/2014/main" id="{8C9E005C-2C3E-4A66-876A-431B2E03DFA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0656094" y="10455009"/>
          <a:ext cx="633413" cy="246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285749</xdr:colOff>
      <xdr:row>10</xdr:row>
      <xdr:rowOff>357188</xdr:rowOff>
    </xdr:from>
    <xdr:to>
      <xdr:col>7</xdr:col>
      <xdr:colOff>771524</xdr:colOff>
      <xdr:row>10</xdr:row>
      <xdr:rowOff>642938</xdr:rowOff>
    </xdr:to>
    <xdr:pic>
      <xdr:nvPicPr>
        <xdr:cNvPr id="106" name="Picture 105">
          <a:extLst>
            <a:ext uri="{FF2B5EF4-FFF2-40B4-BE49-F238E27FC236}">
              <a16:creationId xmlns:a16="http://schemas.microsoft.com/office/drawing/2014/main" id="{31FD1034-8EDA-4A14-9FAF-4D0B469360F6}"/>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0691812" y="9929813"/>
          <a:ext cx="48577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178594</xdr:colOff>
      <xdr:row>10</xdr:row>
      <xdr:rowOff>119063</xdr:rowOff>
    </xdr:from>
    <xdr:to>
      <xdr:col>7</xdr:col>
      <xdr:colOff>866774</xdr:colOff>
      <xdr:row>10</xdr:row>
      <xdr:rowOff>321469</xdr:rowOff>
    </xdr:to>
    <xdr:pic>
      <xdr:nvPicPr>
        <xdr:cNvPr id="107" name="Picture 106">
          <a:extLst>
            <a:ext uri="{FF2B5EF4-FFF2-40B4-BE49-F238E27FC236}">
              <a16:creationId xmlns:a16="http://schemas.microsoft.com/office/drawing/2014/main" id="{E8F4B83B-952F-459B-8879-190132B8A98D}"/>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0584657" y="9691688"/>
          <a:ext cx="688180" cy="202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226218</xdr:colOff>
      <xdr:row>9</xdr:row>
      <xdr:rowOff>304801</xdr:rowOff>
    </xdr:from>
    <xdr:to>
      <xdr:col>7</xdr:col>
      <xdr:colOff>869155</xdr:colOff>
      <xdr:row>9</xdr:row>
      <xdr:rowOff>519113</xdr:rowOff>
    </xdr:to>
    <xdr:pic>
      <xdr:nvPicPr>
        <xdr:cNvPr id="108" name="Picture 107">
          <a:extLst>
            <a:ext uri="{FF2B5EF4-FFF2-40B4-BE49-F238E27FC236}">
              <a16:creationId xmlns:a16="http://schemas.microsoft.com/office/drawing/2014/main" id="{FC010307-5C66-4045-8827-2990B94DFDBA}"/>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0632281" y="8865395"/>
          <a:ext cx="642937" cy="214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261937</xdr:colOff>
      <xdr:row>9</xdr:row>
      <xdr:rowOff>7143</xdr:rowOff>
    </xdr:from>
    <xdr:to>
      <xdr:col>7</xdr:col>
      <xdr:colOff>869157</xdr:colOff>
      <xdr:row>9</xdr:row>
      <xdr:rowOff>209550</xdr:rowOff>
    </xdr:to>
    <xdr:pic>
      <xdr:nvPicPr>
        <xdr:cNvPr id="109" name="Picture 108">
          <a:extLst>
            <a:ext uri="{FF2B5EF4-FFF2-40B4-BE49-F238E27FC236}">
              <a16:creationId xmlns:a16="http://schemas.microsoft.com/office/drawing/2014/main" id="{96A58271-E9F6-4B87-B1CA-1F329A59EC4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668000" y="8567737"/>
          <a:ext cx="607220" cy="202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178593</xdr:colOff>
      <xdr:row>8</xdr:row>
      <xdr:rowOff>699294</xdr:rowOff>
    </xdr:from>
    <xdr:to>
      <xdr:col>7</xdr:col>
      <xdr:colOff>902493</xdr:colOff>
      <xdr:row>8</xdr:row>
      <xdr:rowOff>940594</xdr:rowOff>
    </xdr:to>
    <xdr:pic>
      <xdr:nvPicPr>
        <xdr:cNvPr id="110" name="Picture 109">
          <a:extLst>
            <a:ext uri="{FF2B5EF4-FFF2-40B4-BE49-F238E27FC236}">
              <a16:creationId xmlns:a16="http://schemas.microsoft.com/office/drawing/2014/main" id="{0ABF7A10-0FA2-4057-AE16-6303FB0692BF}"/>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584656" y="8247857"/>
          <a:ext cx="723900" cy="24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214312</xdr:colOff>
      <xdr:row>8</xdr:row>
      <xdr:rowOff>154782</xdr:rowOff>
    </xdr:from>
    <xdr:to>
      <xdr:col>7</xdr:col>
      <xdr:colOff>1000123</xdr:colOff>
      <xdr:row>8</xdr:row>
      <xdr:rowOff>369094</xdr:rowOff>
    </xdr:to>
    <xdr:pic>
      <xdr:nvPicPr>
        <xdr:cNvPr id="111" name="Picture 110">
          <a:extLst>
            <a:ext uri="{FF2B5EF4-FFF2-40B4-BE49-F238E27FC236}">
              <a16:creationId xmlns:a16="http://schemas.microsoft.com/office/drawing/2014/main" id="{8AE216D2-537C-4E80-AB68-CBFB35B0C2CF}"/>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0620375" y="7703345"/>
          <a:ext cx="785811" cy="214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190499</xdr:colOff>
      <xdr:row>7</xdr:row>
      <xdr:rowOff>511969</xdr:rowOff>
    </xdr:from>
    <xdr:to>
      <xdr:col>7</xdr:col>
      <xdr:colOff>869153</xdr:colOff>
      <xdr:row>7</xdr:row>
      <xdr:rowOff>738187</xdr:rowOff>
    </xdr:to>
    <xdr:pic>
      <xdr:nvPicPr>
        <xdr:cNvPr id="112" name="Picture 111">
          <a:extLst>
            <a:ext uri="{FF2B5EF4-FFF2-40B4-BE49-F238E27FC236}">
              <a16:creationId xmlns:a16="http://schemas.microsoft.com/office/drawing/2014/main" id="{ED871540-045F-44B3-A21B-15F8FADE33FE}"/>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0596562" y="7084219"/>
          <a:ext cx="678654" cy="226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154781</xdr:colOff>
      <xdr:row>6</xdr:row>
      <xdr:rowOff>642939</xdr:rowOff>
    </xdr:from>
    <xdr:to>
      <xdr:col>7</xdr:col>
      <xdr:colOff>928686</xdr:colOff>
      <xdr:row>6</xdr:row>
      <xdr:rowOff>900907</xdr:rowOff>
    </xdr:to>
    <xdr:pic>
      <xdr:nvPicPr>
        <xdr:cNvPr id="114" name="Picture 113">
          <a:extLst>
            <a:ext uri="{FF2B5EF4-FFF2-40B4-BE49-F238E27FC236}">
              <a16:creationId xmlns:a16="http://schemas.microsoft.com/office/drawing/2014/main" id="{1BE31386-1787-4883-8C15-4D16ABCCAC4A}"/>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0560844" y="6274595"/>
          <a:ext cx="773905" cy="257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166687</xdr:colOff>
      <xdr:row>6</xdr:row>
      <xdr:rowOff>345282</xdr:rowOff>
    </xdr:from>
    <xdr:to>
      <xdr:col>7</xdr:col>
      <xdr:colOff>927985</xdr:colOff>
      <xdr:row>6</xdr:row>
      <xdr:rowOff>580592</xdr:rowOff>
    </xdr:to>
    <xdr:pic>
      <xdr:nvPicPr>
        <xdr:cNvPr id="115" name="Picture 114">
          <a:extLst>
            <a:ext uri="{FF2B5EF4-FFF2-40B4-BE49-F238E27FC236}">
              <a16:creationId xmlns:a16="http://schemas.microsoft.com/office/drawing/2014/main" id="{88875B91-54F4-44FE-842C-0C2E7AF51346}"/>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0572750" y="5976938"/>
          <a:ext cx="761298" cy="235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226218</xdr:colOff>
      <xdr:row>6</xdr:row>
      <xdr:rowOff>54675</xdr:rowOff>
    </xdr:from>
    <xdr:to>
      <xdr:col>7</xdr:col>
      <xdr:colOff>916781</xdr:colOff>
      <xdr:row>6</xdr:row>
      <xdr:rowOff>311944</xdr:rowOff>
    </xdr:to>
    <xdr:pic>
      <xdr:nvPicPr>
        <xdr:cNvPr id="116" name="Picture 115">
          <a:extLst>
            <a:ext uri="{FF2B5EF4-FFF2-40B4-BE49-F238E27FC236}">
              <a16:creationId xmlns:a16="http://schemas.microsoft.com/office/drawing/2014/main" id="{5B051E0E-73D2-46F1-9B40-6A2B5CCDE1D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0632281" y="5686331"/>
          <a:ext cx="690563" cy="257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5</xdr:row>
      <xdr:rowOff>416719</xdr:rowOff>
    </xdr:from>
    <xdr:to>
      <xdr:col>7</xdr:col>
      <xdr:colOff>932263</xdr:colOff>
      <xdr:row>5</xdr:row>
      <xdr:rowOff>664370</xdr:rowOff>
    </xdr:to>
    <xdr:pic>
      <xdr:nvPicPr>
        <xdr:cNvPr id="117" name="Picture 116">
          <a:extLst>
            <a:ext uri="{FF2B5EF4-FFF2-40B4-BE49-F238E27FC236}">
              <a16:creationId xmlns:a16="http://schemas.microsoft.com/office/drawing/2014/main" id="{94C6F573-DDB2-4019-ACBC-432A869F38AE}"/>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0548938" y="5107782"/>
          <a:ext cx="789388" cy="247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154780</xdr:colOff>
      <xdr:row>5</xdr:row>
      <xdr:rowOff>142874</xdr:rowOff>
    </xdr:from>
    <xdr:to>
      <xdr:col>7</xdr:col>
      <xdr:colOff>890587</xdr:colOff>
      <xdr:row>5</xdr:row>
      <xdr:rowOff>388143</xdr:rowOff>
    </xdr:to>
    <xdr:pic>
      <xdr:nvPicPr>
        <xdr:cNvPr id="118" name="Picture 117">
          <a:extLst>
            <a:ext uri="{FF2B5EF4-FFF2-40B4-BE49-F238E27FC236}">
              <a16:creationId xmlns:a16="http://schemas.microsoft.com/office/drawing/2014/main" id="{E7219CB5-F65F-4295-A787-29903F70C2BA}"/>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0560843" y="4833937"/>
          <a:ext cx="735807" cy="245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130970</xdr:colOff>
      <xdr:row>3</xdr:row>
      <xdr:rowOff>857250</xdr:rowOff>
    </xdr:from>
    <xdr:to>
      <xdr:col>7</xdr:col>
      <xdr:colOff>889993</xdr:colOff>
      <xdr:row>4</xdr:row>
      <xdr:rowOff>202406</xdr:rowOff>
    </xdr:to>
    <xdr:pic>
      <xdr:nvPicPr>
        <xdr:cNvPr id="119" name="Picture 118">
          <a:extLst>
            <a:ext uri="{FF2B5EF4-FFF2-40B4-BE49-F238E27FC236}">
              <a16:creationId xmlns:a16="http://schemas.microsoft.com/office/drawing/2014/main" id="{0DB71928-AB39-459C-B7F3-CD054F106AD4}"/>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0537033" y="3667125"/>
          <a:ext cx="759023" cy="29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190500</xdr:colOff>
      <xdr:row>2</xdr:row>
      <xdr:rowOff>107156</xdr:rowOff>
    </xdr:from>
    <xdr:to>
      <xdr:col>7</xdr:col>
      <xdr:colOff>676275</xdr:colOff>
      <xdr:row>2</xdr:row>
      <xdr:rowOff>285750</xdr:rowOff>
    </xdr:to>
    <xdr:pic>
      <xdr:nvPicPr>
        <xdr:cNvPr id="120" name="Picture 119">
          <a:extLst>
            <a:ext uri="{FF2B5EF4-FFF2-40B4-BE49-F238E27FC236}">
              <a16:creationId xmlns:a16="http://schemas.microsoft.com/office/drawing/2014/main" id="{2C29D9B6-56B4-446D-B36E-0B57905478EC}"/>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0596563" y="1964531"/>
          <a:ext cx="485775" cy="178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166688</xdr:colOff>
      <xdr:row>3</xdr:row>
      <xdr:rowOff>288926</xdr:rowOff>
    </xdr:from>
    <xdr:to>
      <xdr:col>7</xdr:col>
      <xdr:colOff>928687</xdr:colOff>
      <xdr:row>3</xdr:row>
      <xdr:rowOff>542925</xdr:rowOff>
    </xdr:to>
    <xdr:pic>
      <xdr:nvPicPr>
        <xdr:cNvPr id="121" name="Picture 120">
          <a:extLst>
            <a:ext uri="{FF2B5EF4-FFF2-40B4-BE49-F238E27FC236}">
              <a16:creationId xmlns:a16="http://schemas.microsoft.com/office/drawing/2014/main" id="{5018A881-586F-4CD7-9B15-C4F15581A36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0572751" y="3098801"/>
          <a:ext cx="761999" cy="25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166687</xdr:colOff>
      <xdr:row>11</xdr:row>
      <xdr:rowOff>154781</xdr:rowOff>
    </xdr:from>
    <xdr:to>
      <xdr:col>7</xdr:col>
      <xdr:colOff>1017983</xdr:colOff>
      <xdr:row>11</xdr:row>
      <xdr:rowOff>433387</xdr:rowOff>
    </xdr:to>
    <xdr:pic>
      <xdr:nvPicPr>
        <xdr:cNvPr id="122" name="Picture 121">
          <a:extLst>
            <a:ext uri="{FF2B5EF4-FFF2-40B4-BE49-F238E27FC236}">
              <a16:creationId xmlns:a16="http://schemas.microsoft.com/office/drawing/2014/main" id="{1C282469-6020-499A-AFE5-867B5D71FF02}"/>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0572750" y="10763250"/>
          <a:ext cx="851296" cy="27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1666874</xdr:colOff>
      <xdr:row>1</xdr:row>
      <xdr:rowOff>59531</xdr:rowOff>
    </xdr:from>
    <xdr:to>
      <xdr:col>8</xdr:col>
      <xdr:colOff>2155031</xdr:colOff>
      <xdr:row>1</xdr:row>
      <xdr:rowOff>1714500</xdr:rowOff>
    </xdr:to>
    <xdr:sp macro="" textlink="">
      <xdr:nvSpPr>
        <xdr:cNvPr id="2" name="Rectangle 1">
          <a:extLst>
            <a:ext uri="{FF2B5EF4-FFF2-40B4-BE49-F238E27FC236}">
              <a16:creationId xmlns:a16="http://schemas.microsoft.com/office/drawing/2014/main" id="{746A4721-6D0A-4AD3-838C-1B9DE2DC35EA}"/>
            </a:ext>
          </a:extLst>
        </xdr:cNvPr>
        <xdr:cNvSpPr/>
      </xdr:nvSpPr>
      <xdr:spPr>
        <a:xfrm>
          <a:off x="4929187" y="59531"/>
          <a:ext cx="11918157" cy="1654969"/>
        </a:xfrm>
        <a:prstGeom prst="rect">
          <a:avLst/>
        </a:prstGeom>
        <a:solidFill>
          <a:schemeClr val="bg1"/>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1928812</xdr:colOff>
      <xdr:row>1</xdr:row>
      <xdr:rowOff>107157</xdr:rowOff>
    </xdr:from>
    <xdr:ext cx="11370468" cy="1500187"/>
    <xdr:grpSp>
      <xdr:nvGrpSpPr>
        <xdr:cNvPr id="71" name="Group 15">
          <a:extLst>
            <a:ext uri="{FF2B5EF4-FFF2-40B4-BE49-F238E27FC236}">
              <a16:creationId xmlns:a16="http://schemas.microsoft.com/office/drawing/2014/main" id="{506DA5DC-C97D-4E4E-9303-10E052065C82}"/>
            </a:ext>
          </a:extLst>
        </xdr:cNvPr>
        <xdr:cNvGrpSpPr/>
      </xdr:nvGrpSpPr>
      <xdr:grpSpPr>
        <a:xfrm>
          <a:off x="5191125" y="190501"/>
          <a:ext cx="11370468" cy="1500187"/>
          <a:chOff x="0" y="0"/>
          <a:chExt cx="5247640" cy="814705"/>
        </a:xfrm>
      </xdr:grpSpPr>
      <xdr:pic>
        <xdr:nvPicPr>
          <xdr:cNvPr id="72" name="image9.png">
            <a:extLst>
              <a:ext uri="{FF2B5EF4-FFF2-40B4-BE49-F238E27FC236}">
                <a16:creationId xmlns:a16="http://schemas.microsoft.com/office/drawing/2014/main" id="{007C1746-ED5C-4E8A-9DBF-BD2B9C59A5A8}"/>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26669"/>
            <a:ext cx="5242559" cy="788034"/>
          </a:xfrm>
          <a:prstGeom prst="rect">
            <a:avLst/>
          </a:prstGeom>
        </xdr:spPr>
      </xdr:pic>
      <xdr:sp macro="" textlink="">
        <xdr:nvSpPr>
          <xdr:cNvPr id="73" name="Shape 17">
            <a:extLst>
              <a:ext uri="{FF2B5EF4-FFF2-40B4-BE49-F238E27FC236}">
                <a16:creationId xmlns:a16="http://schemas.microsoft.com/office/drawing/2014/main" id="{9508EB9E-587F-4FD3-8DBA-5CDB96776E19}"/>
              </a:ext>
            </a:extLst>
          </xdr:cNvPr>
          <xdr:cNvSpPr/>
        </xdr:nvSpPr>
        <xdr:spPr>
          <a:xfrm>
            <a:off x="1827529" y="2540"/>
            <a:ext cx="280670" cy="288290"/>
          </a:xfrm>
          <a:custGeom>
            <a:avLst/>
            <a:gdLst/>
            <a:ahLst/>
            <a:cxnLst/>
            <a:rect l="0" t="0" r="0" b="0"/>
            <a:pathLst>
              <a:path w="280670" h="288290">
                <a:moveTo>
                  <a:pt x="69850" y="278765"/>
                </a:moveTo>
                <a:lnTo>
                  <a:pt x="0" y="278765"/>
                </a:lnTo>
                <a:lnTo>
                  <a:pt x="0" y="288290"/>
                </a:lnTo>
                <a:lnTo>
                  <a:pt x="69850" y="288290"/>
                </a:lnTo>
                <a:lnTo>
                  <a:pt x="69850" y="278765"/>
                </a:lnTo>
                <a:close/>
              </a:path>
              <a:path w="280670" h="288290">
                <a:moveTo>
                  <a:pt x="280670" y="278765"/>
                </a:moveTo>
                <a:lnTo>
                  <a:pt x="204470" y="278765"/>
                </a:lnTo>
                <a:lnTo>
                  <a:pt x="204470" y="288290"/>
                </a:lnTo>
                <a:lnTo>
                  <a:pt x="280670" y="288290"/>
                </a:lnTo>
                <a:lnTo>
                  <a:pt x="280670" y="278765"/>
                </a:lnTo>
                <a:close/>
              </a:path>
              <a:path w="280670" h="288290">
                <a:moveTo>
                  <a:pt x="78105" y="10160"/>
                </a:moveTo>
                <a:lnTo>
                  <a:pt x="6350" y="10160"/>
                </a:lnTo>
                <a:lnTo>
                  <a:pt x="9525" y="13335"/>
                </a:lnTo>
                <a:lnTo>
                  <a:pt x="9525" y="274955"/>
                </a:lnTo>
                <a:lnTo>
                  <a:pt x="6350" y="278765"/>
                </a:lnTo>
                <a:lnTo>
                  <a:pt x="62865" y="278765"/>
                </a:lnTo>
                <a:lnTo>
                  <a:pt x="59055" y="274955"/>
                </a:lnTo>
                <a:lnTo>
                  <a:pt x="59055" y="86360"/>
                </a:lnTo>
                <a:lnTo>
                  <a:pt x="132715" y="86360"/>
                </a:lnTo>
                <a:lnTo>
                  <a:pt x="86360" y="30480"/>
                </a:lnTo>
                <a:lnTo>
                  <a:pt x="80010" y="23495"/>
                </a:lnTo>
                <a:lnTo>
                  <a:pt x="76835" y="18415"/>
                </a:lnTo>
                <a:lnTo>
                  <a:pt x="76835" y="11430"/>
                </a:lnTo>
                <a:lnTo>
                  <a:pt x="78105" y="10160"/>
                </a:lnTo>
                <a:close/>
              </a:path>
              <a:path w="280670" h="288290">
                <a:moveTo>
                  <a:pt x="132715" y="86360"/>
                </a:moveTo>
                <a:lnTo>
                  <a:pt x="59055" y="86360"/>
                </a:lnTo>
                <a:lnTo>
                  <a:pt x="202565" y="260985"/>
                </a:lnTo>
                <a:lnTo>
                  <a:pt x="207645" y="266700"/>
                </a:lnTo>
                <a:lnTo>
                  <a:pt x="210185" y="271145"/>
                </a:lnTo>
                <a:lnTo>
                  <a:pt x="210185" y="276860"/>
                </a:lnTo>
                <a:lnTo>
                  <a:pt x="208279" y="278765"/>
                </a:lnTo>
                <a:lnTo>
                  <a:pt x="274320" y="278765"/>
                </a:lnTo>
                <a:lnTo>
                  <a:pt x="271780" y="274955"/>
                </a:lnTo>
                <a:lnTo>
                  <a:pt x="271780" y="194310"/>
                </a:lnTo>
                <a:lnTo>
                  <a:pt x="221615" y="194310"/>
                </a:lnTo>
                <a:lnTo>
                  <a:pt x="132715" y="86360"/>
                </a:lnTo>
                <a:close/>
              </a:path>
              <a:path w="280670" h="288290">
                <a:moveTo>
                  <a:pt x="274320" y="10160"/>
                </a:moveTo>
                <a:lnTo>
                  <a:pt x="217804" y="10160"/>
                </a:lnTo>
                <a:lnTo>
                  <a:pt x="221615" y="13335"/>
                </a:lnTo>
                <a:lnTo>
                  <a:pt x="221615" y="194310"/>
                </a:lnTo>
                <a:lnTo>
                  <a:pt x="271780" y="194310"/>
                </a:lnTo>
                <a:lnTo>
                  <a:pt x="271780" y="13335"/>
                </a:lnTo>
                <a:lnTo>
                  <a:pt x="274320" y="10160"/>
                </a:lnTo>
                <a:close/>
              </a:path>
              <a:path w="280670" h="288290">
                <a:moveTo>
                  <a:pt x="80645" y="0"/>
                </a:moveTo>
                <a:lnTo>
                  <a:pt x="0" y="0"/>
                </a:lnTo>
                <a:lnTo>
                  <a:pt x="0" y="10160"/>
                </a:lnTo>
                <a:lnTo>
                  <a:pt x="80645" y="10160"/>
                </a:lnTo>
                <a:lnTo>
                  <a:pt x="80645" y="0"/>
                </a:lnTo>
                <a:close/>
              </a:path>
              <a:path w="280670" h="288290">
                <a:moveTo>
                  <a:pt x="280670" y="0"/>
                </a:moveTo>
                <a:lnTo>
                  <a:pt x="209550" y="0"/>
                </a:lnTo>
                <a:lnTo>
                  <a:pt x="209550" y="10160"/>
                </a:lnTo>
                <a:lnTo>
                  <a:pt x="280670" y="10160"/>
                </a:lnTo>
                <a:lnTo>
                  <a:pt x="280670" y="0"/>
                </a:lnTo>
                <a:close/>
              </a:path>
            </a:pathLst>
          </a:custGeom>
          <a:solidFill>
            <a:srgbClr val="164882"/>
          </a:solidFill>
        </xdr:spPr>
      </xdr:sp>
      <xdr:pic>
        <xdr:nvPicPr>
          <xdr:cNvPr id="74" name="image10.png">
            <a:extLst>
              <a:ext uri="{FF2B5EF4-FFF2-40B4-BE49-F238E27FC236}">
                <a16:creationId xmlns:a16="http://schemas.microsoft.com/office/drawing/2014/main" id="{372142F6-374D-4E4F-BCC2-1122CB02F7D2}"/>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145664" y="86360"/>
            <a:ext cx="159385" cy="210184"/>
          </a:xfrm>
          <a:prstGeom prst="rect">
            <a:avLst/>
          </a:prstGeom>
        </xdr:spPr>
      </xdr:pic>
      <xdr:sp macro="" textlink="">
        <xdr:nvSpPr>
          <xdr:cNvPr id="75" name="Shape 19">
            <a:extLst>
              <a:ext uri="{FF2B5EF4-FFF2-40B4-BE49-F238E27FC236}">
                <a16:creationId xmlns:a16="http://schemas.microsoft.com/office/drawing/2014/main" id="{44D2C0E8-2D80-4124-8AFE-814E65DA3D12}"/>
              </a:ext>
            </a:extLst>
          </xdr:cNvPr>
          <xdr:cNvSpPr/>
        </xdr:nvSpPr>
        <xdr:spPr>
          <a:xfrm>
            <a:off x="2327275" y="91439"/>
            <a:ext cx="768350" cy="203835"/>
          </a:xfrm>
          <a:custGeom>
            <a:avLst/>
            <a:gdLst/>
            <a:ahLst/>
            <a:cxnLst/>
            <a:rect l="0" t="0" r="0" b="0"/>
            <a:pathLst>
              <a:path w="768350" h="203835">
                <a:moveTo>
                  <a:pt x="168275" y="156845"/>
                </a:moveTo>
                <a:lnTo>
                  <a:pt x="161290" y="156845"/>
                </a:lnTo>
                <a:lnTo>
                  <a:pt x="161290" y="160020"/>
                </a:lnTo>
                <a:lnTo>
                  <a:pt x="160020" y="161925"/>
                </a:lnTo>
                <a:lnTo>
                  <a:pt x="156210" y="165735"/>
                </a:lnTo>
                <a:lnTo>
                  <a:pt x="153670" y="166370"/>
                </a:lnTo>
                <a:lnTo>
                  <a:pt x="46990" y="166370"/>
                </a:lnTo>
                <a:lnTo>
                  <a:pt x="46990" y="12700"/>
                </a:lnTo>
                <a:lnTo>
                  <a:pt x="49530" y="10795"/>
                </a:lnTo>
                <a:lnTo>
                  <a:pt x="55880" y="10795"/>
                </a:lnTo>
                <a:lnTo>
                  <a:pt x="55880" y="2540"/>
                </a:lnTo>
                <a:lnTo>
                  <a:pt x="0" y="2540"/>
                </a:lnTo>
                <a:lnTo>
                  <a:pt x="0" y="10795"/>
                </a:lnTo>
                <a:lnTo>
                  <a:pt x="6350" y="10795"/>
                </a:lnTo>
                <a:lnTo>
                  <a:pt x="10160" y="12700"/>
                </a:lnTo>
                <a:lnTo>
                  <a:pt x="10160" y="189230"/>
                </a:lnTo>
                <a:lnTo>
                  <a:pt x="6350" y="191135"/>
                </a:lnTo>
                <a:lnTo>
                  <a:pt x="0" y="191135"/>
                </a:lnTo>
                <a:lnTo>
                  <a:pt x="0" y="199390"/>
                </a:lnTo>
                <a:lnTo>
                  <a:pt x="156210" y="199390"/>
                </a:lnTo>
                <a:lnTo>
                  <a:pt x="160020" y="200025"/>
                </a:lnTo>
                <a:lnTo>
                  <a:pt x="161290" y="201295"/>
                </a:lnTo>
                <a:lnTo>
                  <a:pt x="161290" y="203835"/>
                </a:lnTo>
                <a:lnTo>
                  <a:pt x="168275" y="203835"/>
                </a:lnTo>
                <a:lnTo>
                  <a:pt x="168275" y="166370"/>
                </a:lnTo>
                <a:lnTo>
                  <a:pt x="168275" y="156845"/>
                </a:lnTo>
              </a:path>
              <a:path w="768350" h="203835">
                <a:moveTo>
                  <a:pt x="344170" y="22860"/>
                </a:moveTo>
                <a:lnTo>
                  <a:pt x="342900" y="21590"/>
                </a:lnTo>
                <a:lnTo>
                  <a:pt x="339725" y="17780"/>
                </a:lnTo>
                <a:lnTo>
                  <a:pt x="337820" y="18415"/>
                </a:lnTo>
                <a:lnTo>
                  <a:pt x="336550" y="19685"/>
                </a:lnTo>
                <a:lnTo>
                  <a:pt x="334645" y="20955"/>
                </a:lnTo>
                <a:lnTo>
                  <a:pt x="333375" y="21590"/>
                </a:lnTo>
                <a:lnTo>
                  <a:pt x="329565" y="21590"/>
                </a:lnTo>
                <a:lnTo>
                  <a:pt x="326390" y="20320"/>
                </a:lnTo>
                <a:lnTo>
                  <a:pt x="319405" y="15875"/>
                </a:lnTo>
                <a:lnTo>
                  <a:pt x="302895" y="7620"/>
                </a:lnTo>
                <a:lnTo>
                  <a:pt x="295275" y="5715"/>
                </a:lnTo>
                <a:lnTo>
                  <a:pt x="287020" y="3175"/>
                </a:lnTo>
                <a:lnTo>
                  <a:pt x="280035" y="1905"/>
                </a:lnTo>
                <a:lnTo>
                  <a:pt x="272415" y="635"/>
                </a:lnTo>
                <a:lnTo>
                  <a:pt x="264795" y="0"/>
                </a:lnTo>
                <a:lnTo>
                  <a:pt x="255905" y="0"/>
                </a:lnTo>
                <a:lnTo>
                  <a:pt x="209550" y="9525"/>
                </a:lnTo>
                <a:lnTo>
                  <a:pt x="179705" y="48895"/>
                </a:lnTo>
                <a:lnTo>
                  <a:pt x="178435" y="62230"/>
                </a:lnTo>
                <a:lnTo>
                  <a:pt x="178435" y="71755"/>
                </a:lnTo>
                <a:lnTo>
                  <a:pt x="204470" y="105410"/>
                </a:lnTo>
                <a:lnTo>
                  <a:pt x="257810" y="118745"/>
                </a:lnTo>
                <a:lnTo>
                  <a:pt x="281940" y="123190"/>
                </a:lnTo>
                <a:lnTo>
                  <a:pt x="290195" y="125095"/>
                </a:lnTo>
                <a:lnTo>
                  <a:pt x="302895" y="131445"/>
                </a:lnTo>
                <a:lnTo>
                  <a:pt x="306070" y="135890"/>
                </a:lnTo>
                <a:lnTo>
                  <a:pt x="306070" y="147955"/>
                </a:lnTo>
                <a:lnTo>
                  <a:pt x="266700" y="168910"/>
                </a:lnTo>
                <a:lnTo>
                  <a:pt x="254635" y="168910"/>
                </a:lnTo>
                <a:lnTo>
                  <a:pt x="215265" y="158115"/>
                </a:lnTo>
                <a:lnTo>
                  <a:pt x="197485" y="143510"/>
                </a:lnTo>
                <a:lnTo>
                  <a:pt x="197485" y="130810"/>
                </a:lnTo>
                <a:lnTo>
                  <a:pt x="190500" y="128905"/>
                </a:lnTo>
                <a:lnTo>
                  <a:pt x="172720" y="179070"/>
                </a:lnTo>
                <a:lnTo>
                  <a:pt x="178435" y="183515"/>
                </a:lnTo>
                <a:lnTo>
                  <a:pt x="179705" y="181610"/>
                </a:lnTo>
                <a:lnTo>
                  <a:pt x="180975" y="180340"/>
                </a:lnTo>
                <a:lnTo>
                  <a:pt x="183515" y="180340"/>
                </a:lnTo>
                <a:lnTo>
                  <a:pt x="186690" y="181610"/>
                </a:lnTo>
                <a:lnTo>
                  <a:pt x="196215" y="186055"/>
                </a:lnTo>
                <a:lnTo>
                  <a:pt x="202565" y="188595"/>
                </a:lnTo>
                <a:lnTo>
                  <a:pt x="239395" y="199390"/>
                </a:lnTo>
                <a:lnTo>
                  <a:pt x="252095" y="200660"/>
                </a:lnTo>
                <a:lnTo>
                  <a:pt x="265430" y="200660"/>
                </a:lnTo>
                <a:lnTo>
                  <a:pt x="307340" y="192405"/>
                </a:lnTo>
                <a:lnTo>
                  <a:pt x="325120" y="180340"/>
                </a:lnTo>
                <a:lnTo>
                  <a:pt x="330200" y="175260"/>
                </a:lnTo>
                <a:lnTo>
                  <a:pt x="334645" y="169545"/>
                </a:lnTo>
                <a:lnTo>
                  <a:pt x="334645" y="168910"/>
                </a:lnTo>
                <a:lnTo>
                  <a:pt x="337820" y="162560"/>
                </a:lnTo>
                <a:lnTo>
                  <a:pt x="340995" y="154940"/>
                </a:lnTo>
                <a:lnTo>
                  <a:pt x="342265" y="146685"/>
                </a:lnTo>
                <a:lnTo>
                  <a:pt x="342900" y="137795"/>
                </a:lnTo>
                <a:lnTo>
                  <a:pt x="342900" y="135890"/>
                </a:lnTo>
                <a:lnTo>
                  <a:pt x="322580" y="96520"/>
                </a:lnTo>
                <a:lnTo>
                  <a:pt x="287020" y="82550"/>
                </a:lnTo>
                <a:lnTo>
                  <a:pt x="255270" y="77470"/>
                </a:lnTo>
                <a:lnTo>
                  <a:pt x="238760" y="74295"/>
                </a:lnTo>
                <a:lnTo>
                  <a:pt x="230505" y="72390"/>
                </a:lnTo>
                <a:lnTo>
                  <a:pt x="218440" y="66675"/>
                </a:lnTo>
                <a:lnTo>
                  <a:pt x="215265" y="62230"/>
                </a:lnTo>
                <a:lnTo>
                  <a:pt x="215265" y="51435"/>
                </a:lnTo>
                <a:lnTo>
                  <a:pt x="243205" y="33020"/>
                </a:lnTo>
                <a:lnTo>
                  <a:pt x="263525" y="33020"/>
                </a:lnTo>
                <a:lnTo>
                  <a:pt x="303530" y="44450"/>
                </a:lnTo>
                <a:lnTo>
                  <a:pt x="317500" y="62230"/>
                </a:lnTo>
                <a:lnTo>
                  <a:pt x="324485" y="64770"/>
                </a:lnTo>
                <a:lnTo>
                  <a:pt x="339090" y="33020"/>
                </a:lnTo>
                <a:lnTo>
                  <a:pt x="344170" y="22860"/>
                </a:lnTo>
              </a:path>
              <a:path w="768350" h="203835">
                <a:moveTo>
                  <a:pt x="558165" y="88900"/>
                </a:moveTo>
                <a:lnTo>
                  <a:pt x="546100" y="47625"/>
                </a:lnTo>
                <a:lnTo>
                  <a:pt x="535940" y="33020"/>
                </a:lnTo>
                <a:lnTo>
                  <a:pt x="535305" y="31750"/>
                </a:lnTo>
                <a:lnTo>
                  <a:pt x="528320" y="24765"/>
                </a:lnTo>
                <a:lnTo>
                  <a:pt x="521335" y="19050"/>
                </a:lnTo>
                <a:lnTo>
                  <a:pt x="521335" y="93345"/>
                </a:lnTo>
                <a:lnTo>
                  <a:pt x="521335" y="108585"/>
                </a:lnTo>
                <a:lnTo>
                  <a:pt x="505460" y="146050"/>
                </a:lnTo>
                <a:lnTo>
                  <a:pt x="472440" y="167640"/>
                </a:lnTo>
                <a:lnTo>
                  <a:pt x="464185" y="168910"/>
                </a:lnTo>
                <a:lnTo>
                  <a:pt x="447675" y="168910"/>
                </a:lnTo>
                <a:lnTo>
                  <a:pt x="411480" y="151130"/>
                </a:lnTo>
                <a:lnTo>
                  <a:pt x="392430" y="116205"/>
                </a:lnTo>
                <a:lnTo>
                  <a:pt x="390525" y="100965"/>
                </a:lnTo>
                <a:lnTo>
                  <a:pt x="391160" y="93345"/>
                </a:lnTo>
                <a:lnTo>
                  <a:pt x="411480" y="50800"/>
                </a:lnTo>
                <a:lnTo>
                  <a:pt x="447675" y="33020"/>
                </a:lnTo>
                <a:lnTo>
                  <a:pt x="464185" y="33020"/>
                </a:lnTo>
                <a:lnTo>
                  <a:pt x="501015" y="50800"/>
                </a:lnTo>
                <a:lnTo>
                  <a:pt x="520065" y="85725"/>
                </a:lnTo>
                <a:lnTo>
                  <a:pt x="521335" y="93345"/>
                </a:lnTo>
                <a:lnTo>
                  <a:pt x="521335" y="19050"/>
                </a:lnTo>
                <a:lnTo>
                  <a:pt x="486410" y="3175"/>
                </a:lnTo>
                <a:lnTo>
                  <a:pt x="466725" y="0"/>
                </a:lnTo>
                <a:lnTo>
                  <a:pt x="445770" y="0"/>
                </a:lnTo>
                <a:lnTo>
                  <a:pt x="407670" y="9525"/>
                </a:lnTo>
                <a:lnTo>
                  <a:pt x="371475" y="39370"/>
                </a:lnTo>
                <a:lnTo>
                  <a:pt x="355600" y="76835"/>
                </a:lnTo>
                <a:lnTo>
                  <a:pt x="353695" y="100965"/>
                </a:lnTo>
                <a:lnTo>
                  <a:pt x="354330" y="113030"/>
                </a:lnTo>
                <a:lnTo>
                  <a:pt x="366395" y="154305"/>
                </a:lnTo>
                <a:lnTo>
                  <a:pt x="398780" y="187960"/>
                </a:lnTo>
                <a:lnTo>
                  <a:pt x="435610" y="199390"/>
                </a:lnTo>
                <a:lnTo>
                  <a:pt x="445770" y="200660"/>
                </a:lnTo>
                <a:lnTo>
                  <a:pt x="466725" y="200660"/>
                </a:lnTo>
                <a:lnTo>
                  <a:pt x="504825" y="191770"/>
                </a:lnTo>
                <a:lnTo>
                  <a:pt x="535940" y="168910"/>
                </a:lnTo>
                <a:lnTo>
                  <a:pt x="541020" y="163195"/>
                </a:lnTo>
                <a:lnTo>
                  <a:pt x="556260" y="125095"/>
                </a:lnTo>
                <a:lnTo>
                  <a:pt x="558165" y="113030"/>
                </a:lnTo>
                <a:lnTo>
                  <a:pt x="558165" y="88900"/>
                </a:lnTo>
              </a:path>
              <a:path w="768350" h="203835">
                <a:moveTo>
                  <a:pt x="768350" y="2540"/>
                </a:moveTo>
                <a:lnTo>
                  <a:pt x="721360" y="2540"/>
                </a:lnTo>
                <a:lnTo>
                  <a:pt x="721360" y="10795"/>
                </a:lnTo>
                <a:lnTo>
                  <a:pt x="726440" y="10795"/>
                </a:lnTo>
                <a:lnTo>
                  <a:pt x="728980" y="12700"/>
                </a:lnTo>
                <a:lnTo>
                  <a:pt x="728980" y="138430"/>
                </a:lnTo>
                <a:lnTo>
                  <a:pt x="660400" y="54610"/>
                </a:lnTo>
                <a:lnTo>
                  <a:pt x="636905" y="24765"/>
                </a:lnTo>
                <a:lnTo>
                  <a:pt x="631190" y="18415"/>
                </a:lnTo>
                <a:lnTo>
                  <a:pt x="628015" y="14605"/>
                </a:lnTo>
                <a:lnTo>
                  <a:pt x="628015" y="11430"/>
                </a:lnTo>
                <a:lnTo>
                  <a:pt x="629285" y="10795"/>
                </a:lnTo>
                <a:lnTo>
                  <a:pt x="631190" y="10795"/>
                </a:lnTo>
                <a:lnTo>
                  <a:pt x="631190" y="2540"/>
                </a:lnTo>
                <a:lnTo>
                  <a:pt x="574675" y="2540"/>
                </a:lnTo>
                <a:lnTo>
                  <a:pt x="574675" y="10795"/>
                </a:lnTo>
                <a:lnTo>
                  <a:pt x="579120" y="10795"/>
                </a:lnTo>
                <a:lnTo>
                  <a:pt x="581025" y="12700"/>
                </a:lnTo>
                <a:lnTo>
                  <a:pt x="581025" y="189230"/>
                </a:lnTo>
                <a:lnTo>
                  <a:pt x="579120" y="191135"/>
                </a:lnTo>
                <a:lnTo>
                  <a:pt x="574675" y="191135"/>
                </a:lnTo>
                <a:lnTo>
                  <a:pt x="574675" y="199390"/>
                </a:lnTo>
                <a:lnTo>
                  <a:pt x="621665" y="199390"/>
                </a:lnTo>
                <a:lnTo>
                  <a:pt x="621665" y="191135"/>
                </a:lnTo>
                <a:lnTo>
                  <a:pt x="616585" y="191135"/>
                </a:lnTo>
                <a:lnTo>
                  <a:pt x="613410" y="189230"/>
                </a:lnTo>
                <a:lnTo>
                  <a:pt x="613410" y="54610"/>
                </a:lnTo>
                <a:lnTo>
                  <a:pt x="708660" y="172720"/>
                </a:lnTo>
                <a:lnTo>
                  <a:pt x="711835" y="176530"/>
                </a:lnTo>
                <a:lnTo>
                  <a:pt x="715010" y="179705"/>
                </a:lnTo>
                <a:lnTo>
                  <a:pt x="716915" y="182880"/>
                </a:lnTo>
                <a:lnTo>
                  <a:pt x="719455" y="186055"/>
                </a:lnTo>
                <a:lnTo>
                  <a:pt x="720725" y="187960"/>
                </a:lnTo>
                <a:lnTo>
                  <a:pt x="720725" y="190500"/>
                </a:lnTo>
                <a:lnTo>
                  <a:pt x="720090" y="191135"/>
                </a:lnTo>
                <a:lnTo>
                  <a:pt x="718185" y="191135"/>
                </a:lnTo>
                <a:lnTo>
                  <a:pt x="718185" y="199390"/>
                </a:lnTo>
                <a:lnTo>
                  <a:pt x="768350" y="199390"/>
                </a:lnTo>
                <a:lnTo>
                  <a:pt x="768350" y="191135"/>
                </a:lnTo>
                <a:lnTo>
                  <a:pt x="763270" y="191135"/>
                </a:lnTo>
                <a:lnTo>
                  <a:pt x="761365" y="189230"/>
                </a:lnTo>
                <a:lnTo>
                  <a:pt x="761365" y="138430"/>
                </a:lnTo>
                <a:lnTo>
                  <a:pt x="761365" y="12700"/>
                </a:lnTo>
                <a:lnTo>
                  <a:pt x="763270" y="10795"/>
                </a:lnTo>
                <a:lnTo>
                  <a:pt x="768350" y="10795"/>
                </a:lnTo>
                <a:lnTo>
                  <a:pt x="768350" y="2540"/>
                </a:lnTo>
              </a:path>
            </a:pathLst>
          </a:custGeom>
          <a:solidFill>
            <a:srgbClr val="164882"/>
          </a:solidFill>
        </xdr:spPr>
      </xdr:sp>
      <xdr:pic>
        <xdr:nvPicPr>
          <xdr:cNvPr id="76" name="image11.png">
            <a:extLst>
              <a:ext uri="{FF2B5EF4-FFF2-40B4-BE49-F238E27FC236}">
                <a16:creationId xmlns:a16="http://schemas.microsoft.com/office/drawing/2014/main" id="{8323E2EE-8FCF-45FE-9324-86D99278D09E}"/>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204845" y="53339"/>
            <a:ext cx="221614" cy="239395"/>
          </a:xfrm>
          <a:prstGeom prst="rect">
            <a:avLst/>
          </a:prstGeom>
        </xdr:spPr>
      </xdr:pic>
      <xdr:pic>
        <xdr:nvPicPr>
          <xdr:cNvPr id="77" name="image12.png">
            <a:extLst>
              <a:ext uri="{FF2B5EF4-FFF2-40B4-BE49-F238E27FC236}">
                <a16:creationId xmlns:a16="http://schemas.microsoft.com/office/drawing/2014/main" id="{3F6BA67D-1002-4FF3-8884-D3B50667A3E9}"/>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545204" y="0"/>
            <a:ext cx="1702434" cy="302259"/>
          </a:xfrm>
          <a:prstGeom prst="rect">
            <a:avLst/>
          </a:prstGeom>
        </xdr:spPr>
      </xdr:pic>
    </xdr:grp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tech.lennoxintl.com/C03e7o14l/VIu12Ch2uV/ehb_kc_cbox_1806.pdf" TargetMode="External"/><Relationship Id="rId2" Type="http://schemas.openxmlformats.org/officeDocument/2006/relationships/hyperlink" Target="http://tech.lennoxintl.com/C03e7o14l/VIu12Ch2uV/ehb_kc_bbox_1807.pdf" TargetMode="External"/><Relationship Id="rId1" Type="http://schemas.openxmlformats.org/officeDocument/2006/relationships/hyperlink" Target="http://tech.lennoxintl.com/C03e7o14l/VIu12Ch2uV/ehb_kcb_abox_1807.pdf"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tech.lennoxintl.com/C03e7o14l/VIu12Ch2uV/ehb_kha_abox_1804.pdf" TargetMode="External"/><Relationship Id="rId2" Type="http://schemas.openxmlformats.org/officeDocument/2006/relationships/hyperlink" Target="http://tech.lennoxintl.com/C03e7o14l/VIu12Ch2uV/ehb_khb_abox_1807.pdf" TargetMode="External"/><Relationship Id="rId1" Type="http://schemas.openxmlformats.org/officeDocument/2006/relationships/hyperlink" Target="http://tech.lennoxintl.com/C03e7o14l/VIu12Ch2uV/ehb_khb_abox_1807.pdf" TargetMode="External"/><Relationship Id="rId5" Type="http://schemas.openxmlformats.org/officeDocument/2006/relationships/hyperlink" Target="http://tech.lennoxintl.com/C03e7o14l/VIu12Ch2uV/ehb_kh_cbox_1806b.pdf" TargetMode="External"/><Relationship Id="rId4" Type="http://schemas.openxmlformats.org/officeDocument/2006/relationships/hyperlink" Target="http://tech.lennoxintl.com/C03e7o14l/VIu12Ch2uV/ehb_kh_bbox_1808.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tech.lennoxintl.com/C03e7o14l/VIu12Ch2uV/ehb_kha_abox_1804.pdf" TargetMode="External"/><Relationship Id="rId2" Type="http://schemas.openxmlformats.org/officeDocument/2006/relationships/hyperlink" Target="http://tech.lennoxintl.com/C03e7o14l/VIu12Ch2uV/ehb_khb_abox_1807.pdf" TargetMode="External"/><Relationship Id="rId1" Type="http://schemas.openxmlformats.org/officeDocument/2006/relationships/hyperlink" Target="http://tech.lennoxintl.com/C03e7o14l/VIu12Ch2uV/ehb_khb_abox_1807.pdf" TargetMode="External"/><Relationship Id="rId5" Type="http://schemas.openxmlformats.org/officeDocument/2006/relationships/hyperlink" Target="http://tech.lennoxintl.com/C03e7o14l/VIu12Ch2uV/ehb_kh_cbox_1806b.pdf" TargetMode="External"/><Relationship Id="rId4" Type="http://schemas.openxmlformats.org/officeDocument/2006/relationships/hyperlink" Target="http://tech.lennoxintl.com/C03e7o14l/VIu12Ch2uV/ehb_kh_bbox_1808.pdf"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tech.lennoxintl.com/C03e7o14l/VIu12Ch2uV/ehb_kha_abox_1804.pdf" TargetMode="External"/><Relationship Id="rId2" Type="http://schemas.openxmlformats.org/officeDocument/2006/relationships/hyperlink" Target="http://tech.lennoxintl.com/C03e7o14l/VIu12Ch2uV/ehb_khb_abox_1807.pdf" TargetMode="External"/><Relationship Id="rId1" Type="http://schemas.openxmlformats.org/officeDocument/2006/relationships/hyperlink" Target="http://tech.lennoxintl.com/C03e7o14l/VIu12Ch2uV/ehb_khb_abox_1807.pdf" TargetMode="External"/><Relationship Id="rId5" Type="http://schemas.openxmlformats.org/officeDocument/2006/relationships/hyperlink" Target="http://tech.lennoxintl.com/C03e7o14l/VIu12Ch2uV/ehb_kh_cbox_1806b.pdf" TargetMode="External"/><Relationship Id="rId4" Type="http://schemas.openxmlformats.org/officeDocument/2006/relationships/hyperlink" Target="http://tech.lennoxintl.com/C03e7o14l/VIu12Ch2uV/ehb_kh_bbox_1808.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tech.lennoxintl.com/C03e7o14l/VIu12Ch2uV/ehb_kha_abox_1804.pdf" TargetMode="External"/><Relationship Id="rId2" Type="http://schemas.openxmlformats.org/officeDocument/2006/relationships/hyperlink" Target="http://tech.lennoxintl.com/C03e7o14l/VIu12Ch2uV/ehb_khb_abox_1807.pdf" TargetMode="External"/><Relationship Id="rId1" Type="http://schemas.openxmlformats.org/officeDocument/2006/relationships/hyperlink" Target="http://tech.lennoxintl.com/C03e7o14l/VIu12Ch2uV/ehb_khb_abox_1807.pdf" TargetMode="External"/><Relationship Id="rId5" Type="http://schemas.openxmlformats.org/officeDocument/2006/relationships/hyperlink" Target="http://tech.lennoxintl.com/C03e7o14l/VIu12Ch2uV/ehb_kh_cbox_1806b.pdf" TargetMode="External"/><Relationship Id="rId4" Type="http://schemas.openxmlformats.org/officeDocument/2006/relationships/hyperlink" Target="http://tech.lennoxintl.com/C03e7o14l/VIu12Ch2uV/ehb_kh_bbox_1808.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tech.lennoxintl.com/C03e7o14l/VIu12Ch2uV/ehb_cba27uh_1710.pdf" TargetMode="External"/><Relationship Id="rId13" Type="http://schemas.openxmlformats.org/officeDocument/2006/relationships/hyperlink" Target="http://tech.lennoxintl.com/C03e7o14l/VIu12Ch2uV/ehb_cba38mv_1808b.pdf" TargetMode="External"/><Relationship Id="rId18" Type="http://schemas.openxmlformats.org/officeDocument/2006/relationships/hyperlink" Target="http://tech.lennoxintl.com/C03e7o14l/VIu12Ch2uV/ehb_ml14xc1_1803b.pdf" TargetMode="External"/><Relationship Id="rId26" Type="http://schemas.openxmlformats.org/officeDocument/2006/relationships/hyperlink" Target="https://www.lennoxpros.com/docs/Technical/210873.pdf" TargetMode="External"/><Relationship Id="rId39" Type="http://schemas.openxmlformats.org/officeDocument/2006/relationships/hyperlink" Target="http://tech.lennoxintl.com/C03e7o14l/VIu12Ch2uV/ehb_cba27uh_1710.pdf" TargetMode="External"/><Relationship Id="rId3" Type="http://schemas.openxmlformats.org/officeDocument/2006/relationships/hyperlink" Target="http://tech.lennoxintl.com/C03e7o14l/VIu12Ch2uV/ehb_cba27uh_1710.pdf" TargetMode="External"/><Relationship Id="rId21" Type="http://schemas.openxmlformats.org/officeDocument/2006/relationships/hyperlink" Target="http://tech.lennoxintl.com/C03e7o14l/VIu12Ch2uV/ehb_ml14xc1_1803b.pdf" TargetMode="External"/><Relationship Id="rId34" Type="http://schemas.openxmlformats.org/officeDocument/2006/relationships/hyperlink" Target="http://tech.lennoxintl.com/C03e7o14l/VIu12Ch2uV/ehb_cba27uh_1710.pdf" TargetMode="External"/><Relationship Id="rId42" Type="http://schemas.openxmlformats.org/officeDocument/2006/relationships/hyperlink" Target="http://tech.lennoxintl.com/C03e7o14l/VIu12Ch2uV/ehb_cba27uh_1710.pdf" TargetMode="External"/><Relationship Id="rId47" Type="http://schemas.openxmlformats.org/officeDocument/2006/relationships/printerSettings" Target="../printerSettings/printerSettings11.bin"/><Relationship Id="rId7" Type="http://schemas.openxmlformats.org/officeDocument/2006/relationships/hyperlink" Target="http://tech.lennoxintl.com/C03e7o14l/VIu12Ch2uV/ehb_cba27uh_1710.pdf" TargetMode="External"/><Relationship Id="rId12" Type="http://schemas.openxmlformats.org/officeDocument/2006/relationships/hyperlink" Target="http://tech.lennoxintl.com/C03e7o14l/VIu12Ch2uV/ehb_cba38mv_1808b.pdf" TargetMode="External"/><Relationship Id="rId17" Type="http://schemas.openxmlformats.org/officeDocument/2006/relationships/hyperlink" Target="http://tech.lennoxintl.com/C03e7o14l/VIu12Ch2uV/ehb_ml14xc1_1803b.pdf" TargetMode="External"/><Relationship Id="rId25" Type="http://schemas.openxmlformats.org/officeDocument/2006/relationships/hyperlink" Target="http://tech.lennoxintl.com/C03e7o14l/VIu12Ch2uV/ehb_xc21_1801.pdf" TargetMode="External"/><Relationship Id="rId33" Type="http://schemas.openxmlformats.org/officeDocument/2006/relationships/hyperlink" Target="http://tech.lennoxintl.com/C03e7o14l/VIu12Ch2uV/ehb_cba27uh_1710.pdf" TargetMode="External"/><Relationship Id="rId38" Type="http://schemas.openxmlformats.org/officeDocument/2006/relationships/hyperlink" Target="http://tech.lennoxintl.com/C03e7o14l/VIu12Ch2uV/ehb_cba38mv_1808b.pdf" TargetMode="External"/><Relationship Id="rId46" Type="http://schemas.openxmlformats.org/officeDocument/2006/relationships/hyperlink" Target="http://tech.lennoxintl.com/C03e7o14l/VIu12Ch2uV/ehb_cba38mv_1808b.pdf" TargetMode="External"/><Relationship Id="rId2" Type="http://schemas.openxmlformats.org/officeDocument/2006/relationships/hyperlink" Target="http://tech.lennoxintl.com/C03e7o14l/VIu12Ch2uV/ehb_cba27uh_1710.pdf" TargetMode="External"/><Relationship Id="rId16" Type="http://schemas.openxmlformats.org/officeDocument/2006/relationships/hyperlink" Target="http://tech.lennoxintl.com/C03e7o14l/VIu12Ch2uV/ehb_ml14xc1_1803b.pdf" TargetMode="External"/><Relationship Id="rId20" Type="http://schemas.openxmlformats.org/officeDocument/2006/relationships/hyperlink" Target="http://tech.lennoxintl.com/C03e7o14l/VIu12Ch2uV/ehb_ml14xc1_1803b.pdf" TargetMode="External"/><Relationship Id="rId29" Type="http://schemas.openxmlformats.org/officeDocument/2006/relationships/hyperlink" Target="https://www.lennoxpros.com/docs/Technical/210873.pdf" TargetMode="External"/><Relationship Id="rId41" Type="http://schemas.openxmlformats.org/officeDocument/2006/relationships/hyperlink" Target="http://tech.lennoxintl.com/C03e7o14l/VIu12Ch2uV/ehb_cba27uh_1710.pdf" TargetMode="External"/><Relationship Id="rId1" Type="http://schemas.openxmlformats.org/officeDocument/2006/relationships/hyperlink" Target="http://tech.lennoxintl.com/C03e7o14l/VIu12Ch2uV/ehb_cba27uh_1710.pdf" TargetMode="External"/><Relationship Id="rId6" Type="http://schemas.openxmlformats.org/officeDocument/2006/relationships/hyperlink" Target="http://tech.lennoxintl.com/C03e7o14l/VIu12Ch2uV/ehb_cba27uh_1710.pdf" TargetMode="External"/><Relationship Id="rId11" Type="http://schemas.openxmlformats.org/officeDocument/2006/relationships/hyperlink" Target="http://tech.lennoxintl.com/C03e7o14l/VIu12Ch2uV/ehb_cba38mv_1808b.pdf" TargetMode="External"/><Relationship Id="rId24" Type="http://schemas.openxmlformats.org/officeDocument/2006/relationships/hyperlink" Target="http://tech.lennoxintl.com/C03e7o14l/VIu12Ch2uV/ehb_xc21_1801.pdf" TargetMode="External"/><Relationship Id="rId32" Type="http://schemas.openxmlformats.org/officeDocument/2006/relationships/hyperlink" Target="http://tech.lennoxintl.com/C03e7o14l/VIu12Ch2uV/ehb_cba38mv_1808b.pdf" TargetMode="External"/><Relationship Id="rId37" Type="http://schemas.openxmlformats.org/officeDocument/2006/relationships/hyperlink" Target="http://tech.lennoxintl.com/C03e7o14l/VIu12Ch2uV/ehb_cba38mv_1808b.pdf" TargetMode="External"/><Relationship Id="rId40" Type="http://schemas.openxmlformats.org/officeDocument/2006/relationships/hyperlink" Target="http://tech.lennoxintl.com/C03e7o14l/VIu12Ch2uV/ehb_cba27uh_1710.pdf" TargetMode="External"/><Relationship Id="rId45" Type="http://schemas.openxmlformats.org/officeDocument/2006/relationships/hyperlink" Target="http://tech.lennoxintl.com/C03e7o14l/VIu12Ch2uV/ehb_cba38mv_1808b.pdf" TargetMode="External"/><Relationship Id="rId5" Type="http://schemas.openxmlformats.org/officeDocument/2006/relationships/hyperlink" Target="http://tech.lennoxintl.com/C03e7o14l/VIu12Ch2uV/ehb_cba27uh_1710.pdf" TargetMode="External"/><Relationship Id="rId15" Type="http://schemas.openxmlformats.org/officeDocument/2006/relationships/hyperlink" Target="http://tech.lennoxintl.com/C03e7o14l/VIu12Ch2uV/ehb_ml14xc1_1803b.pdf" TargetMode="External"/><Relationship Id="rId23" Type="http://schemas.openxmlformats.org/officeDocument/2006/relationships/hyperlink" Target="http://tech.lennoxintl.com/C03e7o14l/VIu12Ch2uV/ehb_xc21_1801.pdf" TargetMode="External"/><Relationship Id="rId28" Type="http://schemas.openxmlformats.org/officeDocument/2006/relationships/hyperlink" Target="https://www.lennoxpros.com/docs/Technical/210873.pdf" TargetMode="External"/><Relationship Id="rId36" Type="http://schemas.openxmlformats.org/officeDocument/2006/relationships/hyperlink" Target="http://tech.lennoxintl.com/C03e7o14l/VIu12Ch2uV/ehb_cba38mv_1808b.pdf" TargetMode="External"/><Relationship Id="rId10" Type="http://schemas.openxmlformats.org/officeDocument/2006/relationships/hyperlink" Target="http://tech.lennoxintl.com/C03e7o14l/VIu12Ch2uV/ehb_cba38mv_1808b.pdf" TargetMode="External"/><Relationship Id="rId19" Type="http://schemas.openxmlformats.org/officeDocument/2006/relationships/hyperlink" Target="http://tech.lennoxintl.com/C03e7o14l/VIu12Ch2uV/ehb_ml14xc1_1803b.pdf" TargetMode="External"/><Relationship Id="rId31" Type="http://schemas.openxmlformats.org/officeDocument/2006/relationships/hyperlink" Target="http://tech.lennoxintl.com/C03e7o14l/VIu12Ch2uV/ehb_cba38mv_1808b.pdf" TargetMode="External"/><Relationship Id="rId44" Type="http://schemas.openxmlformats.org/officeDocument/2006/relationships/hyperlink" Target="http://tech.lennoxintl.com/C03e7o14l/VIu12Ch2uV/ehb_cba38mv_1808b.pdf" TargetMode="External"/><Relationship Id="rId4" Type="http://schemas.openxmlformats.org/officeDocument/2006/relationships/hyperlink" Target="http://tech.lennoxintl.com/C03e7o14l/VIu12Ch2uV/ehb_cba27uh_1710.pdf" TargetMode="External"/><Relationship Id="rId9" Type="http://schemas.openxmlformats.org/officeDocument/2006/relationships/hyperlink" Target="http://tech.lennoxintl.com/C03e7o14l/VIu12Ch2uV/ehb_cba27uh_1710.pdf" TargetMode="External"/><Relationship Id="rId14" Type="http://schemas.openxmlformats.org/officeDocument/2006/relationships/hyperlink" Target="http://tech.lennoxintl.com/C03e7o14l/VIu12Ch2uV/ehb_ml14xc1_1803b.pdf" TargetMode="External"/><Relationship Id="rId22" Type="http://schemas.openxmlformats.org/officeDocument/2006/relationships/hyperlink" Target="http://tech.lennoxintl.com/C03e7o14l/VIu12Ch2uV/ehb_xc21_1801.pdf" TargetMode="External"/><Relationship Id="rId27" Type="http://schemas.openxmlformats.org/officeDocument/2006/relationships/hyperlink" Target="https://www.lennoxpros.com/docs/Technical/210873.pdf" TargetMode="External"/><Relationship Id="rId30" Type="http://schemas.openxmlformats.org/officeDocument/2006/relationships/hyperlink" Target="https://docs.lennoxpros.com/Technical/210430.pdf" TargetMode="External"/><Relationship Id="rId35" Type="http://schemas.openxmlformats.org/officeDocument/2006/relationships/hyperlink" Target="http://tech.lennoxintl.com/C03e7o14l/VIu12Ch2uV/ehb_cba38mv_1808b.pdf" TargetMode="External"/><Relationship Id="rId43" Type="http://schemas.openxmlformats.org/officeDocument/2006/relationships/hyperlink" Target="http://tech.lennoxintl.com/C03e7o14l/VIu12Ch2uV/ehb_cba38mv_1808b.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tech.lennoxintl.com/C03e7o14l/VIu12Ch2uV/ehb_cba27uh_1710.pdf" TargetMode="External"/><Relationship Id="rId13" Type="http://schemas.openxmlformats.org/officeDocument/2006/relationships/hyperlink" Target="http://tech.lennoxintl.com/C03e7o14l/VIu12Ch2uV/ehb_cba27uh_1710.pdf" TargetMode="External"/><Relationship Id="rId18" Type="http://schemas.openxmlformats.org/officeDocument/2006/relationships/hyperlink" Target="http://tech.lennoxintl.com/C03e7o14l/VIu12Ch2uV/ehb_cba38mv_1808b.pdf" TargetMode="External"/><Relationship Id="rId26" Type="http://schemas.openxmlformats.org/officeDocument/2006/relationships/hyperlink" Target="http://tech.lennoxintl.com/C03e7o14l/VIu12Ch2uV/ehb_cba38mv_1808b.pdf" TargetMode="External"/><Relationship Id="rId39" Type="http://schemas.openxmlformats.org/officeDocument/2006/relationships/hyperlink" Target="http://tech.lennoxintl.com/C03e7o14l/VIu12Ch2uV/ehb_xc21_1801.pdf" TargetMode="External"/><Relationship Id="rId3" Type="http://schemas.openxmlformats.org/officeDocument/2006/relationships/hyperlink" Target="http://tech.lennoxintl.com/C03e7o14l/VIu12Ch2uV/ehb_cba27uh_1710.pdf" TargetMode="External"/><Relationship Id="rId21" Type="http://schemas.openxmlformats.org/officeDocument/2006/relationships/hyperlink" Target="http://tech.lennoxintl.com/C03e7o14l/VIu12Ch2uV/ehb_cba38mv_1808b.pdf" TargetMode="External"/><Relationship Id="rId34" Type="http://schemas.openxmlformats.org/officeDocument/2006/relationships/hyperlink" Target="http://tech.lennoxintl.com/C03e7o14l/VIu12Ch2uV/ehb_ml14xc1_1803b.pdf" TargetMode="External"/><Relationship Id="rId42" Type="http://schemas.openxmlformats.org/officeDocument/2006/relationships/hyperlink" Target="http://tech.lennoxintl.com/C03e7o14l/VIu12Ch2uV/ehb_xc21_1801.pdf" TargetMode="External"/><Relationship Id="rId47" Type="http://schemas.openxmlformats.org/officeDocument/2006/relationships/printerSettings" Target="../printerSettings/printerSettings12.bin"/><Relationship Id="rId7" Type="http://schemas.openxmlformats.org/officeDocument/2006/relationships/hyperlink" Target="http://tech.lennoxintl.com/C03e7o14l/VIu12Ch2uV/ehb_cba27uh_1710.pdf" TargetMode="External"/><Relationship Id="rId12" Type="http://schemas.openxmlformats.org/officeDocument/2006/relationships/hyperlink" Target="http://tech.lennoxintl.com/C03e7o14l/VIu12Ch2uV/ehb_cba27uh_1710.pdf" TargetMode="External"/><Relationship Id="rId17" Type="http://schemas.openxmlformats.org/officeDocument/2006/relationships/hyperlink" Target="http://tech.lennoxintl.com/C03e7o14l/VIu12Ch2uV/ehb_cba38mv_1808b.pdf" TargetMode="External"/><Relationship Id="rId25" Type="http://schemas.openxmlformats.org/officeDocument/2006/relationships/hyperlink" Target="http://tech.lennoxintl.com/C03e7o14l/VIu12Ch2uV/ehb_cba38mv_1808b.pdf" TargetMode="External"/><Relationship Id="rId33" Type="http://schemas.openxmlformats.org/officeDocument/2006/relationships/hyperlink" Target="http://tech.lennoxintl.com/C03e7o14l/VIu12Ch2uV/ehb_ml14xc1_1803b.pdf" TargetMode="External"/><Relationship Id="rId38" Type="http://schemas.openxmlformats.org/officeDocument/2006/relationships/hyperlink" Target="http://tech.lennoxintl.com/C03e7o14l/VIu12Ch2uV/ehb_ml14xc1_1803b.pdf" TargetMode="External"/><Relationship Id="rId46" Type="http://schemas.openxmlformats.org/officeDocument/2006/relationships/hyperlink" Target="https://www.lennoxpros.com/docs/Technical/210873.pdf" TargetMode="External"/><Relationship Id="rId2" Type="http://schemas.openxmlformats.org/officeDocument/2006/relationships/hyperlink" Target="http://tech.lennoxintl.com/C03e7o14l/VIu12Ch2uV/ehb_cba27uh_1710.pdf" TargetMode="External"/><Relationship Id="rId16" Type="http://schemas.openxmlformats.org/officeDocument/2006/relationships/hyperlink" Target="http://tech.lennoxintl.com/C03e7o14l/VIu12Ch2uV/ehb_cba38mv_1808b.pdf" TargetMode="External"/><Relationship Id="rId20" Type="http://schemas.openxmlformats.org/officeDocument/2006/relationships/hyperlink" Target="http://tech.lennoxintl.com/C03e7o14l/VIu12Ch2uV/ehb_cba38mv_1808b.pdf" TargetMode="External"/><Relationship Id="rId29" Type="http://schemas.openxmlformats.org/officeDocument/2006/relationships/hyperlink" Target="http://tech.lennoxintl.com/C03e7o14l/VIu12Ch2uV/ehb_cba38mv_1808b.pdf" TargetMode="External"/><Relationship Id="rId41" Type="http://schemas.openxmlformats.org/officeDocument/2006/relationships/hyperlink" Target="http://tech.lennoxintl.com/C03e7o14l/VIu12Ch2uV/ehb_xc21_1801.pdf" TargetMode="External"/><Relationship Id="rId1" Type="http://schemas.openxmlformats.org/officeDocument/2006/relationships/hyperlink" Target="http://tech.lennoxintl.com/C03e7o14l/VIu12Ch2uV/ehb_cba27uh_1710.pdf" TargetMode="External"/><Relationship Id="rId6" Type="http://schemas.openxmlformats.org/officeDocument/2006/relationships/hyperlink" Target="http://tech.lennoxintl.com/C03e7o14l/VIu12Ch2uV/ehb_cba27uh_1710.pdf" TargetMode="External"/><Relationship Id="rId11" Type="http://schemas.openxmlformats.org/officeDocument/2006/relationships/hyperlink" Target="http://tech.lennoxintl.com/C03e7o14l/VIu12Ch2uV/ehb_cba27uh_1710.pdf" TargetMode="External"/><Relationship Id="rId24" Type="http://schemas.openxmlformats.org/officeDocument/2006/relationships/hyperlink" Target="http://tech.lennoxintl.com/C03e7o14l/VIu12Ch2uV/ehb_cba38mv_1808b.pdf" TargetMode="External"/><Relationship Id="rId32" Type="http://schemas.openxmlformats.org/officeDocument/2006/relationships/hyperlink" Target="http://tech.lennoxintl.com/C03e7o14l/VIu12Ch2uV/ehb_ml14xc1_1803b.pdf" TargetMode="External"/><Relationship Id="rId37" Type="http://schemas.openxmlformats.org/officeDocument/2006/relationships/hyperlink" Target="http://tech.lennoxintl.com/C03e7o14l/VIu12Ch2uV/ehb_ml14xc1_1803b.pdf" TargetMode="External"/><Relationship Id="rId40" Type="http://schemas.openxmlformats.org/officeDocument/2006/relationships/hyperlink" Target="http://tech.lennoxintl.com/C03e7o14l/VIu12Ch2uV/ehb_xc21_1801.pdf" TargetMode="External"/><Relationship Id="rId45" Type="http://schemas.openxmlformats.org/officeDocument/2006/relationships/hyperlink" Target="https://www.lennoxpros.com/docs/Technical/210873.pdf" TargetMode="External"/><Relationship Id="rId5" Type="http://schemas.openxmlformats.org/officeDocument/2006/relationships/hyperlink" Target="http://tech.lennoxintl.com/C03e7o14l/VIu12Ch2uV/ehb_cba27uh_1710.pdf" TargetMode="External"/><Relationship Id="rId15" Type="http://schemas.openxmlformats.org/officeDocument/2006/relationships/hyperlink" Target="http://tech.lennoxintl.com/C03e7o14l/VIu12Ch2uV/ehb_cba27uh_1710.pdf" TargetMode="External"/><Relationship Id="rId23" Type="http://schemas.openxmlformats.org/officeDocument/2006/relationships/hyperlink" Target="http://tech.lennoxintl.com/C03e7o14l/VIu12Ch2uV/ehb_cba38mv_1808b.pdf" TargetMode="External"/><Relationship Id="rId28" Type="http://schemas.openxmlformats.org/officeDocument/2006/relationships/hyperlink" Target="http://tech.lennoxintl.com/C03e7o14l/VIu12Ch2uV/ehb_cba38mv_1808b.pdf" TargetMode="External"/><Relationship Id="rId36" Type="http://schemas.openxmlformats.org/officeDocument/2006/relationships/hyperlink" Target="http://tech.lennoxintl.com/C03e7o14l/VIu12Ch2uV/ehb_ml14xc1_1803b.pdf" TargetMode="External"/><Relationship Id="rId10" Type="http://schemas.openxmlformats.org/officeDocument/2006/relationships/hyperlink" Target="http://tech.lennoxintl.com/C03e7o14l/VIu12Ch2uV/ehb_cba27uh_1710.pdf" TargetMode="External"/><Relationship Id="rId19" Type="http://schemas.openxmlformats.org/officeDocument/2006/relationships/hyperlink" Target="http://tech.lennoxintl.com/C03e7o14l/VIu12Ch2uV/ehb_cba38mv_1808b.pdf" TargetMode="External"/><Relationship Id="rId31" Type="http://schemas.openxmlformats.org/officeDocument/2006/relationships/hyperlink" Target="http://tech.lennoxintl.com/C03e7o14l/VIu12Ch2uV/ehb_ml14xc1_1803b.pdf" TargetMode="External"/><Relationship Id="rId44" Type="http://schemas.openxmlformats.org/officeDocument/2006/relationships/hyperlink" Target="https://www.lennoxpros.com/docs/Technical/210873.pdf" TargetMode="External"/><Relationship Id="rId4" Type="http://schemas.openxmlformats.org/officeDocument/2006/relationships/hyperlink" Target="http://tech.lennoxintl.com/C03e7o14l/VIu12Ch2uV/ehb_cba27uh_1710.pdf" TargetMode="External"/><Relationship Id="rId9" Type="http://schemas.openxmlformats.org/officeDocument/2006/relationships/hyperlink" Target="http://tech.lennoxintl.com/C03e7o14l/VIu12Ch2uV/ehb_cba27uh_1710.pdf" TargetMode="External"/><Relationship Id="rId14" Type="http://schemas.openxmlformats.org/officeDocument/2006/relationships/hyperlink" Target="http://tech.lennoxintl.com/C03e7o14l/VIu12Ch2uV/ehb_cba27uh_1710.pdf" TargetMode="External"/><Relationship Id="rId22" Type="http://schemas.openxmlformats.org/officeDocument/2006/relationships/hyperlink" Target="http://tech.lennoxintl.com/C03e7o14l/VIu12Ch2uV/ehb_cba38mv_1808b.pdf" TargetMode="External"/><Relationship Id="rId27" Type="http://schemas.openxmlformats.org/officeDocument/2006/relationships/hyperlink" Target="http://tech.lennoxintl.com/C03e7o14l/VIu12Ch2uV/ehb_cba38mv_1808b.pdf" TargetMode="External"/><Relationship Id="rId30" Type="http://schemas.openxmlformats.org/officeDocument/2006/relationships/hyperlink" Target="http://tech.lennoxintl.com/C03e7o14l/VIu12Ch2uV/ehb_cba38mv_1808b.pdf" TargetMode="External"/><Relationship Id="rId35" Type="http://schemas.openxmlformats.org/officeDocument/2006/relationships/hyperlink" Target="http://tech.lennoxintl.com/C03e7o14l/VIu12Ch2uV/ehb_ml14xc1_1803b.pdf" TargetMode="External"/><Relationship Id="rId43" Type="http://schemas.openxmlformats.org/officeDocument/2006/relationships/hyperlink" Target="https://www.lennoxpros.com/docs/Technical/210873.pdf"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tech.lennoxintl.com/C03e7o14l/VIu12Ch2uV/ehb_cba27uh_1710.pdf" TargetMode="External"/><Relationship Id="rId18" Type="http://schemas.openxmlformats.org/officeDocument/2006/relationships/hyperlink" Target="http://tech.lennoxintl.com/C03e7o14l/VIu12Ch2uV/ehb_cba38mv_1808b.pdf" TargetMode="External"/><Relationship Id="rId26" Type="http://schemas.openxmlformats.org/officeDocument/2006/relationships/hyperlink" Target="http://tech.lennoxintl.com/C03e7o14l/VIu12Ch2uV/ehb_cba38mv_1808b.pdf" TargetMode="External"/><Relationship Id="rId39" Type="http://schemas.openxmlformats.org/officeDocument/2006/relationships/hyperlink" Target="http://tech.lennoxintl.com/C03e7o14l/VIu12Ch2uV/ehb_ml14xp1_1903.pdf" TargetMode="External"/><Relationship Id="rId3" Type="http://schemas.openxmlformats.org/officeDocument/2006/relationships/hyperlink" Target="http://tech.lennoxintl.com/C03e7o14l/VIu12Ch2uV/ehb_cba27uh_1710.pdf" TargetMode="External"/><Relationship Id="rId21" Type="http://schemas.openxmlformats.org/officeDocument/2006/relationships/hyperlink" Target="http://tech.lennoxintl.com/C03e7o14l/VIu12Ch2uV/ehb_cba38mv_1808b.pdf" TargetMode="External"/><Relationship Id="rId34" Type="http://schemas.openxmlformats.org/officeDocument/2006/relationships/hyperlink" Target="http://tech.lennoxintl.com/C03e7o14l/VIu12Ch2uV/ehb_xc21_1801.pdf" TargetMode="External"/><Relationship Id="rId42" Type="http://schemas.openxmlformats.org/officeDocument/2006/relationships/hyperlink" Target="http://tech.lennoxintl.com/C03e7o14l/VIu12Ch2uV/ehb_ml14xp1_1903.pdf" TargetMode="External"/><Relationship Id="rId47" Type="http://schemas.openxmlformats.org/officeDocument/2006/relationships/hyperlink" Target="http://tech.lennoxintl.com/C03e7o14l/VIu12Ch2uV/ehb_ml14xp1_1903.pdf" TargetMode="External"/><Relationship Id="rId50" Type="http://schemas.openxmlformats.org/officeDocument/2006/relationships/hyperlink" Target="http://tech.lennoxintl.com/C03e7o14l/VIu12Ch2uV/ehb_ml14xp1_1903.pdf" TargetMode="External"/><Relationship Id="rId7" Type="http://schemas.openxmlformats.org/officeDocument/2006/relationships/hyperlink" Target="http://tech.lennoxintl.com/C03e7o14l/VIu12Ch2uV/ehb_cba27uh_1710.pdf" TargetMode="External"/><Relationship Id="rId12" Type="http://schemas.openxmlformats.org/officeDocument/2006/relationships/hyperlink" Target="http://tech.lennoxintl.com/C03e7o14l/VIu12Ch2uV/ehb_cba27uh_1710.pdf" TargetMode="External"/><Relationship Id="rId17" Type="http://schemas.openxmlformats.org/officeDocument/2006/relationships/hyperlink" Target="http://tech.lennoxintl.com/C03e7o14l/VIu12Ch2uV/ehb_cba38mv_1808b.pdf" TargetMode="External"/><Relationship Id="rId25" Type="http://schemas.openxmlformats.org/officeDocument/2006/relationships/hyperlink" Target="http://tech.lennoxintl.com/C03e7o14l/VIu12Ch2uV/ehb_cba38mv_1808b.pdf" TargetMode="External"/><Relationship Id="rId33" Type="http://schemas.openxmlformats.org/officeDocument/2006/relationships/hyperlink" Target="http://tech.lennoxintl.com/C03e7o14l/VIu12Ch2uV/ehb_xc21_1801.pdf" TargetMode="External"/><Relationship Id="rId38" Type="http://schemas.openxmlformats.org/officeDocument/2006/relationships/hyperlink" Target="http://tech.lennoxintl.com/C03e7o14l/VIu12Ch2uV/ehb_ml14xc1_1803b.pdf" TargetMode="External"/><Relationship Id="rId46" Type="http://schemas.openxmlformats.org/officeDocument/2006/relationships/hyperlink" Target="http://tech.lennoxintl.com/C03e7o14l/VIu12Ch2uV/ehb_ml14xp1_1903.pdf" TargetMode="External"/><Relationship Id="rId2" Type="http://schemas.openxmlformats.org/officeDocument/2006/relationships/hyperlink" Target="http://tech.lennoxintl.com/C03e7o14l/VIu12Ch2uV/ehb_cba27uh_1710.pdf" TargetMode="External"/><Relationship Id="rId16" Type="http://schemas.openxmlformats.org/officeDocument/2006/relationships/hyperlink" Target="http://tech.lennoxintl.com/C03e7o14l/VIu12Ch2uV/ehb_cba38mv_1808b.pdf" TargetMode="External"/><Relationship Id="rId20" Type="http://schemas.openxmlformats.org/officeDocument/2006/relationships/hyperlink" Target="http://tech.lennoxintl.com/C03e7o14l/VIu12Ch2uV/ehb_cba38mv_1808b.pdf" TargetMode="External"/><Relationship Id="rId29" Type="http://schemas.openxmlformats.org/officeDocument/2006/relationships/hyperlink" Target="https://www.lennoxpros.com/docs/Technical/210873.pdf" TargetMode="External"/><Relationship Id="rId41" Type="http://schemas.openxmlformats.org/officeDocument/2006/relationships/hyperlink" Target="http://tech.lennoxintl.com/C03e7o14l/VIu12Ch2uV/ehb_ml14xp1_1903.pdf" TargetMode="External"/><Relationship Id="rId54" Type="http://schemas.openxmlformats.org/officeDocument/2006/relationships/printerSettings" Target="../printerSettings/printerSettings13.bin"/><Relationship Id="rId1" Type="http://schemas.openxmlformats.org/officeDocument/2006/relationships/hyperlink" Target="http://tech.lennoxintl.com/C03e7o14l/VIu12Ch2uV/ehb_cba27uh_1710.pdf" TargetMode="External"/><Relationship Id="rId6" Type="http://schemas.openxmlformats.org/officeDocument/2006/relationships/hyperlink" Target="http://tech.lennoxintl.com/C03e7o14l/VIu12Ch2uV/ehb_cba27uh_1710.pdf" TargetMode="External"/><Relationship Id="rId11" Type="http://schemas.openxmlformats.org/officeDocument/2006/relationships/hyperlink" Target="http://tech.lennoxintl.com/C03e7o14l/VIu12Ch2uV/ehb_cba27uh_1710.pdf" TargetMode="External"/><Relationship Id="rId24" Type="http://schemas.openxmlformats.org/officeDocument/2006/relationships/hyperlink" Target="http://tech.lennoxintl.com/C03e7o14l/VIu12Ch2uV/ehb_cba38mv_1808b.pdf" TargetMode="External"/><Relationship Id="rId32" Type="http://schemas.openxmlformats.org/officeDocument/2006/relationships/hyperlink" Target="https://www.lennoxpros.com/docs/Technical/210873.pdf" TargetMode="External"/><Relationship Id="rId37" Type="http://schemas.openxmlformats.org/officeDocument/2006/relationships/hyperlink" Target="http://tech.lennoxintl.com/C03e7o14l/VIu12Ch2uV/ehb_ml14xc1_1803b.pdf" TargetMode="External"/><Relationship Id="rId40" Type="http://schemas.openxmlformats.org/officeDocument/2006/relationships/hyperlink" Target="http://tech.lennoxintl.com/C03e7o14l/VIu12Ch2uV/ehb_ml14xp1_1903.pdf" TargetMode="External"/><Relationship Id="rId45" Type="http://schemas.openxmlformats.org/officeDocument/2006/relationships/hyperlink" Target="http://tech.lennoxintl.com/C03e7o14l/VIu12Ch2uV/ehb_ml14xp1_1903.pdf" TargetMode="External"/><Relationship Id="rId53" Type="http://schemas.openxmlformats.org/officeDocument/2006/relationships/hyperlink" Target="http://tech.lennoxintl.com/C03e7o14l/VIu12Ch2uV/ehb_ml14xp1_1903.pdf" TargetMode="External"/><Relationship Id="rId5" Type="http://schemas.openxmlformats.org/officeDocument/2006/relationships/hyperlink" Target="http://tech.lennoxintl.com/C03e7o14l/VIu12Ch2uV/ehb_cba27uh_1710.pdf" TargetMode="External"/><Relationship Id="rId15" Type="http://schemas.openxmlformats.org/officeDocument/2006/relationships/hyperlink" Target="http://tech.lennoxintl.com/C03e7o14l/VIu12Ch2uV/ehb_cba38mv_1808b.pdf" TargetMode="External"/><Relationship Id="rId23" Type="http://schemas.openxmlformats.org/officeDocument/2006/relationships/hyperlink" Target="http://tech.lennoxintl.com/C03e7o14l/VIu12Ch2uV/ehb_cba38mv_1808b.pdf" TargetMode="External"/><Relationship Id="rId28" Type="http://schemas.openxmlformats.org/officeDocument/2006/relationships/hyperlink" Target="https://docs.lennoxpros.com/Technical/210430.pdf" TargetMode="External"/><Relationship Id="rId36" Type="http://schemas.openxmlformats.org/officeDocument/2006/relationships/hyperlink" Target="http://tech.lennoxintl.com/C03e7o14l/VIu12Ch2uV/ehb_ml14xc1_1803b.pdf" TargetMode="External"/><Relationship Id="rId49" Type="http://schemas.openxmlformats.org/officeDocument/2006/relationships/hyperlink" Target="http://tech.lennoxintl.com/C03e7o14l/VIu12Ch2uV/ehb_ml14xp1_1903.pdf" TargetMode="External"/><Relationship Id="rId10" Type="http://schemas.openxmlformats.org/officeDocument/2006/relationships/hyperlink" Target="http://tech.lennoxintl.com/C03e7o14l/VIu12Ch2uV/ehb_cba27uh_1710.pdf" TargetMode="External"/><Relationship Id="rId19" Type="http://schemas.openxmlformats.org/officeDocument/2006/relationships/hyperlink" Target="http://tech.lennoxintl.com/C03e7o14l/VIu12Ch2uV/ehb_cba38mv_1808b.pdf" TargetMode="External"/><Relationship Id="rId31" Type="http://schemas.openxmlformats.org/officeDocument/2006/relationships/hyperlink" Target="https://www.lennoxpros.com/docs/Technical/210873.pdf" TargetMode="External"/><Relationship Id="rId44" Type="http://schemas.openxmlformats.org/officeDocument/2006/relationships/hyperlink" Target="http://tech.lennoxintl.com/C03e7o14l/VIu12Ch2uV/ehb_cba38mv_1808b.pdf" TargetMode="External"/><Relationship Id="rId52" Type="http://schemas.openxmlformats.org/officeDocument/2006/relationships/hyperlink" Target="http://tech.lennoxintl.com/C03e7o14l/VIu12Ch2uV/ehb_ml14xp1_1903.pdf" TargetMode="External"/><Relationship Id="rId4" Type="http://schemas.openxmlformats.org/officeDocument/2006/relationships/hyperlink" Target="http://tech.lennoxintl.com/C03e7o14l/VIu12Ch2uV/ehb_cba27uh_1710.pdf" TargetMode="External"/><Relationship Id="rId9" Type="http://schemas.openxmlformats.org/officeDocument/2006/relationships/hyperlink" Target="http://tech.lennoxintl.com/C03e7o14l/VIu12Ch2uV/ehb_cba27uh_1710.pdf" TargetMode="External"/><Relationship Id="rId14" Type="http://schemas.openxmlformats.org/officeDocument/2006/relationships/hyperlink" Target="http://tech.lennoxintl.com/C03e7o14l/VIu12Ch2uV/ehb_cba38mv_1808b.pdf" TargetMode="External"/><Relationship Id="rId22" Type="http://schemas.openxmlformats.org/officeDocument/2006/relationships/hyperlink" Target="http://tech.lennoxintl.com/C03e7o14l/VIu12Ch2uV/ehb_cba38mv_1808b.pdf" TargetMode="External"/><Relationship Id="rId27" Type="http://schemas.openxmlformats.org/officeDocument/2006/relationships/hyperlink" Target="http://tech.lennoxintl.com/C03e7o14l/VIu12Ch2uV/ehb_cba38mv_1808b.pdf" TargetMode="External"/><Relationship Id="rId30" Type="http://schemas.openxmlformats.org/officeDocument/2006/relationships/hyperlink" Target="https://www.lennoxpros.com/docs/Technical/210873.pdf" TargetMode="External"/><Relationship Id="rId35" Type="http://schemas.openxmlformats.org/officeDocument/2006/relationships/hyperlink" Target="http://tech.lennoxintl.com/C03e7o14l/VIu12Ch2uV/ehb_xc21_1801.pdf" TargetMode="External"/><Relationship Id="rId43" Type="http://schemas.openxmlformats.org/officeDocument/2006/relationships/hyperlink" Target="http://tech.lennoxintl.com/C03e7o14l/VIu12Ch2uV/ehb_ml14xp1_1903.pdf" TargetMode="External"/><Relationship Id="rId48" Type="http://schemas.openxmlformats.org/officeDocument/2006/relationships/hyperlink" Target="http://tech.lennoxintl.com/C03e7o14l/VIu12Ch2uV/ehb_ml14xp1_1903.pdf" TargetMode="External"/><Relationship Id="rId8" Type="http://schemas.openxmlformats.org/officeDocument/2006/relationships/hyperlink" Target="http://tech.lennoxintl.com/C03e7o14l/VIu12Ch2uV/ehb_cba27uh_1710.pdf" TargetMode="External"/><Relationship Id="rId51" Type="http://schemas.openxmlformats.org/officeDocument/2006/relationships/hyperlink" Target="http://tech.lennoxintl.com/C03e7o14l/VIu12Ch2uV/ehb_ml14xp1_1903.pdf"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tech.lennoxintl.com/C03e7o14l/VIu12Ch2uV/ehb_cba38mv_1808b.pdf" TargetMode="External"/><Relationship Id="rId18" Type="http://schemas.openxmlformats.org/officeDocument/2006/relationships/hyperlink" Target="http://tech.lennoxintl.com/C03e7o14l/VIu12Ch2uV/ehb_cba27uh_1710.pdf" TargetMode="External"/><Relationship Id="rId26" Type="http://schemas.openxmlformats.org/officeDocument/2006/relationships/hyperlink" Target="http://tech.lennoxintl.com/C03e7o14l/VIu12Ch2uV/ehb_cba27uh_1710.pdf" TargetMode="External"/><Relationship Id="rId39" Type="http://schemas.openxmlformats.org/officeDocument/2006/relationships/hyperlink" Target="https://docs.lennoxpros.com/Technical/210761.pdf" TargetMode="External"/><Relationship Id="rId21" Type="http://schemas.openxmlformats.org/officeDocument/2006/relationships/hyperlink" Target="http://tech.lennoxintl.com/C03e7o14l/VIu12Ch2uV/ehb_cba27uh_1710.pdf" TargetMode="External"/><Relationship Id="rId34" Type="http://schemas.openxmlformats.org/officeDocument/2006/relationships/hyperlink" Target="http://tech.lennoxintl.com/C03e7o14l/VIu12Ch2uV/ehb_xp21_1801.pdf" TargetMode="External"/><Relationship Id="rId42" Type="http://schemas.openxmlformats.org/officeDocument/2006/relationships/hyperlink" Target="http://tech.lennoxintl.com/C03e7o14l/VIu12Ch2uV/ehb_ml14xp1_1903.pdf" TargetMode="External"/><Relationship Id="rId47" Type="http://schemas.openxmlformats.org/officeDocument/2006/relationships/hyperlink" Target="http://tech.lennoxintl.com/C03e7o14l/VIu12Ch2uV/ehb_ml14xp1_1903.pdf" TargetMode="External"/><Relationship Id="rId50" Type="http://schemas.openxmlformats.org/officeDocument/2006/relationships/hyperlink" Target="http://tech.lennoxintl.com/C03e7o14l/VIu12Ch2uV/ehb_ml14xp1_1903.pdf" TargetMode="External"/><Relationship Id="rId55" Type="http://schemas.openxmlformats.org/officeDocument/2006/relationships/printerSettings" Target="../printerSettings/printerSettings14.bin"/><Relationship Id="rId7" Type="http://schemas.openxmlformats.org/officeDocument/2006/relationships/hyperlink" Target="http://tech.lennoxintl.com/C03e7o14l/VIu12Ch2uV/ehb_cba38mv_1808b.pdf" TargetMode="External"/><Relationship Id="rId12" Type="http://schemas.openxmlformats.org/officeDocument/2006/relationships/hyperlink" Target="http://tech.lennoxintl.com/C03e7o14l/VIu12Ch2uV/ehb_cba38mv_1808b.pdf" TargetMode="External"/><Relationship Id="rId17" Type="http://schemas.openxmlformats.org/officeDocument/2006/relationships/hyperlink" Target="http://tech.lennoxintl.com/C03e7o14l/VIu12Ch2uV/ehb_cba27uh_1710.pdf" TargetMode="External"/><Relationship Id="rId25" Type="http://schemas.openxmlformats.org/officeDocument/2006/relationships/hyperlink" Target="http://tech.lennoxintl.com/C03e7o14l/VIu12Ch2uV/ehb_cba27uh_1710.pdf" TargetMode="External"/><Relationship Id="rId33" Type="http://schemas.openxmlformats.org/officeDocument/2006/relationships/hyperlink" Target="http://tech.lennoxintl.com/C03e7o14l/VIu12Ch2uV/ehb_xp21_1801.pdf" TargetMode="External"/><Relationship Id="rId38" Type="http://schemas.openxmlformats.org/officeDocument/2006/relationships/hyperlink" Target="https://docs.lennoxpros.com/Technical/210761.pdf" TargetMode="External"/><Relationship Id="rId46" Type="http://schemas.openxmlformats.org/officeDocument/2006/relationships/hyperlink" Target="http://tech.lennoxintl.com/C03e7o14l/VIu12Ch2uV/ehb_ml14xp1_1903.pdf" TargetMode="External"/><Relationship Id="rId2" Type="http://schemas.openxmlformats.org/officeDocument/2006/relationships/hyperlink" Target="http://tech.lennoxintl.com/C03e7o14l/VIu12Ch2uV/ehb_cba38mv_1808b.pdf" TargetMode="External"/><Relationship Id="rId16" Type="http://schemas.openxmlformats.org/officeDocument/2006/relationships/hyperlink" Target="http://tech.lennoxintl.com/C03e7o14l/VIu12Ch2uV/ehb_cba27uh_1710.pdf" TargetMode="External"/><Relationship Id="rId20" Type="http://schemas.openxmlformats.org/officeDocument/2006/relationships/hyperlink" Target="http://tech.lennoxintl.com/C03e7o14l/VIu12Ch2uV/ehb_cba27uh_1710.pdf" TargetMode="External"/><Relationship Id="rId29" Type="http://schemas.openxmlformats.org/officeDocument/2006/relationships/hyperlink" Target="http://tech.lennoxintl.com/C03e7o14l/VIu12Ch2uV/ehb_xp16_1801.pdf" TargetMode="External"/><Relationship Id="rId41" Type="http://schemas.openxmlformats.org/officeDocument/2006/relationships/hyperlink" Target="http://tech.lennoxintl.com/C03e7o14l/VIu12Ch2uV/ehb_ml14xp1_1903.pdf" TargetMode="External"/><Relationship Id="rId54" Type="http://schemas.openxmlformats.org/officeDocument/2006/relationships/hyperlink" Target="http://tech.lennoxintl.com/C03e7o14l/VIu12Ch2uV/ehb_ml14xp1_1903.pdf" TargetMode="External"/><Relationship Id="rId1" Type="http://schemas.openxmlformats.org/officeDocument/2006/relationships/hyperlink" Target="http://tech.lennoxintl.com/C03e7o14l/VIu12Ch2uV/ehb_cba38mv_1808b.pdf" TargetMode="External"/><Relationship Id="rId6" Type="http://schemas.openxmlformats.org/officeDocument/2006/relationships/hyperlink" Target="http://tech.lennoxintl.com/C03e7o14l/VIu12Ch2uV/ehb_cba38mv_1808b.pdf" TargetMode="External"/><Relationship Id="rId11" Type="http://schemas.openxmlformats.org/officeDocument/2006/relationships/hyperlink" Target="http://tech.lennoxintl.com/C03e7o14l/VIu12Ch2uV/ehb_cba38mv_1808b.pdf" TargetMode="External"/><Relationship Id="rId24" Type="http://schemas.openxmlformats.org/officeDocument/2006/relationships/hyperlink" Target="http://tech.lennoxintl.com/C03e7o14l/VIu12Ch2uV/ehb_cba27uh_1710.pdf" TargetMode="External"/><Relationship Id="rId32" Type="http://schemas.openxmlformats.org/officeDocument/2006/relationships/hyperlink" Target="http://tech.lennoxintl.com/C03e7o14l/VIu12Ch2uV/ehb_xp21_1801.pdf" TargetMode="External"/><Relationship Id="rId37" Type="http://schemas.openxmlformats.org/officeDocument/2006/relationships/hyperlink" Target="https://docs.lennoxpros.com/Technical/210761.pdf" TargetMode="External"/><Relationship Id="rId40" Type="http://schemas.openxmlformats.org/officeDocument/2006/relationships/hyperlink" Target="https://docs.lennoxpros.com/Technical/210761.pdf" TargetMode="External"/><Relationship Id="rId45" Type="http://schemas.openxmlformats.org/officeDocument/2006/relationships/hyperlink" Target="http://tech.lennoxintl.com/C03e7o14l/VIu12Ch2uV/ehb_ml14xp1_1903.pdf" TargetMode="External"/><Relationship Id="rId53" Type="http://schemas.openxmlformats.org/officeDocument/2006/relationships/hyperlink" Target="http://tech.lennoxintl.com/C03e7o14l/VIu12Ch2uV/ehb_ml14xp1_1903.pdf" TargetMode="External"/><Relationship Id="rId5" Type="http://schemas.openxmlformats.org/officeDocument/2006/relationships/hyperlink" Target="http://tech.lennoxintl.com/C03e7o14l/VIu12Ch2uV/ehb_cba38mv_1808b.pdf" TargetMode="External"/><Relationship Id="rId15" Type="http://schemas.openxmlformats.org/officeDocument/2006/relationships/hyperlink" Target="http://tech.lennoxintl.com/C03e7o14l/VIu12Ch2uV/ehb_cba38mv_1808b.pdf" TargetMode="External"/><Relationship Id="rId23" Type="http://schemas.openxmlformats.org/officeDocument/2006/relationships/hyperlink" Target="http://tech.lennoxintl.com/C03e7o14l/VIu12Ch2uV/ehb_cba27uh_1710.pdf" TargetMode="External"/><Relationship Id="rId28" Type="http://schemas.openxmlformats.org/officeDocument/2006/relationships/hyperlink" Target="http://tech.lennoxintl.com/C03e7o14l/VIu12Ch2uV/ehb_xp16_1801.pdf" TargetMode="External"/><Relationship Id="rId36" Type="http://schemas.openxmlformats.org/officeDocument/2006/relationships/hyperlink" Target="http://tech.lennoxintl.com/C03e7o14l/VIu12Ch2uV/ehb_cba27uh_1710.pdf" TargetMode="External"/><Relationship Id="rId49" Type="http://schemas.openxmlformats.org/officeDocument/2006/relationships/hyperlink" Target="http://tech.lennoxintl.com/C03e7o14l/VIu12Ch2uV/ehb_ml14xp1_1903.pdf" TargetMode="External"/><Relationship Id="rId10" Type="http://schemas.openxmlformats.org/officeDocument/2006/relationships/hyperlink" Target="http://tech.lennoxintl.com/C03e7o14l/VIu12Ch2uV/ehb_cba38mv_1808b.pdf" TargetMode="External"/><Relationship Id="rId19" Type="http://schemas.openxmlformats.org/officeDocument/2006/relationships/hyperlink" Target="http://tech.lennoxintl.com/C03e7o14l/VIu12Ch2uV/ehb_cba27uh_1710.pdf" TargetMode="External"/><Relationship Id="rId31" Type="http://schemas.openxmlformats.org/officeDocument/2006/relationships/hyperlink" Target="http://tech.lennoxintl.com/C03e7o14l/VIu12Ch2uV/ehb_xp16_1801.pdf" TargetMode="External"/><Relationship Id="rId44" Type="http://schemas.openxmlformats.org/officeDocument/2006/relationships/hyperlink" Target="http://tech.lennoxintl.com/C03e7o14l/VIu12Ch2uV/ehb_ml14xp1_1903.pdf" TargetMode="External"/><Relationship Id="rId52" Type="http://schemas.openxmlformats.org/officeDocument/2006/relationships/hyperlink" Target="http://tech.lennoxintl.com/C03e7o14l/VIu12Ch2uV/ehb_ml14xp1_1903.pdf" TargetMode="External"/><Relationship Id="rId4" Type="http://schemas.openxmlformats.org/officeDocument/2006/relationships/hyperlink" Target="http://tech.lennoxintl.com/C03e7o14l/VIu12Ch2uV/ehb_cba38mv_1808b.pdf" TargetMode="External"/><Relationship Id="rId9" Type="http://schemas.openxmlformats.org/officeDocument/2006/relationships/hyperlink" Target="http://tech.lennoxintl.com/C03e7o14l/VIu12Ch2uV/ehb_cba38mv_1808b.pdf" TargetMode="External"/><Relationship Id="rId14" Type="http://schemas.openxmlformats.org/officeDocument/2006/relationships/hyperlink" Target="http://tech.lennoxintl.com/C03e7o14l/VIu12Ch2uV/ehb_cba38mv_1808b.pdf" TargetMode="External"/><Relationship Id="rId22" Type="http://schemas.openxmlformats.org/officeDocument/2006/relationships/hyperlink" Target="http://tech.lennoxintl.com/C03e7o14l/VIu12Ch2uV/ehb_cba27uh_1710.pdf" TargetMode="External"/><Relationship Id="rId27" Type="http://schemas.openxmlformats.org/officeDocument/2006/relationships/hyperlink" Target="http://tech.lennoxintl.com/C03e7o14l/VIu12Ch2uV/ehb_cba27uh_1710.pdf" TargetMode="External"/><Relationship Id="rId30" Type="http://schemas.openxmlformats.org/officeDocument/2006/relationships/hyperlink" Target="http://tech.lennoxintl.com/C03e7o14l/VIu12Ch2uV/ehb_xp16_1801.pdf" TargetMode="External"/><Relationship Id="rId35" Type="http://schemas.openxmlformats.org/officeDocument/2006/relationships/hyperlink" Target="http://tech.lennoxintl.com/C03e7o14l/VIu12Ch2uV/ehb_xp21_1801.pdf" TargetMode="External"/><Relationship Id="rId43" Type="http://schemas.openxmlformats.org/officeDocument/2006/relationships/hyperlink" Target="http://tech.lennoxintl.com/C03e7o14l/VIu12Ch2uV/ehb_ml14xp1_1903.pdf" TargetMode="External"/><Relationship Id="rId48" Type="http://schemas.openxmlformats.org/officeDocument/2006/relationships/hyperlink" Target="http://tech.lennoxintl.com/C03e7o14l/VIu12Ch2uV/ehb_ml14xp1_1903.pdf" TargetMode="External"/><Relationship Id="rId8" Type="http://schemas.openxmlformats.org/officeDocument/2006/relationships/hyperlink" Target="http://tech.lennoxintl.com/C03e7o14l/VIu12Ch2uV/ehb_cba38mv_1808b.pdf" TargetMode="External"/><Relationship Id="rId51" Type="http://schemas.openxmlformats.org/officeDocument/2006/relationships/hyperlink" Target="http://tech.lennoxintl.com/C03e7o14l/VIu12Ch2uV/ehb_ml14xp1_1903.pdf" TargetMode="External"/><Relationship Id="rId3" Type="http://schemas.openxmlformats.org/officeDocument/2006/relationships/hyperlink" Target="http://tech.lennoxintl.com/C03e7o14l/VIu12Ch2uV/ehb_cba38mv_1808b.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lghvac.com/residential-light-commercial/product-type/model-details/?productTypeId=a2x44000003XQzG&amp;modelId=01t44000008TqUY&amp;modelNumber=LV360HV4&amp;iscommercial=false" TargetMode="External"/><Relationship Id="rId2" Type="http://schemas.openxmlformats.org/officeDocument/2006/relationships/hyperlink" Target="https://lghvac.com/residential-light-commercial/product-type/model-details/?productTypeId=a2x44000003XQzG&amp;modelId=01t44000008TqUJ&amp;modelNumber=LV240HV4&amp;iscommercial=false" TargetMode="External"/><Relationship Id="rId1" Type="http://schemas.openxmlformats.org/officeDocument/2006/relationships/hyperlink" Target="https://lghvac.com/residential-light-commercial/product-type/model-details/?productTypeId=a2x44000003XQzG&amp;modelId=01t44000008TqU4&amp;modelNumber=LV180HV4&amp;iscommercial=false" TargetMode="External"/><Relationship Id="rId6" Type="http://schemas.openxmlformats.org/officeDocument/2006/relationships/printerSettings" Target="../printerSettings/printerSettings15.bin"/><Relationship Id="rId5" Type="http://schemas.openxmlformats.org/officeDocument/2006/relationships/hyperlink" Target="https://lghvac.com/residential-light-commercial/product-type/model-details/?productTypeId=a2x44000003XQzG&amp;modelId=01t44000008TqV2&amp;modelNumber=LV480HV&amp;iscommercial=false" TargetMode="External"/><Relationship Id="rId4" Type="http://schemas.openxmlformats.org/officeDocument/2006/relationships/hyperlink" Target="https://lghvac.com/residential-light-commercial/product-type/model-details/?productTypeId=a2x44000003XQzG&amp;modelId=01t44000008TqUn&amp;modelNumber=LV420HV&amp;iscommercial=fals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strobicair.com/" TargetMode="External"/><Relationship Id="rId13" Type="http://schemas.openxmlformats.org/officeDocument/2006/relationships/hyperlink" Target="http://www.vtsgroup.com/" TargetMode="External"/><Relationship Id="rId18" Type="http://schemas.openxmlformats.org/officeDocument/2006/relationships/hyperlink" Target="mailto:RSTIGLITZ@NCJAX.COM" TargetMode="External"/><Relationship Id="rId3" Type="http://schemas.openxmlformats.org/officeDocument/2006/relationships/hyperlink" Target="http://www.lg.com/" TargetMode="External"/><Relationship Id="rId21" Type="http://schemas.openxmlformats.org/officeDocument/2006/relationships/hyperlink" Target="mailto:GSADENS@NCJAX.COM" TargetMode="External"/><Relationship Id="rId7" Type="http://schemas.openxmlformats.org/officeDocument/2006/relationships/hyperlink" Target="http://www.purehumidifier.com/" TargetMode="External"/><Relationship Id="rId12" Type="http://schemas.openxmlformats.org/officeDocument/2006/relationships/hyperlink" Target="http://www.unitedcoolair.com/" TargetMode="External"/><Relationship Id="rId17" Type="http://schemas.openxmlformats.org/officeDocument/2006/relationships/hyperlink" Target="mailto:WINGRAM@NCJAX.COM" TargetMode="External"/><Relationship Id="rId25" Type="http://schemas.openxmlformats.org/officeDocument/2006/relationships/drawing" Target="../drawings/drawing2.xml"/><Relationship Id="rId2" Type="http://schemas.openxmlformats.org/officeDocument/2006/relationships/hyperlink" Target="http://www.lennoxcommercial.com/" TargetMode="External"/><Relationship Id="rId16" Type="http://schemas.openxmlformats.org/officeDocument/2006/relationships/hyperlink" Target="mailto:DSTEVENS@NCJAX.COM" TargetMode="External"/><Relationship Id="rId20" Type="http://schemas.openxmlformats.org/officeDocument/2006/relationships/hyperlink" Target="mailto:JNELSON@NCJAX.COM" TargetMode="External"/><Relationship Id="rId1" Type="http://schemas.openxmlformats.org/officeDocument/2006/relationships/hyperlink" Target="http://www.annexair.com/" TargetMode="External"/><Relationship Id="rId6" Type="http://schemas.openxmlformats.org/officeDocument/2006/relationships/hyperlink" Target="http://www.phoenixcontrols.com/" TargetMode="External"/><Relationship Id="rId11" Type="http://schemas.openxmlformats.org/officeDocument/2006/relationships/hyperlink" Target="http://www.twincityfan.com/" TargetMode="External"/><Relationship Id="rId24" Type="http://schemas.openxmlformats.org/officeDocument/2006/relationships/printerSettings" Target="../printerSettings/printerSettings2.bin"/><Relationship Id="rId5" Type="http://schemas.openxmlformats.org/officeDocument/2006/relationships/hyperlink" Target="http://www.paragoncontrols.com/" TargetMode="External"/><Relationship Id="rId15" Type="http://schemas.openxmlformats.org/officeDocument/2006/relationships/hyperlink" Target="http://www.yamar-es.com/" TargetMode="External"/><Relationship Id="rId23" Type="http://schemas.openxmlformats.org/officeDocument/2006/relationships/hyperlink" Target="mailto:RSTIGLITZ@NCJAX.COM" TargetMode="External"/><Relationship Id="rId10" Type="http://schemas.openxmlformats.org/officeDocument/2006/relationships/hyperlink" Target="http://www.tmiclimatesolutions.com/" TargetMode="External"/><Relationship Id="rId19" Type="http://schemas.openxmlformats.org/officeDocument/2006/relationships/hyperlink" Target="mailto:CFOWLER@NCJAX.COM" TargetMode="External"/><Relationship Id="rId4" Type="http://schemas.openxmlformats.org/officeDocument/2006/relationships/hyperlink" Target="http://www.nexusvalve.com/" TargetMode="External"/><Relationship Id="rId9" Type="http://schemas.openxmlformats.org/officeDocument/2006/relationships/hyperlink" Target="http://www.swegon.com/" TargetMode="External"/><Relationship Id="rId14" Type="http://schemas.openxmlformats.org/officeDocument/2006/relationships/hyperlink" Target="http://www.williamscomfortprod.com/" TargetMode="External"/><Relationship Id="rId22" Type="http://schemas.openxmlformats.org/officeDocument/2006/relationships/hyperlink" Target="http://www.modinehvac.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lghvac.com/residential-light-commercial/product-type/model-details/?productTypeId=a2x44000003XQyd&amp;modelId=01t44000008fwEu&amp;modelNumber=LS363HLV&amp;iscommercial=false&amp;class=Single%20Zone" TargetMode="External"/><Relationship Id="rId2" Type="http://schemas.openxmlformats.org/officeDocument/2006/relationships/hyperlink" Target="https://lghvac.com/residential-light-commercial/product-type/model-details/?productTypeId=a2x44000003XQyd&amp;modelId=01t44000008fwEt&amp;modelNumber=LS303HLV&amp;iscommercial=false&amp;class=Single%20Zone" TargetMode="External"/><Relationship Id="rId1" Type="http://schemas.openxmlformats.org/officeDocument/2006/relationships/hyperlink" Target="https://lghvac.com/residential-light-commercial/product-type/model-details/?productTypeId=a2x44000003XQz1&amp;modelId=01t4400000Are1j&amp;modelNumber=LS090HSV5&amp;iscommercial=false&amp;class=Single%20Zone" TargetMode="External"/><Relationship Id="rId5" Type="http://schemas.openxmlformats.org/officeDocument/2006/relationships/hyperlink" Target="https://lghvac.com/residential-light-commercial/product-type/model-details/?productTypeId=a2x44000003XQz1&amp;modelId=01t4400000Are23&amp;modelNumber=LS180HSV5&amp;iscommercial=false&amp;class=Single%20Zone" TargetMode="External"/><Relationship Id="rId4" Type="http://schemas.openxmlformats.org/officeDocument/2006/relationships/hyperlink" Target="https://lghvac.com/residential-light-commercial/product-type/model-details/?productTypeId=a2x44000003XQz1&amp;modelId=01t4400000Are1y&amp;modelNumber=LS120HSV5&amp;iscommercial=false&amp;class=Single%20Zon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lghvac.com/residential-light-commercial/product-type/model-details/?productTypeId=a2x44000003XQyN&amp;modelId=01t4400000AoLnF&amp;modelNumber=LC188HV4&amp;iscommercial=false" TargetMode="External"/><Relationship Id="rId2" Type="http://schemas.openxmlformats.org/officeDocument/2006/relationships/hyperlink" Target="https://lghvac.com/residential-light-commercial/product-type/model-details/?productTypeId=a2x44000003XQyN&amp;modelId=01t4400000Bqi3h&amp;modelNumber=LC128HV4&amp;iscommercial=false" TargetMode="External"/><Relationship Id="rId1" Type="http://schemas.openxmlformats.org/officeDocument/2006/relationships/hyperlink" Target="https://lghvac.com/residential-light-commercial/product-type/model-details/?productTypeId=a2x44000003XQyN&amp;modelId=01t4400000Bqi3I&amp;modelNumber=LC098HV4&amp;iscommercial=false" TargetMode="External"/><Relationship Id="rId6" Type="http://schemas.openxmlformats.org/officeDocument/2006/relationships/hyperlink" Target="https://lghvac.com/residential-light-commercial/product-type/model-details/?productTypeId=a2x44000003XQyN&amp;modelId=01t44000008fwEe&amp;modelNumber=LC427HV&amp;iscommercial=false" TargetMode="External"/><Relationship Id="rId5" Type="http://schemas.openxmlformats.org/officeDocument/2006/relationships/hyperlink" Target="https://lghvac.com/residential-light-commercial/product-type/model-details/?productTypeId=a2x44000003XQyN&amp;modelId=01t44000008fwEd&amp;modelNumber=LC367HV&amp;iscommercial=false" TargetMode="External"/><Relationship Id="rId4" Type="http://schemas.openxmlformats.org/officeDocument/2006/relationships/hyperlink" Target="https://lghvac.com/residential-light-commercial/product-type/model-details/?productTypeId=a2x44000003XQyN&amp;modelId=01t44000008fwEc&amp;modelNumber=LC247HV&amp;iscommercial=false"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lghvac.com/residential-light-commercial/product-type/model-details/?productTypeId=a2x44000003XQz7&amp;modelId=01t44000008fwF5&amp;modelNumber=LD097HV4&amp;iscommercial=false" TargetMode="External"/><Relationship Id="rId2" Type="http://schemas.openxmlformats.org/officeDocument/2006/relationships/hyperlink" Target="https://lghvac.com/residential-light-commercial/product-type/model-details/?productTypeId=a2x44000003XQzB&amp;modelId=01t44000008fwFi&amp;modelNumber=LH367HV&amp;iscommercial=false" TargetMode="External"/><Relationship Id="rId1" Type="http://schemas.openxmlformats.org/officeDocument/2006/relationships/hyperlink" Target="https://lghvac.com/residential-light-commercial/product-type/model-details/?productTypeId=a2x44000003XQzB&amp;modelId=01t44000008fwF7&amp;modelNumber=LH247HV&amp;iscommercial=false" TargetMode="External"/><Relationship Id="rId4" Type="http://schemas.openxmlformats.org/officeDocument/2006/relationships/hyperlink" Target="https://lghvac.com/residential-light-commercial/product-type/model-details/?productTypeId=a2x44000003XQz7&amp;modelId=01t44000008fwF6&amp;modelNumber=LD127HV4&amp;iscommercial=false"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lghvac.com/residential-light-commercial/product-type/model-details/?productTypeId=a2x44000003XQzG&amp;modelId=01t44000008TqUY&amp;modelNumber=LV360HV4&amp;iscommercial=false" TargetMode="External"/><Relationship Id="rId2" Type="http://schemas.openxmlformats.org/officeDocument/2006/relationships/hyperlink" Target="https://lghvac.com/residential-light-commercial/product-type/model-details/?productTypeId=a2x44000003XQzG&amp;modelId=01t44000008TqUJ&amp;modelNumber=LV240HV4&amp;iscommercial=false" TargetMode="External"/><Relationship Id="rId1" Type="http://schemas.openxmlformats.org/officeDocument/2006/relationships/hyperlink" Target="https://lghvac.com/residential-light-commercial/product-type/model-details/?productTypeId=a2x44000003XQzG&amp;modelId=01t44000008TqU4&amp;modelNumber=LV180HV4&amp;iscommercial=false" TargetMode="External"/><Relationship Id="rId5" Type="http://schemas.openxmlformats.org/officeDocument/2006/relationships/hyperlink" Target="https://lghvac.com/residential-light-commercial/product-type/model-details/?productTypeId=a2x44000003XQzG&amp;modelId=01t44000008TqV2&amp;modelNumber=LV480HV&amp;iscommercial=false" TargetMode="External"/><Relationship Id="rId4" Type="http://schemas.openxmlformats.org/officeDocument/2006/relationships/hyperlink" Target="https://lghvac.com/residential-light-commercial/product-type/model-details/?productTypeId=a2x44000003XQzG&amp;modelId=01t44000008TqUn&amp;modelNumber=LV420HV&amp;iscommercial=false"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tech.lennoxintl.com/C03e7o14l/VIu12Ch2uV/ehb_lch_abox_1807.pdf" TargetMode="External"/><Relationship Id="rId2" Type="http://schemas.openxmlformats.org/officeDocument/2006/relationships/hyperlink" Target="http://tech.lennoxintl.com/C03e7o14l/VIu12Ch2uV/ehb_lch_bbox_1807c.pdf" TargetMode="External"/><Relationship Id="rId1" Type="http://schemas.openxmlformats.org/officeDocument/2006/relationships/hyperlink" Target="http://tech.lennoxintl.com/C03e7o14l/VIu12Ch2uV/ehb_lch_cbox_1807.pdf"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6" Type="http://schemas.openxmlformats.org/officeDocument/2006/relationships/hyperlink" Target="https://lghvac.com/commercial/product-type/model-details/?productTypeId=a2x44000003XQz7&amp;modelId=01tE0000008RTs4&amp;modelNumber=ARNU123L2G4&amp;iscommercial=true&amp;class=Indoor%20Units" TargetMode="External"/><Relationship Id="rId21" Type="http://schemas.openxmlformats.org/officeDocument/2006/relationships/hyperlink" Target="https://lghvac.com/commercial/product-type/model-details/?productTypeId=a2x44000003XQyD&amp;modelId=01t4400000AoI9J&amp;modelNumber=ARNU123TUD4&amp;iscommercial=true" TargetMode="External"/><Relationship Id="rId42" Type="http://schemas.openxmlformats.org/officeDocument/2006/relationships/hyperlink" Target="https://lghvac.com/commercial/product-type/model-details/?productTypeId=a2x44000003XQzB&amp;modelId=01t4400000BrRi3&amp;modelNumber=ARNU283M3A4&amp;iscommercial=true" TargetMode="External"/><Relationship Id="rId47" Type="http://schemas.openxmlformats.org/officeDocument/2006/relationships/hyperlink" Target="https://lghvac.com/commercial/product-type/model-details/?productTypeId=a2x44000003XQym&amp;modelId=01t4400000Arol8&amp;modelNumber=ARNU153SJR4&amp;iscommercial=true" TargetMode="External"/><Relationship Id="rId63" Type="http://schemas.openxmlformats.org/officeDocument/2006/relationships/hyperlink" Target="https://lghvac.com/commercial/product-type/model-details/?productTypeId=a2x44000003XQzG&amp;modelId=01tE0000008RTsr&amp;modelNumber=ARNU363NJA4&amp;iscommercial=true" TargetMode="External"/><Relationship Id="rId68" Type="http://schemas.openxmlformats.org/officeDocument/2006/relationships/hyperlink" Target="https://lghvac.com/commercial/product-type/model-details/?productTypeId=a2x44000003XQyE&amp;modelId=01tE0000008RTrs&amp;modelNumber=ARNU093CEA4&amp;iscommercial=true" TargetMode="External"/><Relationship Id="rId84" Type="http://schemas.openxmlformats.org/officeDocument/2006/relationships/hyperlink" Target="https://lghvac.com/commercial/product-type/model-details/?productTypeId=a2x44000003XR0T&amp;modelId=01t44000008fw8v&amp;modelNumber=ARUM241BTE5&amp;iscommercial=true" TargetMode="External"/><Relationship Id="rId89" Type="http://schemas.openxmlformats.org/officeDocument/2006/relationships/hyperlink" Target="https://lghvac.com/commercial/product-type/model-details/?productTypeId=a2x44000003XR0T&amp;modelId=01t44000008fw9F&amp;modelNumber=ARUM360BTE5&amp;iscommercial=true" TargetMode="External"/><Relationship Id="rId112" Type="http://schemas.openxmlformats.org/officeDocument/2006/relationships/hyperlink" Target="https://lghvac.com/commercial/product-type/model-details/?productTypeId=a2x44000003XR0T&amp;modelId=01t44000008fwAm&amp;modelNumber=ARUM456DTE5&amp;iscommercial=true" TargetMode="External"/><Relationship Id="rId2" Type="http://schemas.openxmlformats.org/officeDocument/2006/relationships/hyperlink" Target="https://lghvac.com/commercial/product-type/model-details/?productTypeId=a2x44000003XQyN&amp;modelId=01t4400000AoI8f&amp;modelNumber=ARNU073TRD4&amp;iscommercial=true" TargetMode="External"/><Relationship Id="rId16" Type="http://schemas.openxmlformats.org/officeDocument/2006/relationships/hyperlink" Target="https://lghvac.com/commercial/product-type/model-details/?productTypeId=a2x44000003XQyN&amp;modelId=01tE0000008RTsg&amp;modelNumber=ARNU243TNA4&amp;iscommercial=true" TargetMode="External"/><Relationship Id="rId29" Type="http://schemas.openxmlformats.org/officeDocument/2006/relationships/hyperlink" Target="https://lghvac.com/commercial/product-type/model-details/?productTypeId=a2x44000003XQz7&amp;modelId=01tE0000008RTsa&amp;modelNumber=ARNU243L3G4&amp;iscommercial=true&amp;class=Indoor%20Units" TargetMode="External"/><Relationship Id="rId107" Type="http://schemas.openxmlformats.org/officeDocument/2006/relationships/hyperlink" Target="https://lghvac.com/commercial/product-type/model-details/?productTypeId=a2x44000003XR0T&amp;modelId=01t44000008fwAS&amp;modelNumber=ARUM336DTE5&amp;iscommercial=true" TargetMode="External"/><Relationship Id="rId11" Type="http://schemas.openxmlformats.org/officeDocument/2006/relationships/hyperlink" Target="https://lghvac.com/commercial/product-type/model-details/?productTypeId=a2x44000003XQyN&amp;modelId=01tE0000008RTsT&amp;modelNumber=ARNU183TNA4&amp;iscommercial=true" TargetMode="External"/><Relationship Id="rId24" Type="http://schemas.openxmlformats.org/officeDocument/2006/relationships/hyperlink" Target="https://lghvac.com/commercial/product-type/model-details/?productTypeId=a2x44000003XQz7&amp;modelId=01tE0000008RTrj&amp;modelNumber=ARNU073L1G4&amp;iscommercial=true&amp;class=Indoor%20Units" TargetMode="External"/><Relationship Id="rId32" Type="http://schemas.openxmlformats.org/officeDocument/2006/relationships/hyperlink" Target="https://lghvac.com/commercial/product-type/model-details/?productTypeId=a2x44000003XQzB&amp;modelId=01t44000008fw7T&amp;modelNumber=ARNU123BHA4&amp;iscommercial=true" TargetMode="External"/><Relationship Id="rId37" Type="http://schemas.openxmlformats.org/officeDocument/2006/relationships/hyperlink" Target="https://lghvac.com/commercial/product-type/model-details/?productTypeId=a2x44000003XQzB&amp;modelId=01tE0000008RTsu&amp;modelNumber=ARNU423B8A4&amp;iscommercial=true" TargetMode="External"/><Relationship Id="rId40" Type="http://schemas.openxmlformats.org/officeDocument/2006/relationships/hyperlink" Target="https://lghvac.com/commercial/product-type/model-details/?productTypeId=a2x44000003XQzB&amp;modelId=01tE0000008RTt6&amp;modelNumber=ARNU963B8A4&amp;iscommercial=true" TargetMode="External"/><Relationship Id="rId45" Type="http://schemas.openxmlformats.org/officeDocument/2006/relationships/hyperlink" Target="https://lghvac.com/commercial/product-type/model-details/?productTypeId=a2x44000003XQym&amp;modelId=01t4400000Aroky&amp;modelNumber=ARNU093SJR4&amp;iscommercial=true" TargetMode="External"/><Relationship Id="rId53" Type="http://schemas.openxmlformats.org/officeDocument/2006/relationships/hyperlink" Target="https://lghvac.com/commercial/product-type/model-details/?productTypeId=a2x44000003XQyw&amp;modelId=01t4400000Arolm&amp;modelNumber=ARNU123SJA4&amp;iscommercial=true" TargetMode="External"/><Relationship Id="rId58" Type="http://schemas.openxmlformats.org/officeDocument/2006/relationships/hyperlink" Target="https://lghvac.com/commercial/product-type/model-details/?productTypeId=a2x44000003XQyw&amp;modelId=01t44000008fw7A&amp;modelNumber=ARNU363SVA4&amp;iscommercial=true" TargetMode="External"/><Relationship Id="rId66" Type="http://schemas.openxmlformats.org/officeDocument/2006/relationships/hyperlink" Target="https://lghvac.com/commercial/product-type/model-details/?productTypeId=a2x44000003XQzG&amp;modelId=01tE0000008RTt4&amp;modelNumber=ARNU543NKA4&amp;iscommercial=true" TargetMode="External"/><Relationship Id="rId74" Type="http://schemas.openxmlformats.org/officeDocument/2006/relationships/hyperlink" Target="https://lghvac.com/commercial/product-type/model-details/?productTypeId=a2x44000003XR0O&amp;modelId=01tE0000008RTtC&amp;modelNumber=ARUN048GSS4&amp;iscommercial=true&amp;class=Outdoor%20Units" TargetMode="External"/><Relationship Id="rId79" Type="http://schemas.openxmlformats.org/officeDocument/2006/relationships/hyperlink" Target="https://lghvac.com/commercial/product-type/model-details/?productTypeId=a2x44000003XR0T&amp;modelId=01t44000008fw8b&amp;modelNumber=ARUM121BTE5&amp;iscommercial=true" TargetMode="External"/><Relationship Id="rId87" Type="http://schemas.openxmlformats.org/officeDocument/2006/relationships/hyperlink" Target="https://lghvac.com/commercial/product-type/model-details/?productTypeId=a2x44000003XR0T&amp;modelId=01t44000008fw95&amp;modelNumber=ARUM312BTE5&amp;iscommercial=true" TargetMode="External"/><Relationship Id="rId102" Type="http://schemas.openxmlformats.org/officeDocument/2006/relationships/hyperlink" Target="https://lghvac.com/commercial/product-type/model-details/?productTypeId=a2x44000003XR0T&amp;modelId=01t44000008fwAD&amp;modelNumber=ARUM216DTE5&amp;iscommercial=true" TargetMode="External"/><Relationship Id="rId110" Type="http://schemas.openxmlformats.org/officeDocument/2006/relationships/hyperlink" Target="https://lghvac.com/commercial/product-type/model-details/?productTypeId=a2x44000003XR0T&amp;modelId=01t44000008fw6h&amp;modelNumber=ARUM408DTE5&amp;iscommercial=true" TargetMode="External"/><Relationship Id="rId5" Type="http://schemas.openxmlformats.org/officeDocument/2006/relationships/hyperlink" Target="https://lghvac.com/commercial/product-type/model-details/?productTypeId=a2x44000003XQyN&amp;modelId=01t4400000AoI8z&amp;modelNumber=ARNU153TQD4&amp;iscommercial=true" TargetMode="External"/><Relationship Id="rId61" Type="http://schemas.openxmlformats.org/officeDocument/2006/relationships/hyperlink" Target="https://lghvac.com/commercial/product-type/model-details/?productTypeId=a2x44000003XQzG&amp;modelId=01tE0000008RTsb&amp;modelNumber=ARNU243NJA4&amp;iscommercial=true" TargetMode="External"/><Relationship Id="rId82" Type="http://schemas.openxmlformats.org/officeDocument/2006/relationships/hyperlink" Target="https://lghvac.com/commercial/product-type/model-details/?productTypeId=a2x44000003XR0T&amp;modelId=01t44000008fw8l&amp;modelNumber=ARUM192BTE5&amp;iscommercial=true" TargetMode="External"/><Relationship Id="rId90" Type="http://schemas.openxmlformats.org/officeDocument/2006/relationships/hyperlink" Target="https://lghvac.com/commercial/product-type/model-details/?productTypeId=a2x44000003XR0T&amp;modelId=01t44000008fw9K&amp;modelNumber=ARUM384BTE5&amp;iscommercial=true" TargetMode="External"/><Relationship Id="rId95" Type="http://schemas.openxmlformats.org/officeDocument/2006/relationships/hyperlink" Target="https://lghvac.com/commercial/product-type/model-details/?productTypeId=a2x44000003XR0T&amp;modelId=01t44000008fw9e&amp;modelNumber=ARUM504BTE5&amp;iscommercial=true" TargetMode="External"/><Relationship Id="rId19" Type="http://schemas.openxmlformats.org/officeDocument/2006/relationships/hyperlink" Target="https://lghvac.com/commercial/product-type/model-details/?productTypeId=a2x44000003XQyD&amp;modelId=01t4400000AoI99&amp;modelNumber=ARNU073TUD4&amp;iscommercial=true" TargetMode="External"/><Relationship Id="rId14" Type="http://schemas.openxmlformats.org/officeDocument/2006/relationships/hyperlink" Target="https://lghvac.com/commercial/product-type/model-details/?productTypeId=a2x44000003XQyN&amp;modelId=01tE0000008RTss&amp;modelNumber=ARNU363TMA4&amp;iscommercial=true" TargetMode="External"/><Relationship Id="rId22" Type="http://schemas.openxmlformats.org/officeDocument/2006/relationships/hyperlink" Target="https://lghvac.com/commercial/product-type/model-details/?productTypeId=a2x44000003XQyD&amp;modelId=01t4400000AoI9O&amp;modelNumber=ARNU183TTD4&amp;iscommercial=true" TargetMode="External"/><Relationship Id="rId27" Type="http://schemas.openxmlformats.org/officeDocument/2006/relationships/hyperlink" Target="https://lghvac.com/commercial/product-type/model-details/?productTypeId=a2x44000003XQz7&amp;modelId=01tE0000008RTsF&amp;modelNumber=ARNU153L2G4&amp;iscommercial=true&amp;class=Indoor%20Units" TargetMode="External"/><Relationship Id="rId30" Type="http://schemas.openxmlformats.org/officeDocument/2006/relationships/hyperlink" Target="https://lghvac.com/commercial/product-type/model-details/?productTypeId=a2x44000003XQzB&amp;modelId=01t44000008fw7J&amp;modelNumber=ARNU073BHA4&amp;iscommercial=true" TargetMode="External"/><Relationship Id="rId35" Type="http://schemas.openxmlformats.org/officeDocument/2006/relationships/hyperlink" Target="https://lghvac.com/commercial/product-type/model-details/?productTypeId=a2x44000003XQzB&amp;modelId=01t44000008fw7i&amp;modelNumber=ARNU243BHA4&amp;iscommercial=true" TargetMode="External"/><Relationship Id="rId43" Type="http://schemas.openxmlformats.org/officeDocument/2006/relationships/hyperlink" Target="https://lghvac.com/commercial/product-type/model-details/?productTypeId=a2x44000003XQym&amp;modelId=01t4400000Aroko&amp;modelNumber=ARNU053SJR4&amp;iscommercial=true" TargetMode="External"/><Relationship Id="rId48" Type="http://schemas.openxmlformats.org/officeDocument/2006/relationships/hyperlink" Target="https://lghvac.com/commercial/product-type/model-details/?productTypeId=a2x44000003XQym&amp;modelId=01t4400000ArolD&amp;modelNumber=ARNU183SKR4&amp;iscommercial=true" TargetMode="External"/><Relationship Id="rId56" Type="http://schemas.openxmlformats.org/officeDocument/2006/relationships/hyperlink" Target="https://lghvac.com/commercial/product-type/model-details/?productTypeId=a2x44000003XQyw&amp;modelId=01t4400000Arolw&amp;modelNumber=ARNU243SKA4&amp;iscommercial=true" TargetMode="External"/><Relationship Id="rId64" Type="http://schemas.openxmlformats.org/officeDocument/2006/relationships/hyperlink" Target="https://lghvac.com/commercial/product-type/model-details/?productTypeId=a2x44000003XQzG&amp;modelId=01tE0000008RTsx&amp;modelNumber=ARNU423NKA4&amp;iscommercial=true" TargetMode="External"/><Relationship Id="rId69" Type="http://schemas.openxmlformats.org/officeDocument/2006/relationships/hyperlink" Target="https://lghvac.com/commercial/product-type/model-details/?productTypeId=a2x44000003XQyE&amp;modelId=01tE0000008RTs2&amp;modelNumber=ARNU123CEA4&amp;iscommercial=true" TargetMode="External"/><Relationship Id="rId77" Type="http://schemas.openxmlformats.org/officeDocument/2006/relationships/hyperlink" Target="https://lghvac.com/commercial/product-type/model-details/?productTypeId=a2x44000003XR0T&amp;modelId=01t44000008fw8R&amp;modelNumber=ARUM072BTE5&amp;iscommercial=true" TargetMode="External"/><Relationship Id="rId100" Type="http://schemas.openxmlformats.org/officeDocument/2006/relationships/hyperlink" Target="https://lghvac.com/commercial/product-type/model-details/?productTypeId=a2x44000003XR0T&amp;modelId=01t44000008fwA3&amp;modelNumber=ARUM168DTE5&amp;iscommercial=true" TargetMode="External"/><Relationship Id="rId105" Type="http://schemas.openxmlformats.org/officeDocument/2006/relationships/hyperlink" Target="https://lghvac.com/commercial/product-type/model-details/?productTypeId=a2x44000003XR0T&amp;modelId=01t44000008fw9z&amp;modelNumber=ARUM288DTE5&amp;iscommercial=true" TargetMode="External"/><Relationship Id="rId113" Type="http://schemas.openxmlformats.org/officeDocument/2006/relationships/hyperlink" Target="https://lghvac.com/commercial/product-type/model-details/?productTypeId=a2x44000003XR0T&amp;modelId=01t44000008fwAr&amp;modelNumber=ARUM480DTE5&amp;iscommercial=true" TargetMode="External"/><Relationship Id="rId8" Type="http://schemas.openxmlformats.org/officeDocument/2006/relationships/hyperlink" Target="https://lghvac.com/commercial/product-type/model-details/?productTypeId=a2x44000003XQyN&amp;modelId=01tE0000008RTrx&amp;modelNumber=ARNU093TNA4&amp;iscommercial=true" TargetMode="External"/><Relationship Id="rId51" Type="http://schemas.openxmlformats.org/officeDocument/2006/relationships/hyperlink" Target="https://lghvac.com/commercial/product-type/model-details/?productTypeId=a2x44000003XQyw&amp;modelId=01t4400000ArolX&amp;modelNumber=ARNU073SJA4&amp;iscommercial=true" TargetMode="External"/><Relationship Id="rId72" Type="http://schemas.openxmlformats.org/officeDocument/2006/relationships/hyperlink" Target="https://lghvac.com/commercial/product-type/model-details/?productTypeId=a2x44000003XQyE&amp;modelId=01tE0000008RTsY&amp;modelNumber=ARNU243CFA4&amp;iscommercial=true" TargetMode="External"/><Relationship Id="rId80" Type="http://schemas.openxmlformats.org/officeDocument/2006/relationships/hyperlink" Target="https://lghvac.com/commercial/product-type/model-details/?productTypeId=a2x44000003XR0T&amp;modelId=01t44000008fw8g&amp;modelNumber=ARUM144BTE5&amp;iscommercial=true" TargetMode="External"/><Relationship Id="rId85" Type="http://schemas.openxmlformats.org/officeDocument/2006/relationships/hyperlink" Target="https://lghvac.com/commercial/product-type/model-details/?productTypeId=a2x44000003XR0T&amp;modelId=01t44000008fw90&amp;modelNumber=ARUM264BTE5&amp;iscommercial=true" TargetMode="External"/><Relationship Id="rId93" Type="http://schemas.openxmlformats.org/officeDocument/2006/relationships/hyperlink" Target="https://lghvac.com/commercial/product-type/model-details/?productTypeId=a2x44000003XR0T&amp;modelId=01t44000008fw9U&amp;modelNumber=ARUM456BTE5&amp;iscommercial=true" TargetMode="External"/><Relationship Id="rId98" Type="http://schemas.openxmlformats.org/officeDocument/2006/relationships/hyperlink" Target="https://lghvac.com/commercial/product-type/model-details/?productTypeId=a2x44000003XR0T&amp;modelId=01t44000008fw9t&amp;modelNumber=ARUM121DTE5&amp;iscommercial=true" TargetMode="External"/><Relationship Id="rId3" Type="http://schemas.openxmlformats.org/officeDocument/2006/relationships/hyperlink" Target="https://lghvac.com/commercial/product-type/model-details/?productTypeId=a2x44000003XQyN&amp;modelId=01t4400000AoI8u&amp;modelNumber=ARNU123TRD4&amp;iscommercial=true" TargetMode="External"/><Relationship Id="rId12" Type="http://schemas.openxmlformats.org/officeDocument/2006/relationships/hyperlink" Target="https://lghvac.com/commercial/product-type/model-details/?productTypeId=a2x44000003XQyN&amp;modelId=01tE0000008RTt2&amp;modelNumber=ARNU483TMC4&amp;iscommercial=true" TargetMode="External"/><Relationship Id="rId17" Type="http://schemas.openxmlformats.org/officeDocument/2006/relationships/hyperlink" Target="https://lghvac.com/commercial/product-type/model-details/?productTypeId=a2x44000003XQyI&amp;modelId=01t4400000Arom6&amp;modelNumber=ARNU183TSA4&amp;iscommercial=true" TargetMode="External"/><Relationship Id="rId25" Type="http://schemas.openxmlformats.org/officeDocument/2006/relationships/hyperlink" Target="https://lghvac.com/commercial/product-type/model-details/?productTypeId=a2x44000003XQz7&amp;modelId=01tE0000008RTru&amp;modelNumber=ARNU093L1G4&amp;iscommercial=true&amp;class=Indoor%20Units" TargetMode="External"/><Relationship Id="rId33" Type="http://schemas.openxmlformats.org/officeDocument/2006/relationships/hyperlink" Target="https://lghvac.com/commercial/product-type/model-details/?productTypeId=a2x44000003XQzB&amp;modelId=01t44000008fw7Y&amp;modelNumber=ARNU153BHA4&amp;iscommercial=true" TargetMode="External"/><Relationship Id="rId38" Type="http://schemas.openxmlformats.org/officeDocument/2006/relationships/hyperlink" Target="https://lghvac.com/commercial/product-type/model-details/?productTypeId=a2x44000003XQzB&amp;modelId=01tE0000008RTsz&amp;modelNumber=ARNU483B8A4&amp;iscommercial=true" TargetMode="External"/><Relationship Id="rId46" Type="http://schemas.openxmlformats.org/officeDocument/2006/relationships/hyperlink" Target="https://lghvac.com/commercial/product-type/model-details/?productTypeId=a2x44000003XQym&amp;modelId=01t4400000Arol3&amp;modelNumber=ARNU123SJR4&amp;iscommercial=true" TargetMode="External"/><Relationship Id="rId59" Type="http://schemas.openxmlformats.org/officeDocument/2006/relationships/hyperlink" Target="https://lghvac.com/commercial/product-type/model-details/?productTypeId=a2x44000003XQzG&amp;modelId=01tE0000008RTs5&amp;modelNumber=ARNU123NJA4&amp;iscommercial=true" TargetMode="External"/><Relationship Id="rId67" Type="http://schemas.openxmlformats.org/officeDocument/2006/relationships/hyperlink" Target="https://lghvac.com/commercial/product-type/model-details/?productTypeId=a2x44000003XQyE&amp;modelId=01tE0000008RTrh&amp;modelNumber=ARNU073CEA4&amp;iscommercial=true" TargetMode="External"/><Relationship Id="rId103" Type="http://schemas.openxmlformats.org/officeDocument/2006/relationships/hyperlink" Target="https://lghvac.com/commercial/product-type/model-details/?productTypeId=a2x44000003XR0T&amp;modelId=01t44000008fwAI&amp;modelNumber=ARUM241DTE5&amp;iscommercial=true" TargetMode="External"/><Relationship Id="rId108" Type="http://schemas.openxmlformats.org/officeDocument/2006/relationships/hyperlink" Target="https://lghvac.com/commercial/product-type/model-details/?productTypeId=a2x44000003XR0T&amp;modelId=01t44000008fwAX&amp;modelNumber=ARUM360DTE5&amp;iscommercial=true" TargetMode="External"/><Relationship Id="rId20" Type="http://schemas.openxmlformats.org/officeDocument/2006/relationships/hyperlink" Target="https://lghvac.com/commercial/product-type/model-details/?productTypeId=a2x44000003XQyD&amp;modelId=01t4400000AoI9E&amp;modelNumber=ARNU093TUD4&amp;iscommercial=true" TargetMode="External"/><Relationship Id="rId41" Type="http://schemas.openxmlformats.org/officeDocument/2006/relationships/hyperlink" Target="https://lghvac.com/commercial/product-type/model-details/?productTypeId=a2x44000003XQzB&amp;modelId=01t4400000BrRiN&amp;modelNumber=ARNU543M3A4&amp;iscommercial=true" TargetMode="External"/><Relationship Id="rId54" Type="http://schemas.openxmlformats.org/officeDocument/2006/relationships/hyperlink" Target="https://lghvac.com/commercial/product-type/model-details/?productTypeId=a2x44000003XQyw&amp;modelId=01t4400000Arolr&amp;modelNumber=ARNU153SJA4&amp;iscommercial=true" TargetMode="External"/><Relationship Id="rId62" Type="http://schemas.openxmlformats.org/officeDocument/2006/relationships/hyperlink" Target="https://lghvac.com/commercial/product-type/model-details/?productTypeId=a2x44000003XQzG&amp;modelId=01tE0000008RTsn&amp;modelNumber=ARNU303NJA4&amp;iscommercial=true" TargetMode="External"/><Relationship Id="rId70" Type="http://schemas.openxmlformats.org/officeDocument/2006/relationships/hyperlink" Target="https://lghvac.com/commercial/product-type/model-details/?productTypeId=a2x44000003XQyE&amp;modelId=01tE0000008RTsD&amp;modelNumber=ARNU153CEA4&amp;iscommercial=true" TargetMode="External"/><Relationship Id="rId75" Type="http://schemas.openxmlformats.org/officeDocument/2006/relationships/hyperlink" Target="https://lghvac.com/commercial/product-type/model-details/?productTypeId=a2x44000003XR0O&amp;modelId=01tE0000008RTtB&amp;modelNumber=ARUN038GSS4&amp;iscommercial=true&amp;class=Outdoor%20Units" TargetMode="External"/><Relationship Id="rId83" Type="http://schemas.openxmlformats.org/officeDocument/2006/relationships/hyperlink" Target="https://lghvac.com/commercial/product-type/model-details/?productTypeId=a2x44000003XR0T&amp;modelId=01t44000008fw8q&amp;modelNumber=ARUM216BTE5&amp;iscommercial=true" TargetMode="External"/><Relationship Id="rId88" Type="http://schemas.openxmlformats.org/officeDocument/2006/relationships/hyperlink" Target="https://lghvac.com/commercial/product-type/model-details/?productTypeId=a2x44000003XR0T&amp;modelId=01t44000008fw9A&amp;modelNumber=ARUM336BTE5&amp;iscommercial=true" TargetMode="External"/><Relationship Id="rId91" Type="http://schemas.openxmlformats.org/officeDocument/2006/relationships/hyperlink" Target="https://lghvac.com/commercial/product-type/model-details/?productTypeId=a2x44000003XR0T&amp;modelId=01t44000008fw9P&amp;modelNumber=ARUM408BTE5&amp;iscommercial=true" TargetMode="External"/><Relationship Id="rId96" Type="http://schemas.openxmlformats.org/officeDocument/2006/relationships/hyperlink" Target="https://lghvac.com/commercial/product-type/model-details/?productTypeId=a2x44000003XR0T&amp;modelId=01t44000008fw9j&amp;modelNumber=ARUM072DTE5&amp;iscommercial=true" TargetMode="External"/><Relationship Id="rId111" Type="http://schemas.openxmlformats.org/officeDocument/2006/relationships/hyperlink" Target="https://lghvac.com/commercial/product-type/model-details/?productTypeId=a2x44000003XR0T&amp;modelId=01t44000008fwAh&amp;modelNumber=ARUM432DTE5&amp;iscommercial=true" TargetMode="External"/><Relationship Id="rId1" Type="http://schemas.openxmlformats.org/officeDocument/2006/relationships/hyperlink" Target="https://lghvac.com/commercial/product-type/model-details/?productTypeId=a2x44000003XQyN&amp;modelId=01t4400000AoI8a&amp;modelNumber=ARNU053TRD4&amp;iscommercial=true" TargetMode="External"/><Relationship Id="rId6" Type="http://schemas.openxmlformats.org/officeDocument/2006/relationships/hyperlink" Target="https://lghvac.com/commercial/product-type/model-details/?productTypeId=a2x44000003XQyN&amp;modelId=01t4400000AoI94&amp;modelNumber=ARNU183TQD4&amp;iscommercial=true" TargetMode="External"/><Relationship Id="rId15" Type="http://schemas.openxmlformats.org/officeDocument/2006/relationships/hyperlink" Target="https://lghvac.com/commercial/product-type/model-details/?productTypeId=a2x44000003XQyN&amp;modelId=01tE0000008RTsl&amp;modelNumber=ARNU283TMA4&amp;iscommercial=true" TargetMode="External"/><Relationship Id="rId23" Type="http://schemas.openxmlformats.org/officeDocument/2006/relationships/hyperlink" Target="https://lghvac.com/commercial/product-type/model-details/?productTypeId=a2x44000003XQyD&amp;modelId=01t4400000AoI9Y&amp;modelNumber=ARNU243TTD4&amp;iscommercial=true" TargetMode="External"/><Relationship Id="rId28" Type="http://schemas.openxmlformats.org/officeDocument/2006/relationships/hyperlink" Target="https://lghvac.com/commercial/product-type/model-details/?productTypeId=a2x44000003XQz7&amp;modelId=01tE0000008RTsO&amp;modelNumber=ARNU183L2G4&amp;iscommercial=true&amp;class=Indoor%20Units" TargetMode="External"/><Relationship Id="rId36" Type="http://schemas.openxmlformats.org/officeDocument/2006/relationships/hyperlink" Target="https://lghvac.com/commercial/product-type/model-details/?productTypeId=a2x44000003XQzB&amp;modelId=01tE0000008RTso&amp;modelNumber=ARNU363B8A4&amp;iscommercial=true" TargetMode="External"/><Relationship Id="rId49" Type="http://schemas.openxmlformats.org/officeDocument/2006/relationships/hyperlink" Target="https://lghvac.com/commercial/product-type/model-details/?productTypeId=a2x44000003XQym&amp;modelId=01t4400000ArolI&amp;modelNumber=ARNU243SKR4&amp;iscommercial=true" TargetMode="External"/><Relationship Id="rId57" Type="http://schemas.openxmlformats.org/officeDocument/2006/relationships/hyperlink" Target="https://lghvac.com/commercial/product-type/model-details/?productTypeId=a2x44000003XQyw&amp;modelId=01t44000008fw7E&amp;modelNumber=ARNU303SVA4&amp;iscommercial=true" TargetMode="External"/><Relationship Id="rId106" Type="http://schemas.openxmlformats.org/officeDocument/2006/relationships/hyperlink" Target="https://lghvac.com/commercial/product-type/model-details/?productTypeId=a2x44000003XR0T&amp;modelId=01t44000008fw7e&amp;modelNumber=ARUM312DTE5&amp;iscommercial=true" TargetMode="External"/><Relationship Id="rId114" Type="http://schemas.openxmlformats.org/officeDocument/2006/relationships/hyperlink" Target="https://lghvac.com/commercial/product-type/model-details/?productTypeId=a2x44000003XR0T&amp;modelId=01t44000008fw9k&amp;modelNumber=ARUM504DTE5&amp;iscommercial=true" TargetMode="External"/><Relationship Id="rId10" Type="http://schemas.openxmlformats.org/officeDocument/2006/relationships/hyperlink" Target="https://lghvac.com/commercial/product-type/model-details/?productTypeId=a2x44000003XQyN&amp;modelId=01tE0000008RTsI&amp;modelNumber=ARNU153TNA4&amp;iscommercial=true" TargetMode="External"/><Relationship Id="rId31" Type="http://schemas.openxmlformats.org/officeDocument/2006/relationships/hyperlink" Target="https://lghvac.com/commercial/product-type/model-details/?productTypeId=a2x44000003XQzB&amp;modelId=01t44000008fw7O&amp;modelNumber=ARNU093BHA4&amp;iscommercial=true" TargetMode="External"/><Relationship Id="rId44" Type="http://schemas.openxmlformats.org/officeDocument/2006/relationships/hyperlink" Target="https://lghvac.com/commercial/product-type/model-details/?productTypeId=a2x44000003XQym&amp;modelId=01t4400000Arokt&amp;modelNumber=ARNU073SJR4&amp;iscommercial=true" TargetMode="External"/><Relationship Id="rId52" Type="http://schemas.openxmlformats.org/officeDocument/2006/relationships/hyperlink" Target="https://lghvac.com/commercial/product-type/model-details/?productTypeId=a2x44000003XQyw&amp;modelId=01t4400000Arolc&amp;modelNumber=ARNU093SJA4&amp;iscommercial=true" TargetMode="External"/><Relationship Id="rId60" Type="http://schemas.openxmlformats.org/officeDocument/2006/relationships/hyperlink" Target="https://lghvac.com/commercial/product-type/model-details/?productTypeId=a2x44000003XQzG&amp;modelId=01tE0000008RTsP&amp;modelNumber=ARNU183NJA4&amp;iscommercial=true" TargetMode="External"/><Relationship Id="rId65" Type="http://schemas.openxmlformats.org/officeDocument/2006/relationships/hyperlink" Target="https://lghvac.com/commercial/product-type/model-details/?productTypeId=a2x44000003XQzG&amp;modelId=01tE0000008RTt1&amp;modelNumber=ARNU483NKA4&amp;iscommercial=true" TargetMode="External"/><Relationship Id="rId73" Type="http://schemas.openxmlformats.org/officeDocument/2006/relationships/hyperlink" Target="https://lghvac.com/commercial/product-type/model-details/?productTypeId=a2x44000003XR0O&amp;modelId=01t44000008fw8M&amp;modelNumber=ARUB060GSS4&amp;iscommercial=true&amp;class=Outdoor%20Units" TargetMode="External"/><Relationship Id="rId78" Type="http://schemas.openxmlformats.org/officeDocument/2006/relationships/hyperlink" Target="https://lghvac.com/commercial/product-type/model-details/?productTypeId=a2x44000003XR0T&amp;modelId=01t44000008fw8W&amp;modelNumber=ARUM096BTE5&amp;iscommercial=true" TargetMode="External"/><Relationship Id="rId81" Type="http://schemas.openxmlformats.org/officeDocument/2006/relationships/hyperlink" Target="https://lghvac.com/commercial/product-type/model-details/?productTypeId=a2x44000003XR0T&amp;modelId=01t44000008fw8D&amp;modelNumber=ARUM168BTE5&amp;iscommercial=true" TargetMode="External"/><Relationship Id="rId86" Type="http://schemas.openxmlformats.org/officeDocument/2006/relationships/hyperlink" Target="https://lghvac.com/commercial/product-type/model-details/?productTypeId=a2x44000003XR0T&amp;modelId=01t44000008fw8r&amp;modelNumber=ARUM288BTE5&amp;iscommercial=true" TargetMode="External"/><Relationship Id="rId94" Type="http://schemas.openxmlformats.org/officeDocument/2006/relationships/hyperlink" Target="https://lghvac.com/commercial/product-type/model-details/?productTypeId=a2x44000003XR0T&amp;modelId=01t44000008fw9Z&amp;modelNumber=ARUM480BTE5&amp;iscommercial=true" TargetMode="External"/><Relationship Id="rId99" Type="http://schemas.openxmlformats.org/officeDocument/2006/relationships/hyperlink" Target="https://lghvac.com/commercial/product-type/model-details/?productTypeId=a2x44000003XR0T&amp;modelId=01t44000008fw9y&amp;modelNumber=ARUM144DTE5&amp;iscommercial=true" TargetMode="External"/><Relationship Id="rId101" Type="http://schemas.openxmlformats.org/officeDocument/2006/relationships/hyperlink" Target="https://lghvac.com/commercial/product-type/model-details/?productTypeId=a2x44000003XR0T&amp;modelId=01t44000008fwA8&amp;modelNumber=ARUM192DTE5&amp;iscommercial=true" TargetMode="External"/><Relationship Id="rId4" Type="http://schemas.openxmlformats.org/officeDocument/2006/relationships/hyperlink" Target="https://lghvac.com/commercial/product-type/model-details/?productTypeId=a2x44000003XQyN&amp;modelId=01t4400000AoI8k&amp;modelNumber=ARNU093TRD4&amp;iscommercial=true" TargetMode="External"/><Relationship Id="rId9" Type="http://schemas.openxmlformats.org/officeDocument/2006/relationships/hyperlink" Target="https://lghvac.com/commercial/product-type/model-details/?productTypeId=a2x44000003XQyN&amp;modelId=01tE0000008RTs8&amp;modelNumber=ARNU123TNA4&amp;iscommercial=true" TargetMode="External"/><Relationship Id="rId13" Type="http://schemas.openxmlformats.org/officeDocument/2006/relationships/hyperlink" Target="https://lghvac.com/commercial/product-type/model-details/?productTypeId=a2x44000003XQyN&amp;modelId=01tE0000008RTsy&amp;modelNumber=ARNU423TMC4&amp;iscommercial=true" TargetMode="External"/><Relationship Id="rId18" Type="http://schemas.openxmlformats.org/officeDocument/2006/relationships/hyperlink" Target="https://lghvac.com/commercial/product-type/model-details/?productTypeId=a2x44000003XQyI&amp;modelId=01t4400000AromB&amp;modelNumber=ARNU243TSA4&amp;iscommercial=true" TargetMode="External"/><Relationship Id="rId39" Type="http://schemas.openxmlformats.org/officeDocument/2006/relationships/hyperlink" Target="https://lghvac.com/commercial/product-type/model-details/?productTypeId=a2x44000003XQzB&amp;modelId=01tE0000008RTt5&amp;modelNumber=ARNU763B8A4&amp;iscommercial=true" TargetMode="External"/><Relationship Id="rId109" Type="http://schemas.openxmlformats.org/officeDocument/2006/relationships/hyperlink" Target="https://lghvac.com/commercial/product-type/model-details/?productTypeId=a2x44000003XR0T&amp;modelId=01t44000008fwAc&amp;modelNumber=ARUM384DTE5&amp;iscommercial=true" TargetMode="External"/><Relationship Id="rId34" Type="http://schemas.openxmlformats.org/officeDocument/2006/relationships/hyperlink" Target="https://lghvac.com/commercial/product-type/model-details/?productTypeId=a2x44000003XQzB&amp;modelId=01t44000008fw7d&amp;modelNumber=ARNU183BHA4&amp;iscommercial=true" TargetMode="External"/><Relationship Id="rId50" Type="http://schemas.openxmlformats.org/officeDocument/2006/relationships/hyperlink" Target="https://lghvac.com/commercial/product-type/model-details/?productTypeId=a2x44000003XQyw&amp;modelId=01t4400000ArolN&amp;modelNumber=ARNU053SJA4&amp;iscommercial=true" TargetMode="External"/><Relationship Id="rId55" Type="http://schemas.openxmlformats.org/officeDocument/2006/relationships/hyperlink" Target="https://lghvac.com/commercial/product-type/model-details/?productTypeId=a2x44000003XQyw&amp;modelId=01t4400000Arom1&amp;modelNumber=ARNU183SKA4&amp;iscommercial=true" TargetMode="External"/><Relationship Id="rId76" Type="http://schemas.openxmlformats.org/officeDocument/2006/relationships/hyperlink" Target="https://lghvac.com/commercial/product-type/model-details/?productTypeId=a2x44000003XR0O&amp;modelId=01t44000008fw8H&amp;modelNumber=ARUN024GSS4&amp;iscommercial=true&amp;class=Outdoor%20Units" TargetMode="External"/><Relationship Id="rId97" Type="http://schemas.openxmlformats.org/officeDocument/2006/relationships/hyperlink" Target="https://lghvac.com/commercial/product-type/model-details/?productTypeId=a2x44000003XR0T&amp;modelId=01t44000008fw9o&amp;modelNumber=ARUM096DTE5&amp;iscommercial=true" TargetMode="External"/><Relationship Id="rId104" Type="http://schemas.openxmlformats.org/officeDocument/2006/relationships/hyperlink" Target="https://lghvac.com/commercial/product-type/model-details/?productTypeId=a2x44000003XR0T&amp;modelId=01t44000008fwAN&amp;modelNumber=ARUM264DTE5&amp;iscommercial=true" TargetMode="External"/><Relationship Id="rId7" Type="http://schemas.openxmlformats.org/officeDocument/2006/relationships/hyperlink" Target="https://lghvac.com/commercial/product-type/model-details/?productTypeId=a2x44000003XQyN&amp;modelId=01tE0000008RTrm&amp;modelNumber=ARNU073TNA4&amp;iscommercial=true" TargetMode="External"/><Relationship Id="rId71" Type="http://schemas.openxmlformats.org/officeDocument/2006/relationships/hyperlink" Target="https://lghvac.com/commercial/product-type/model-details/?productTypeId=a2x44000003XQyE&amp;modelId=01tE0000008RTsM&amp;modelNumber=ARNU183CFA4&amp;iscommercial=true" TargetMode="External"/><Relationship Id="rId92" Type="http://schemas.openxmlformats.org/officeDocument/2006/relationships/hyperlink" Target="https://lghvac.com/commercial/product-type/model-details/?productTypeId=a2x44000003XR0T&amp;modelId=01t44000008fw9L&amp;modelNumber=ARUM432BTE5&amp;iscommercial=true" TargetMode="External"/></Relationships>
</file>

<file path=xl/worksheets/_rels/sheet31.xml.rels><?xml version="1.0" encoding="UTF-8" standalone="yes"?>
<Relationships xmlns="http://schemas.openxmlformats.org/package/2006/relationships"><Relationship Id="rId13" Type="http://schemas.openxmlformats.org/officeDocument/2006/relationships/hyperlink" Target="https://lghvac.com/commercial/product-type/model-details/?productTypeId=a2x44000003XQyN&amp;modelId=01tE0000008RTsy&amp;modelNumber=ARNU423TMC4&amp;iscommercial=true" TargetMode="External"/><Relationship Id="rId18" Type="http://schemas.openxmlformats.org/officeDocument/2006/relationships/hyperlink" Target="https://lghvac.com/commercial/product-type/model-details/?productTypeId=a2x44000003XQyI&amp;modelId=01t4400000AromB&amp;modelNumber=ARNU243TSA4&amp;iscommercial=true" TargetMode="External"/><Relationship Id="rId26" Type="http://schemas.openxmlformats.org/officeDocument/2006/relationships/hyperlink" Target="https://lghvac.com/commercial/product-type/model-details/?productTypeId=a2x44000003XQzB&amp;modelId=01t44000008fw7T&amp;modelNumber=ARNU123BHA4&amp;iscommercial=true" TargetMode="External"/><Relationship Id="rId39" Type="http://schemas.openxmlformats.org/officeDocument/2006/relationships/hyperlink" Target="https://lghvac.com/commercial/product-type/model-details/?productTypeId=a2x44000003XQyw&amp;modelId=01t4400000Arolc&amp;modelNumber=ARNU093SJA4&amp;iscommercial=true" TargetMode="External"/><Relationship Id="rId21" Type="http://schemas.openxmlformats.org/officeDocument/2006/relationships/hyperlink" Target="https://lghvac.com/commercial/product-type/model-details/?productTypeId=a2x44000003XQyD&amp;modelId=01t4400000AoI9J&amp;modelNumber=ARNU123TUD4&amp;iscommercial=true" TargetMode="External"/><Relationship Id="rId34" Type="http://schemas.openxmlformats.org/officeDocument/2006/relationships/hyperlink" Target="https://lghvac.com/commercial/product-type/model-details/?productTypeId=a2x44000003XQym&amp;modelId=01t4400000Arol8&amp;modelNumber=ARNU153SJR4&amp;iscommercial=true" TargetMode="External"/><Relationship Id="rId42" Type="http://schemas.openxmlformats.org/officeDocument/2006/relationships/hyperlink" Target="https://lghvac.com/commercial/product-type/model-details/?productTypeId=a2x44000003XQyw&amp;modelId=01t4400000Arom1&amp;modelNumber=ARNU183SKA4&amp;iscommercial=true" TargetMode="External"/><Relationship Id="rId47" Type="http://schemas.openxmlformats.org/officeDocument/2006/relationships/hyperlink" Target="https://lghvac.com/commercial/product-type/model-details/?productTypeId=a2x44000003XQzG&amp;modelId=01tE0000008RTsP&amp;modelNumber=ARNU183NJA4&amp;iscommercial=true" TargetMode="External"/><Relationship Id="rId50" Type="http://schemas.openxmlformats.org/officeDocument/2006/relationships/hyperlink" Target="https://lghvac.com/commercial/product-type/model-details/?productTypeId=a2x44000003XQzG&amp;modelId=01tE0000008RTsr&amp;modelNumber=ARNU363NJA4&amp;iscommercial=true" TargetMode="External"/><Relationship Id="rId55" Type="http://schemas.openxmlformats.org/officeDocument/2006/relationships/hyperlink" Target="https://lghvac.com/commercial/product-type/model-details/?productTypeId=a2x44000003XQyE&amp;modelId=01tE0000008RTrs&amp;modelNumber=ARNU093CEA4&amp;iscommercial=true" TargetMode="External"/><Relationship Id="rId63" Type="http://schemas.openxmlformats.org/officeDocument/2006/relationships/hyperlink" Target="https://lghvac.com/commercial/product-type/model-details/?productTypeId=a2x44000003XQzB&amp;modelId=01tE0000008RTt5&amp;modelNumber=ARNU763B8A4&amp;iscommercial=true" TargetMode="External"/><Relationship Id="rId68" Type="http://schemas.openxmlformats.org/officeDocument/2006/relationships/hyperlink" Target="https://lghvac.com/commercial/product-type/model-details/?productTypeId=a2x44000003XQz7&amp;modelId=01tE0000008RTru&amp;modelNumber=ARNU093L1G4&amp;iscommercial=true&amp;class=Indoor%20Units" TargetMode="External"/><Relationship Id="rId7" Type="http://schemas.openxmlformats.org/officeDocument/2006/relationships/hyperlink" Target="https://lghvac.com/commercial/product-type/model-details/?productTypeId=a2x44000003XQyN&amp;modelId=01t4400000AoI8k&amp;modelNumber=ARNU093TRD4&amp;iscommercial=true" TargetMode="External"/><Relationship Id="rId71" Type="http://schemas.openxmlformats.org/officeDocument/2006/relationships/hyperlink" Target="https://lghvac.com/commercial/product-type/model-details/?productTypeId=a2x44000003XQz7&amp;modelId=01tE0000008RTsO&amp;modelNumber=ARNU183L2G4&amp;iscommercial=true&amp;class=Indoor%20Units" TargetMode="External"/><Relationship Id="rId2" Type="http://schemas.openxmlformats.org/officeDocument/2006/relationships/hyperlink" Target="https://lghvac.com/commercial/product-type/model-details/?productTypeId=a2x44000003XQyN&amp;modelId=01tE0000008RTrm&amp;modelNumber=ARNU073TNA4&amp;iscommercial=true" TargetMode="External"/><Relationship Id="rId16" Type="http://schemas.openxmlformats.org/officeDocument/2006/relationships/hyperlink" Target="https://lghvac.com/commercial/product-type/model-details/?productTypeId=a2x44000003XQyN&amp;modelId=01tE0000008RTsg&amp;modelNumber=ARNU243TNA4&amp;iscommercial=true" TargetMode="External"/><Relationship Id="rId29" Type="http://schemas.openxmlformats.org/officeDocument/2006/relationships/hyperlink" Target="https://lghvac.com/commercial/product-type/model-details/?productTypeId=a2x44000003XQzB&amp;modelId=01t44000008fw7i&amp;modelNumber=ARNU243BHA4&amp;iscommercial=true" TargetMode="External"/><Relationship Id="rId11" Type="http://schemas.openxmlformats.org/officeDocument/2006/relationships/hyperlink" Target="https://lghvac.com/commercial/product-type/model-details/?productTypeId=a2x44000003XQyN&amp;modelId=01t4400000AoI94&amp;modelNumber=ARNU183TQD4&amp;iscommercial=true" TargetMode="External"/><Relationship Id="rId24" Type="http://schemas.openxmlformats.org/officeDocument/2006/relationships/hyperlink" Target="https://lghvac.com/commercial/product-type/model-details/?productTypeId=a2x44000003XQzB&amp;modelId=01t44000008fw7J&amp;modelNumber=ARNU073BHA4&amp;iscommercial=true" TargetMode="External"/><Relationship Id="rId32" Type="http://schemas.openxmlformats.org/officeDocument/2006/relationships/hyperlink" Target="https://lghvac.com/commercial/product-type/model-details/?productTypeId=a2x44000003XQym&amp;modelId=01t4400000Aroky&amp;modelNumber=ARNU093SJR4&amp;iscommercial=true" TargetMode="External"/><Relationship Id="rId37" Type="http://schemas.openxmlformats.org/officeDocument/2006/relationships/hyperlink" Target="https://lghvac.com/commercial/product-type/model-details/?productTypeId=a2x44000003XQyw&amp;modelId=01t4400000ArolN&amp;modelNumber=ARNU053SJA4&amp;iscommercial=true" TargetMode="External"/><Relationship Id="rId40" Type="http://schemas.openxmlformats.org/officeDocument/2006/relationships/hyperlink" Target="https://lghvac.com/commercial/product-type/model-details/?productTypeId=a2x44000003XQyw&amp;modelId=01t4400000Arolm&amp;modelNumber=ARNU123SJA4&amp;iscommercial=true" TargetMode="External"/><Relationship Id="rId45" Type="http://schemas.openxmlformats.org/officeDocument/2006/relationships/hyperlink" Target="https://lghvac.com/commercial/product-type/model-details/?productTypeId=a2x44000003XQyw&amp;modelId=01t44000008fw7A&amp;modelNumber=ARNU363SVA4&amp;iscommercial=true" TargetMode="External"/><Relationship Id="rId53" Type="http://schemas.openxmlformats.org/officeDocument/2006/relationships/hyperlink" Target="https://lghvac.com/commercial/product-type/model-details/?productTypeId=a2x44000003XQzG&amp;modelId=01tE0000008RTt4&amp;modelNumber=ARNU543NKA4&amp;iscommercial=true" TargetMode="External"/><Relationship Id="rId58" Type="http://schemas.openxmlformats.org/officeDocument/2006/relationships/hyperlink" Target="https://lghvac.com/commercial/product-type/model-details/?productTypeId=a2x44000003XQyE&amp;modelId=01tE0000008RTsM&amp;modelNumber=ARNU183CFA4&amp;iscommercial=true" TargetMode="External"/><Relationship Id="rId66" Type="http://schemas.openxmlformats.org/officeDocument/2006/relationships/hyperlink" Target="https://lghvac.com/commercial/product-type/model-details/?productTypeId=a2x44000003XQzB&amp;modelId=01t4400000BrRi3&amp;modelNumber=ARNU283M3A4&amp;iscommercial=true" TargetMode="External"/><Relationship Id="rId5" Type="http://schemas.openxmlformats.org/officeDocument/2006/relationships/hyperlink" Target="https://lghvac.com/commercial/product-type/model-details/?productTypeId=a2x44000003XQyN&amp;modelId=01tE0000008RTs8&amp;modelNumber=ARNU123TNA4&amp;iscommercial=true" TargetMode="External"/><Relationship Id="rId15" Type="http://schemas.openxmlformats.org/officeDocument/2006/relationships/hyperlink" Target="https://lghvac.com/commercial/product-type/model-details/?productTypeId=a2x44000003XQyN&amp;modelId=01tE0000008RTsl&amp;modelNumber=ARNU283TMA4&amp;iscommercial=true" TargetMode="External"/><Relationship Id="rId23" Type="http://schemas.openxmlformats.org/officeDocument/2006/relationships/hyperlink" Target="https://lghvac.com/commercial/product-type/model-details/?productTypeId=a2x44000003XQyD&amp;modelId=01t4400000AoI9Y&amp;modelNumber=ARNU243TTD4&amp;iscommercial=true" TargetMode="External"/><Relationship Id="rId28" Type="http://schemas.openxmlformats.org/officeDocument/2006/relationships/hyperlink" Target="https://lghvac.com/commercial/product-type/model-details/?productTypeId=a2x44000003XQzB&amp;modelId=01t44000008fw7d&amp;modelNumber=ARNU183BHA4&amp;iscommercial=true" TargetMode="External"/><Relationship Id="rId36" Type="http://schemas.openxmlformats.org/officeDocument/2006/relationships/hyperlink" Target="https://lghvac.com/commercial/product-type/model-details/?productTypeId=a2x44000003XQym&amp;modelId=01t4400000ArolI&amp;modelNumber=ARNU243SKR4&amp;iscommercial=true" TargetMode="External"/><Relationship Id="rId49" Type="http://schemas.openxmlformats.org/officeDocument/2006/relationships/hyperlink" Target="https://lghvac.com/commercial/product-type/model-details/?productTypeId=a2x44000003XQzG&amp;modelId=01tE0000008RTsn&amp;modelNumber=ARNU303NJA4&amp;iscommercial=true" TargetMode="External"/><Relationship Id="rId57" Type="http://schemas.openxmlformats.org/officeDocument/2006/relationships/hyperlink" Target="https://lghvac.com/commercial/product-type/model-details/?productTypeId=a2x44000003XQyE&amp;modelId=01tE0000008RTsD&amp;modelNumber=ARNU153CEA4&amp;iscommercial=true" TargetMode="External"/><Relationship Id="rId61" Type="http://schemas.openxmlformats.org/officeDocument/2006/relationships/hyperlink" Target="https://lghvac.com/commercial/product-type/model-details/?productTypeId=a2x44000003XQzB&amp;modelId=01tE0000008RTsu&amp;modelNumber=ARNU423B8A4&amp;iscommercial=true" TargetMode="External"/><Relationship Id="rId10" Type="http://schemas.openxmlformats.org/officeDocument/2006/relationships/hyperlink" Target="https://lghvac.com/commercial/product-type/model-details/?productTypeId=a2x44000003XQyN&amp;modelId=01tE0000008RTsT&amp;modelNumber=ARNU183TNA4&amp;iscommercial=true" TargetMode="External"/><Relationship Id="rId19" Type="http://schemas.openxmlformats.org/officeDocument/2006/relationships/hyperlink" Target="https://lghvac.com/commercial/product-type/model-details/?productTypeId=a2x44000003XQyD&amp;modelId=01t4400000AoI99&amp;modelNumber=ARNU073TUD4&amp;iscommercial=true" TargetMode="External"/><Relationship Id="rId31" Type="http://schemas.openxmlformats.org/officeDocument/2006/relationships/hyperlink" Target="https://lghvac.com/commercial/product-type/model-details/?productTypeId=a2x44000003XQym&amp;modelId=01t4400000Arokt&amp;modelNumber=ARNU073SJR4&amp;iscommercial=true" TargetMode="External"/><Relationship Id="rId44" Type="http://schemas.openxmlformats.org/officeDocument/2006/relationships/hyperlink" Target="https://lghvac.com/commercial/product-type/model-details/?productTypeId=a2x44000003XQyw&amp;modelId=01t44000008fw7E&amp;modelNumber=ARNU303SVA4&amp;iscommercial=true" TargetMode="External"/><Relationship Id="rId52" Type="http://schemas.openxmlformats.org/officeDocument/2006/relationships/hyperlink" Target="https://lghvac.com/commercial/product-type/model-details/?productTypeId=a2x44000003XQzG&amp;modelId=01tE0000008RTt1&amp;modelNumber=ARNU483NKA4&amp;iscommercial=true" TargetMode="External"/><Relationship Id="rId60" Type="http://schemas.openxmlformats.org/officeDocument/2006/relationships/hyperlink" Target="https://lghvac.com/commercial/product-type/model-details/?productTypeId=a2x44000003XQzB&amp;modelId=01tE0000008RTso&amp;modelNumber=ARNU363B8A4&amp;iscommercial=true" TargetMode="External"/><Relationship Id="rId65" Type="http://schemas.openxmlformats.org/officeDocument/2006/relationships/hyperlink" Target="https://lghvac.com/commercial/product-type/model-details/?productTypeId=a2x44000003XQzB&amp;modelId=01t4400000BrRiN&amp;modelNumber=ARNU543M3A4&amp;iscommercial=true" TargetMode="External"/><Relationship Id="rId73" Type="http://schemas.openxmlformats.org/officeDocument/2006/relationships/printerSettings" Target="../printerSettings/printerSettings20.bin"/><Relationship Id="rId4" Type="http://schemas.openxmlformats.org/officeDocument/2006/relationships/hyperlink" Target="https://lghvac.com/commercial/product-type/model-details/?productTypeId=a2x44000003XQyN&amp;modelId=01tE0000008RTrx&amp;modelNumber=ARNU093TNA4&amp;iscommercial=true" TargetMode="External"/><Relationship Id="rId9" Type="http://schemas.openxmlformats.org/officeDocument/2006/relationships/hyperlink" Target="https://lghvac.com/commercial/product-type/model-details/?productTypeId=a2x44000003XQyN&amp;modelId=01t4400000AoI8z&amp;modelNumber=ARNU153TQD4&amp;iscommercial=true" TargetMode="External"/><Relationship Id="rId14" Type="http://schemas.openxmlformats.org/officeDocument/2006/relationships/hyperlink" Target="https://lghvac.com/commercial/product-type/model-details/?productTypeId=a2x44000003XQyN&amp;modelId=01tE0000008RTss&amp;modelNumber=ARNU363TMA4&amp;iscommercial=true" TargetMode="External"/><Relationship Id="rId22" Type="http://schemas.openxmlformats.org/officeDocument/2006/relationships/hyperlink" Target="https://lghvac.com/commercial/product-type/model-details/?productTypeId=a2x44000003XQyD&amp;modelId=01t4400000AoI9O&amp;modelNumber=ARNU183TTD4&amp;iscommercial=true" TargetMode="External"/><Relationship Id="rId27" Type="http://schemas.openxmlformats.org/officeDocument/2006/relationships/hyperlink" Target="https://lghvac.com/commercial/product-type/model-details/?productTypeId=a2x44000003XQzB&amp;modelId=01t44000008fw7Y&amp;modelNumber=ARNU153BHA4&amp;iscommercial=true" TargetMode="External"/><Relationship Id="rId30" Type="http://schemas.openxmlformats.org/officeDocument/2006/relationships/hyperlink" Target="https://lghvac.com/commercial/product-type/model-details/?productTypeId=a2x44000003XQym&amp;modelId=01t4400000Aroko&amp;modelNumber=ARNU053SJR4&amp;iscommercial=true" TargetMode="External"/><Relationship Id="rId35" Type="http://schemas.openxmlformats.org/officeDocument/2006/relationships/hyperlink" Target="https://lghvac.com/commercial/product-type/model-details/?productTypeId=a2x44000003XQym&amp;modelId=01t4400000ArolD&amp;modelNumber=ARNU183SKR4&amp;iscommercial=true" TargetMode="External"/><Relationship Id="rId43" Type="http://schemas.openxmlformats.org/officeDocument/2006/relationships/hyperlink" Target="https://lghvac.com/commercial/product-type/model-details/?productTypeId=a2x44000003XQyw&amp;modelId=01t4400000Arolw&amp;modelNumber=ARNU243SKA4&amp;iscommercial=true" TargetMode="External"/><Relationship Id="rId48" Type="http://schemas.openxmlformats.org/officeDocument/2006/relationships/hyperlink" Target="https://lghvac.com/commercial/product-type/model-details/?productTypeId=a2x44000003XQzG&amp;modelId=01tE0000008RTsb&amp;modelNumber=ARNU243NJA4&amp;iscommercial=true" TargetMode="External"/><Relationship Id="rId56" Type="http://schemas.openxmlformats.org/officeDocument/2006/relationships/hyperlink" Target="https://lghvac.com/commercial/product-type/model-details/?productTypeId=a2x44000003XQyE&amp;modelId=01tE0000008RTs2&amp;modelNumber=ARNU123CEA4&amp;iscommercial=true" TargetMode="External"/><Relationship Id="rId64" Type="http://schemas.openxmlformats.org/officeDocument/2006/relationships/hyperlink" Target="https://lghvac.com/commercial/product-type/model-details/?productTypeId=a2x44000003XQzB&amp;modelId=01tE0000008RTt6&amp;modelNumber=ARNU963B8A4&amp;iscommercial=true" TargetMode="External"/><Relationship Id="rId69" Type="http://schemas.openxmlformats.org/officeDocument/2006/relationships/hyperlink" Target="https://lghvac.com/commercial/product-type/model-details/?productTypeId=a2x44000003XQz7&amp;modelId=01tE0000008RTs4&amp;modelNumber=ARNU123L2G4&amp;iscommercial=true&amp;class=Indoor%20Units" TargetMode="External"/><Relationship Id="rId8" Type="http://schemas.openxmlformats.org/officeDocument/2006/relationships/hyperlink" Target="https://lghvac.com/commercial/product-type/model-details/?productTypeId=a2x44000003XQyN&amp;modelId=01tE0000008RTsI&amp;modelNumber=ARNU153TNA4&amp;iscommercial=true" TargetMode="External"/><Relationship Id="rId51" Type="http://schemas.openxmlformats.org/officeDocument/2006/relationships/hyperlink" Target="https://lghvac.com/commercial/product-type/model-details/?productTypeId=a2x44000003XQzG&amp;modelId=01tE0000008RTsx&amp;modelNumber=ARNU423NKA4&amp;iscommercial=true" TargetMode="External"/><Relationship Id="rId72" Type="http://schemas.openxmlformats.org/officeDocument/2006/relationships/hyperlink" Target="https://lghvac.com/commercial/product-type/model-details/?productTypeId=a2x44000003XQz7&amp;modelId=01tE0000008RTsa&amp;modelNumber=ARNU243L3G4&amp;iscommercial=true&amp;class=Indoor%20Units" TargetMode="External"/><Relationship Id="rId3" Type="http://schemas.openxmlformats.org/officeDocument/2006/relationships/hyperlink" Target="https://lghvac.com/commercial/product-type/model-details/?productTypeId=a2x44000003XQyN&amp;modelId=01t4400000AoI8f&amp;modelNumber=ARNU073TRD4&amp;iscommercial=true" TargetMode="External"/><Relationship Id="rId12" Type="http://schemas.openxmlformats.org/officeDocument/2006/relationships/hyperlink" Target="https://lghvac.com/commercial/product-type/model-details/?productTypeId=a2x44000003XQyN&amp;modelId=01tE0000008RTt2&amp;modelNumber=ARNU483TMC4&amp;iscommercial=true" TargetMode="External"/><Relationship Id="rId17" Type="http://schemas.openxmlformats.org/officeDocument/2006/relationships/hyperlink" Target="https://lghvac.com/commercial/product-type/model-details/?productTypeId=a2x44000003XQyI&amp;modelId=01t4400000Arom6&amp;modelNumber=ARNU183TSA4&amp;iscommercial=true" TargetMode="External"/><Relationship Id="rId25" Type="http://schemas.openxmlformats.org/officeDocument/2006/relationships/hyperlink" Target="https://lghvac.com/commercial/product-type/model-details/?productTypeId=a2x44000003XQzB&amp;modelId=01t44000008fw7O&amp;modelNumber=ARNU093BHA4&amp;iscommercial=true" TargetMode="External"/><Relationship Id="rId33" Type="http://schemas.openxmlformats.org/officeDocument/2006/relationships/hyperlink" Target="https://lghvac.com/commercial/product-type/model-details/?productTypeId=a2x44000003XQym&amp;modelId=01t4400000Arol3&amp;modelNumber=ARNU123SJR4&amp;iscommercial=true" TargetMode="External"/><Relationship Id="rId38" Type="http://schemas.openxmlformats.org/officeDocument/2006/relationships/hyperlink" Target="https://lghvac.com/commercial/product-type/model-details/?productTypeId=a2x44000003XQyw&amp;modelId=01t4400000ArolX&amp;modelNumber=ARNU073SJA4&amp;iscommercial=true" TargetMode="External"/><Relationship Id="rId46" Type="http://schemas.openxmlformats.org/officeDocument/2006/relationships/hyperlink" Target="https://lghvac.com/commercial/product-type/model-details/?productTypeId=a2x44000003XQzG&amp;modelId=01tE0000008RTs5&amp;modelNumber=ARNU123NJA4&amp;iscommercial=true" TargetMode="External"/><Relationship Id="rId59" Type="http://schemas.openxmlformats.org/officeDocument/2006/relationships/hyperlink" Target="https://lghvac.com/commercial/product-type/model-details/?productTypeId=a2x44000003XQyE&amp;modelId=01tE0000008RTsY&amp;modelNumber=ARNU243CFA4&amp;iscommercial=true" TargetMode="External"/><Relationship Id="rId67" Type="http://schemas.openxmlformats.org/officeDocument/2006/relationships/hyperlink" Target="https://lghvac.com/commercial/product-type/model-details/?productTypeId=a2x44000003XQz7&amp;modelId=01tE0000008RTrj&amp;modelNumber=ARNU073L1G4&amp;iscommercial=true&amp;class=Indoor%20Units" TargetMode="External"/><Relationship Id="rId20" Type="http://schemas.openxmlformats.org/officeDocument/2006/relationships/hyperlink" Target="https://lghvac.com/commercial/product-type/model-details/?productTypeId=a2x44000003XQyD&amp;modelId=01t4400000AoI9E&amp;modelNumber=ARNU093TUD4&amp;iscommercial=true" TargetMode="External"/><Relationship Id="rId41" Type="http://schemas.openxmlformats.org/officeDocument/2006/relationships/hyperlink" Target="https://lghvac.com/commercial/product-type/model-details/?productTypeId=a2x44000003XQyw&amp;modelId=01t4400000Arolr&amp;modelNumber=ARNU153SJA4&amp;iscommercial=true" TargetMode="External"/><Relationship Id="rId54" Type="http://schemas.openxmlformats.org/officeDocument/2006/relationships/hyperlink" Target="https://lghvac.com/commercial/product-type/model-details/?productTypeId=a2x44000003XQyE&amp;modelId=01tE0000008RTrh&amp;modelNumber=ARNU073CEA4&amp;iscommercial=true" TargetMode="External"/><Relationship Id="rId62" Type="http://schemas.openxmlformats.org/officeDocument/2006/relationships/hyperlink" Target="https://lghvac.com/commercial/product-type/model-details/?productTypeId=a2x44000003XQzB&amp;modelId=01tE0000008RTsz&amp;modelNumber=ARNU483B8A4&amp;iscommercial=true" TargetMode="External"/><Relationship Id="rId70" Type="http://schemas.openxmlformats.org/officeDocument/2006/relationships/hyperlink" Target="https://lghvac.com/commercial/product-type/model-details/?productTypeId=a2x44000003XQz7&amp;modelId=01tE0000008RTsF&amp;modelNumber=ARNU153L2G4&amp;iscommercial=true&amp;class=Indoor%20Units" TargetMode="External"/><Relationship Id="rId1" Type="http://schemas.openxmlformats.org/officeDocument/2006/relationships/hyperlink" Target="https://lghvac.com/commercial/product-type/model-details/?productTypeId=a2x44000003XQyN&amp;modelId=01t4400000AoI8a&amp;modelNumber=ARNU053TRD4&amp;iscommercial=true" TargetMode="External"/><Relationship Id="rId6" Type="http://schemas.openxmlformats.org/officeDocument/2006/relationships/hyperlink" Target="https://lghvac.com/commercial/product-type/model-details/?productTypeId=a2x44000003XQyN&amp;modelId=01t4400000AoI8u&amp;modelNumber=ARNU123TRD4&amp;iscommercial=true"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lghvac.com/commercial/product-type/model-details/?productTypeId=a2x44000003XR0T&amp;modelId=01t44000008fw9o&amp;modelNumber=ARUM096DTE5&amp;iscommercial=true" TargetMode="External"/><Relationship Id="rId13" Type="http://schemas.openxmlformats.org/officeDocument/2006/relationships/hyperlink" Target="https://lghvac.com/commercial/product-type/model-details/?productTypeId=a2x44000003XR0T&amp;modelId=01t44000008fw8D&amp;modelNumber=ARUM168BTE5&amp;iscommercial=true" TargetMode="External"/><Relationship Id="rId18" Type="http://schemas.openxmlformats.org/officeDocument/2006/relationships/hyperlink" Target="https://lghvac.com/commercial/product-type/model-details/?productTypeId=a2x44000003XR0T&amp;modelId=01t44000008fwAD&amp;modelNumber=ARUM216DTE5&amp;iscommercial=true" TargetMode="External"/><Relationship Id="rId26" Type="http://schemas.openxmlformats.org/officeDocument/2006/relationships/hyperlink" Target="https://lghvac.com/commercial/product-type/model-details/?productTypeId=a2x44000003XR0T&amp;modelId=01t44000008fw7e&amp;modelNumber=ARUM312DTE5&amp;iscommercial=true" TargetMode="External"/><Relationship Id="rId39" Type="http://schemas.openxmlformats.org/officeDocument/2006/relationships/hyperlink" Target="https://lghvac.com/commercial/product-type/model-details/?productTypeId=a2x44000003XR0T&amp;modelId=01t44000008fw9Z&amp;modelNumber=ARUM480BTE5&amp;iscommercial=true" TargetMode="External"/><Relationship Id="rId3" Type="http://schemas.openxmlformats.org/officeDocument/2006/relationships/hyperlink" Target="https://lghvac.com/commercial/product-type/model-details/?productTypeId=a2x44000003XR0O&amp;modelId=01tE0000008RTtB&amp;modelNumber=ARUN038GSS4&amp;iscommercial=true&amp;class=Outdoor%20Units" TargetMode="External"/><Relationship Id="rId21" Type="http://schemas.openxmlformats.org/officeDocument/2006/relationships/hyperlink" Target="https://lghvac.com/commercial/product-type/model-details/?productTypeId=a2x44000003XR0T&amp;modelId=01t44000008fw90&amp;modelNumber=ARUM264BTE5&amp;iscommercial=true" TargetMode="External"/><Relationship Id="rId34" Type="http://schemas.openxmlformats.org/officeDocument/2006/relationships/hyperlink" Target="https://lghvac.com/commercial/product-type/model-details/?productTypeId=a2x44000003XR0T&amp;modelId=01t44000008fw6h&amp;modelNumber=ARUM408DTE5&amp;iscommercial=true" TargetMode="External"/><Relationship Id="rId42" Type="http://schemas.openxmlformats.org/officeDocument/2006/relationships/hyperlink" Target="https://lghvac.com/commercial/product-type/model-details/?productTypeId=a2x44000003XR0T&amp;modelId=01t44000008fw9k&amp;modelNumber=ARUM504DTE5&amp;iscommercial=true" TargetMode="External"/><Relationship Id="rId7" Type="http://schemas.openxmlformats.org/officeDocument/2006/relationships/hyperlink" Target="https://lghvac.com/commercial/product-type/model-details/?productTypeId=a2x44000003XR0T&amp;modelId=01t44000008fw8W&amp;modelNumber=ARUM096BTE5&amp;iscommercial=true" TargetMode="External"/><Relationship Id="rId12" Type="http://schemas.openxmlformats.org/officeDocument/2006/relationships/hyperlink" Target="https://lghvac.com/commercial/product-type/model-details/?productTypeId=a2x44000003XR0T&amp;modelId=01t44000008fw9y&amp;modelNumber=ARUM144DTE5&amp;iscommercial=true" TargetMode="External"/><Relationship Id="rId17" Type="http://schemas.openxmlformats.org/officeDocument/2006/relationships/hyperlink" Target="https://lghvac.com/commercial/product-type/model-details/?productTypeId=a2x44000003XR0T&amp;modelId=01t44000008fw8q&amp;modelNumber=ARUM216BTE5&amp;iscommercial=true" TargetMode="External"/><Relationship Id="rId25" Type="http://schemas.openxmlformats.org/officeDocument/2006/relationships/hyperlink" Target="https://lghvac.com/commercial/product-type/model-details/?productTypeId=a2x44000003XR0T&amp;modelId=01t44000008fw95&amp;modelNumber=ARUM312BTE5&amp;iscommercial=true" TargetMode="External"/><Relationship Id="rId33" Type="http://schemas.openxmlformats.org/officeDocument/2006/relationships/hyperlink" Target="https://lghvac.com/commercial/product-type/model-details/?productTypeId=a2x44000003XR0T&amp;modelId=01t44000008fw9P&amp;modelNumber=ARUM408BTE5&amp;iscommercial=true" TargetMode="External"/><Relationship Id="rId38" Type="http://schemas.openxmlformats.org/officeDocument/2006/relationships/hyperlink" Target="https://lghvac.com/commercial/product-type/model-details/?productTypeId=a2x44000003XR0T&amp;modelId=01t44000008fwAm&amp;modelNumber=ARUM456DTE5&amp;iscommercial=true" TargetMode="External"/><Relationship Id="rId2" Type="http://schemas.openxmlformats.org/officeDocument/2006/relationships/hyperlink" Target="https://lghvac.com/commercial/product-type/model-details/?productTypeId=a2x44000003XR0O&amp;modelId=01tE0000008RTtC&amp;modelNumber=ARUN048GSS4&amp;iscommercial=true&amp;class=Outdoor%20Units" TargetMode="External"/><Relationship Id="rId16" Type="http://schemas.openxmlformats.org/officeDocument/2006/relationships/hyperlink" Target="https://lghvac.com/commercial/product-type/model-details/?productTypeId=a2x44000003XR0T&amp;modelId=01t44000008fwA8&amp;modelNumber=ARUM192DTE5&amp;iscommercial=true" TargetMode="External"/><Relationship Id="rId20" Type="http://schemas.openxmlformats.org/officeDocument/2006/relationships/hyperlink" Target="https://lghvac.com/commercial/product-type/model-details/?productTypeId=a2x44000003XR0T&amp;modelId=01t44000008fwAI&amp;modelNumber=ARUM241DTE5&amp;iscommercial=true" TargetMode="External"/><Relationship Id="rId29" Type="http://schemas.openxmlformats.org/officeDocument/2006/relationships/hyperlink" Target="https://lghvac.com/commercial/product-type/model-details/?productTypeId=a2x44000003XR0T&amp;modelId=01t44000008fw9F&amp;modelNumber=ARUM360BTE5&amp;iscommercial=true" TargetMode="External"/><Relationship Id="rId41" Type="http://schemas.openxmlformats.org/officeDocument/2006/relationships/hyperlink" Target="https://lghvac.com/commercial/product-type/model-details/?productTypeId=a2x44000003XR0T&amp;modelId=01t44000008fw9e&amp;modelNumber=ARUM504BTE5&amp;iscommercial=true" TargetMode="External"/><Relationship Id="rId1" Type="http://schemas.openxmlformats.org/officeDocument/2006/relationships/hyperlink" Target="https://lghvac.com/commercial/product-type/model-details/?productTypeId=a2x44000003XR0O&amp;modelId=01t44000008fw8M&amp;modelNumber=ARUB060GSS4&amp;iscommercial=true&amp;class=Outdoor%20Units" TargetMode="External"/><Relationship Id="rId6" Type="http://schemas.openxmlformats.org/officeDocument/2006/relationships/hyperlink" Target="https://lghvac.com/commercial/product-type/model-details/?productTypeId=a2x44000003XR0T&amp;modelId=01t44000008fw9j&amp;modelNumber=ARUM072DTE5&amp;iscommercial=true" TargetMode="External"/><Relationship Id="rId11" Type="http://schemas.openxmlformats.org/officeDocument/2006/relationships/hyperlink" Target="https://lghvac.com/commercial/product-type/model-details/?productTypeId=a2x44000003XR0T&amp;modelId=01t44000008fw8g&amp;modelNumber=ARUM144BTE5&amp;iscommercial=true" TargetMode="External"/><Relationship Id="rId24" Type="http://schemas.openxmlformats.org/officeDocument/2006/relationships/hyperlink" Target="https://lghvac.com/commercial/product-type/model-details/?productTypeId=a2x44000003XR0T&amp;modelId=01t44000008fw9z&amp;modelNumber=ARUM288DTE5&amp;iscommercial=true" TargetMode="External"/><Relationship Id="rId32" Type="http://schemas.openxmlformats.org/officeDocument/2006/relationships/hyperlink" Target="https://lghvac.com/commercial/product-type/model-details/?productTypeId=a2x44000003XR0T&amp;modelId=01t44000008fwAc&amp;modelNumber=ARUM384DTE5&amp;iscommercial=true" TargetMode="External"/><Relationship Id="rId37" Type="http://schemas.openxmlformats.org/officeDocument/2006/relationships/hyperlink" Target="https://lghvac.com/commercial/product-type/model-details/?productTypeId=a2x44000003XR0T&amp;modelId=01t44000008fw9U&amp;modelNumber=ARUM456BTE5&amp;iscommercial=true" TargetMode="External"/><Relationship Id="rId40" Type="http://schemas.openxmlformats.org/officeDocument/2006/relationships/hyperlink" Target="https://lghvac.com/commercial/product-type/model-details/?productTypeId=a2x44000003XR0T&amp;modelId=01t44000008fwAr&amp;modelNumber=ARUM480DTE5&amp;iscommercial=true" TargetMode="External"/><Relationship Id="rId5" Type="http://schemas.openxmlformats.org/officeDocument/2006/relationships/hyperlink" Target="https://lghvac.com/commercial/product-type/model-details/?productTypeId=a2x44000003XR0T&amp;modelId=01t44000008fw8R&amp;modelNumber=ARUM072BTE5&amp;iscommercial=true" TargetMode="External"/><Relationship Id="rId15" Type="http://schemas.openxmlformats.org/officeDocument/2006/relationships/hyperlink" Target="https://lghvac.com/commercial/product-type/model-details/?productTypeId=a2x44000003XR0T&amp;modelId=01t44000008fw8l&amp;modelNumber=ARUM192BTE5&amp;iscommercial=true" TargetMode="External"/><Relationship Id="rId23" Type="http://schemas.openxmlformats.org/officeDocument/2006/relationships/hyperlink" Target="https://lghvac.com/commercial/product-type/model-details/?productTypeId=a2x44000003XR0T&amp;modelId=01t44000008fw8r&amp;modelNumber=ARUM288BTE5&amp;iscommercial=true" TargetMode="External"/><Relationship Id="rId28" Type="http://schemas.openxmlformats.org/officeDocument/2006/relationships/hyperlink" Target="https://lghvac.com/commercial/product-type/model-details/?productTypeId=a2x44000003XR0T&amp;modelId=01t44000008fwAS&amp;modelNumber=ARUM336DTE5&amp;iscommercial=true" TargetMode="External"/><Relationship Id="rId36" Type="http://schemas.openxmlformats.org/officeDocument/2006/relationships/hyperlink" Target="https://lghvac.com/commercial/product-type/model-details/?productTypeId=a2x44000003XR0T&amp;modelId=01t44000008fwAh&amp;modelNumber=ARUM432DTE5&amp;iscommercial=true" TargetMode="External"/><Relationship Id="rId10" Type="http://schemas.openxmlformats.org/officeDocument/2006/relationships/hyperlink" Target="https://lghvac.com/commercial/product-type/model-details/?productTypeId=a2x44000003XR0T&amp;modelId=01t44000008fw9t&amp;modelNumber=ARUM121DTE5&amp;iscommercial=true" TargetMode="External"/><Relationship Id="rId19" Type="http://schemas.openxmlformats.org/officeDocument/2006/relationships/hyperlink" Target="https://lghvac.com/commercial/product-type/model-details/?productTypeId=a2x44000003XR0T&amp;modelId=01t44000008fw8v&amp;modelNumber=ARUM241BTE5&amp;iscommercial=true" TargetMode="External"/><Relationship Id="rId31" Type="http://schemas.openxmlformats.org/officeDocument/2006/relationships/hyperlink" Target="https://lghvac.com/commercial/product-type/model-details/?productTypeId=a2x44000003XR0T&amp;modelId=01t44000008fw9K&amp;modelNumber=ARUM384BTE5&amp;iscommercial=true" TargetMode="External"/><Relationship Id="rId4" Type="http://schemas.openxmlformats.org/officeDocument/2006/relationships/hyperlink" Target="https://lghvac.com/commercial/product-type/model-details/?productTypeId=a2x44000003XR0O&amp;modelId=01t44000008fw8H&amp;modelNumber=ARUN024GSS4&amp;iscommercial=true&amp;class=Outdoor%20Units" TargetMode="External"/><Relationship Id="rId9" Type="http://schemas.openxmlformats.org/officeDocument/2006/relationships/hyperlink" Target="https://lghvac.com/commercial/product-type/model-details/?productTypeId=a2x44000003XR0T&amp;modelId=01t44000008fw8b&amp;modelNumber=ARUM121BTE5&amp;iscommercial=true" TargetMode="External"/><Relationship Id="rId14" Type="http://schemas.openxmlformats.org/officeDocument/2006/relationships/hyperlink" Target="https://lghvac.com/commercial/product-type/model-details/?productTypeId=a2x44000003XR0T&amp;modelId=01t44000008fwA3&amp;modelNumber=ARUM168DTE5&amp;iscommercial=true" TargetMode="External"/><Relationship Id="rId22" Type="http://schemas.openxmlformats.org/officeDocument/2006/relationships/hyperlink" Target="https://lghvac.com/commercial/product-type/model-details/?productTypeId=a2x44000003XR0T&amp;modelId=01t44000008fwAN&amp;modelNumber=ARUM264DTE5&amp;iscommercial=true" TargetMode="External"/><Relationship Id="rId27" Type="http://schemas.openxmlformats.org/officeDocument/2006/relationships/hyperlink" Target="https://lghvac.com/commercial/product-type/model-details/?productTypeId=a2x44000003XR0T&amp;modelId=01t44000008fw9A&amp;modelNumber=ARUM336BTE5&amp;iscommercial=true" TargetMode="External"/><Relationship Id="rId30" Type="http://schemas.openxmlformats.org/officeDocument/2006/relationships/hyperlink" Target="https://lghvac.com/commercial/product-type/model-details/?productTypeId=a2x44000003XR0T&amp;modelId=01t44000008fwAX&amp;modelNumber=ARUM360DTE5&amp;iscommercial=true" TargetMode="External"/><Relationship Id="rId35" Type="http://schemas.openxmlformats.org/officeDocument/2006/relationships/hyperlink" Target="https://lghvac.com/commercial/product-type/model-details/?productTypeId=a2x44000003XR0T&amp;modelId=01t44000008fw9L&amp;modelNumber=ARUM432BTE5&amp;iscommercial=true" TargetMode="External"/><Relationship Id="rId43"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8" Type="http://schemas.openxmlformats.org/officeDocument/2006/relationships/hyperlink" Target="https://lghvac.com/residential-light-commercial/product-type/model-details/?productTypeId=a2x44000003XQyN&amp;modelId=01t4400000BqhQl&amp;modelNumber=LMCN078HV&amp;iscommercial=false&amp;class=Multi%20Zone%20Indoor" TargetMode="External"/><Relationship Id="rId13" Type="http://schemas.openxmlformats.org/officeDocument/2006/relationships/hyperlink" Target="https://lghvac.com/residential-light-commercial/product-type/model-details/?productTypeId=a2x44000003XQz7&amp;modelId=01t44000008fmv2&amp;modelNumber=LDN127HV4&amp;iscommercial=false" TargetMode="External"/><Relationship Id="rId18" Type="http://schemas.openxmlformats.org/officeDocument/2006/relationships/hyperlink" Target="https://lghvac.com/residential-light-commercial/product-type/model-details/?productTypeId=a2x44000003XQym&amp;modelId=01t4400000Are1A&amp;modelNumber=LAN120HSV5&amp;iscommercial=false" TargetMode="External"/><Relationship Id="rId26" Type="http://schemas.openxmlformats.org/officeDocument/2006/relationships/hyperlink" Target="https://lghvac.com/residential-light-commercial/product-type/model-details/?productTypeId=a2x44000003XQzG&amp;modelId=01t44000008TqTu&amp;modelNumber=LVN180HV4&amp;iscommercial=false" TargetMode="External"/><Relationship Id="rId3" Type="http://schemas.openxmlformats.org/officeDocument/2006/relationships/hyperlink" Target="https://lghvac.com/commercial/product-type/model-details/?productTypeId=a2x44000003XR0T&amp;modelId=01t44000008fw8l&amp;modelNumber=ARUM192BTE5&amp;iscommercial=true" TargetMode="External"/><Relationship Id="rId21" Type="http://schemas.openxmlformats.org/officeDocument/2006/relationships/hyperlink" Target="https://lghvac.com/residential-light-commercial/product-type/model-details/?productTypeId=a2x44000003XQz1&amp;modelId=01t4400000Are1e&amp;modelNumber=LSN090HSV5&amp;iscommercial=false" TargetMode="External"/><Relationship Id="rId7" Type="http://schemas.openxmlformats.org/officeDocument/2006/relationships/hyperlink" Target="https://lghvac.com/commercial/product-type/model-details/?productTypeId=a2x44000003XR0T&amp;modelId=01t44000008fw8W&amp;modelNumber=ARUM096BTE5&amp;iscommercial=true" TargetMode="External"/><Relationship Id="rId12" Type="http://schemas.openxmlformats.org/officeDocument/2006/relationships/hyperlink" Target="https://lghvac.com/residential-light-commercial/product-type/model-details/?productTypeId=a2x44000003XQz7&amp;modelId=01t44000008fmus&amp;modelNumber=LDN097HV4&amp;iscommercial=false" TargetMode="External"/><Relationship Id="rId17" Type="http://schemas.openxmlformats.org/officeDocument/2006/relationships/hyperlink" Target="https://lghvac.com/residential-light-commercial/product-type/model-details/?productTypeId=a2x44000003XQym&amp;modelId=01t4400000Are0b&amp;modelNumber=LAN090HSV5&amp;iscommercial=false" TargetMode="External"/><Relationship Id="rId25" Type="http://schemas.openxmlformats.org/officeDocument/2006/relationships/hyperlink" Target="https://lghvac.com/residential-light-commercial/product-type/model-details/?productTypeId=a2x44000003XQz1&amp;modelId=01t4400000ArmVl&amp;modelNumber=LMN249HVT&amp;iscommercial=false" TargetMode="External"/><Relationship Id="rId2" Type="http://schemas.openxmlformats.org/officeDocument/2006/relationships/hyperlink" Target="https://lghvac.com/commercial/product-type/model-details/?productTypeId=a2x44000003XR0T&amp;modelId=01t44000008fw8q&amp;modelNumber=ARUM216BTE5&amp;iscommercial=true" TargetMode="External"/><Relationship Id="rId16" Type="http://schemas.openxmlformats.org/officeDocument/2006/relationships/hyperlink" Target="https://lghvac.com/residential-light-commercial/product-type/model-details/?productTypeId=a2x44000003XQzB&amp;modelId=01t44000008fwF7&amp;modelNumber=LH247HV&amp;iscommercial=false" TargetMode="External"/><Relationship Id="rId20" Type="http://schemas.openxmlformats.org/officeDocument/2006/relationships/hyperlink" Target="https://lghvac.com/residential-light-commercial/product-type/model-details/?productTypeId=a2x44000003XQz1&amp;modelId=01t4400000ArmVb&amp;modelNumber=LMN079HVT&amp;iscommercial=false" TargetMode="External"/><Relationship Id="rId1" Type="http://schemas.openxmlformats.org/officeDocument/2006/relationships/hyperlink" Target="https://lghvac.com/commercial/product-type/model-details/?productTypeId=a2x44000003XR0T&amp;modelId=01t44000008fw8v&amp;modelNumber=ARUM241BTE5&amp;iscommercial=true" TargetMode="External"/><Relationship Id="rId6" Type="http://schemas.openxmlformats.org/officeDocument/2006/relationships/hyperlink" Target="https://lghvac.com/commercial/product-type/model-details/?productTypeId=a2x44000003XR0T&amp;modelId=01t44000008fw8b&amp;modelNumber=ARUM121BTE5&amp;iscommercial=true" TargetMode="External"/><Relationship Id="rId11" Type="http://schemas.openxmlformats.org/officeDocument/2006/relationships/hyperlink" Target="https://lghvac.com/residential-light-commercial/product-type/model-details/?productTypeId=a2x44000003XQyN&amp;modelId=01t4400000AoLn5&amp;modelNumber=LCN188HV4&amp;iscommercial=false&amp;class=Multi%20Zone%20Indoor" TargetMode="External"/><Relationship Id="rId24" Type="http://schemas.openxmlformats.org/officeDocument/2006/relationships/hyperlink" Target="https://lghvac.com/residential-light-commercial/product-type/model-details/?productTypeId=a2x44000003XQz1&amp;modelId=01t4400000Are1t&amp;modelNumber=LSN180HSV5&amp;iscommercial=false" TargetMode="External"/><Relationship Id="rId5" Type="http://schemas.openxmlformats.org/officeDocument/2006/relationships/hyperlink" Target="https://lghvac.com/commercial/product-type/model-details/?productTypeId=a2x44000003XR0T&amp;modelId=01t44000008fw8g&amp;modelNumber=ARUM144BTE5&amp;iscommercial=true" TargetMode="External"/><Relationship Id="rId15" Type="http://schemas.openxmlformats.org/officeDocument/2006/relationships/hyperlink" Target="https://lghvac.com/residential-light-commercial/product-type/model-details/?productTypeId=a2x44000003XQzB&amp;modelId=01t44000008fwFi&amp;modelNumber=LH367HV&amp;iscommercial=false" TargetMode="External"/><Relationship Id="rId23" Type="http://schemas.openxmlformats.org/officeDocument/2006/relationships/hyperlink" Target="https://lghvac.com/residential-light-commercial/product-type/model-details/?productTypeId=a2x44000003XQz1&amp;modelId=01t4400000ArmVg&amp;modelNumber=LMN159HVT&amp;iscommercial=false" TargetMode="External"/><Relationship Id="rId28" Type="http://schemas.openxmlformats.org/officeDocument/2006/relationships/hyperlink" Target="https://lghvac.com/residential-light-commercial/product-type/model-details/?productTypeId=a2x44000003XQzG&amp;modelId=01t44000008TqUd&amp;modelNumber=LVN360HV4&amp;iscommercial=false" TargetMode="External"/><Relationship Id="rId10" Type="http://schemas.openxmlformats.org/officeDocument/2006/relationships/hyperlink" Target="https://lghvac.com/residential-light-commercial/product-type/model-details/?productTypeId=a2x44000003XQyN&amp;modelId=01t4400000Bqe2o&amp;modelNumber=LCN098HV4&amp;iscommercial=false&amp;class=Multi%20Zone%20Indoor" TargetMode="External"/><Relationship Id="rId19" Type="http://schemas.openxmlformats.org/officeDocument/2006/relationships/hyperlink" Target="https://lghvac.com/residential-light-commercial/product-type/model-details/?productTypeId=a2x44000003XQym&amp;modelId=01t4400000Are1P&amp;modelNumber=LAN180HSV5&amp;iscommercial=false" TargetMode="External"/><Relationship Id="rId4" Type="http://schemas.openxmlformats.org/officeDocument/2006/relationships/hyperlink" Target="https://lghvac.com/commercial/product-type/model-details/?productTypeId=a2x44000003XR0T&amp;modelId=01t44000008fw8D&amp;modelNumber=ARUM168BTE5&amp;iscommercial=true" TargetMode="External"/><Relationship Id="rId9" Type="http://schemas.openxmlformats.org/officeDocument/2006/relationships/hyperlink" Target="https://lghvac.com/residential-light-commercial/product-type/model-details/?productTypeId=a2x44000003XQyN&amp;modelId=01t4400000Bqe2t&amp;modelNumber=LCN128HV4&amp;iscommercial=false&amp;class=Multi%20Zone%20Indoor" TargetMode="External"/><Relationship Id="rId14" Type="http://schemas.openxmlformats.org/officeDocument/2006/relationships/hyperlink" Target="https://lghvac.com/residential-light-commercial/product-type/model-details/?productTypeId=a2x44000003XQz7&amp;modelId=01t4400000AoLnK&amp;modelNumber=LDN187HV4&amp;iscommercial=false" TargetMode="External"/><Relationship Id="rId22" Type="http://schemas.openxmlformats.org/officeDocument/2006/relationships/hyperlink" Target="https://lghvac.com/residential-light-commercial/product-type/model-details/?productTypeId=a2x44000003XQz1&amp;modelId=01t4400000Are1o&amp;modelNumber=LSN120HSV5&amp;iscommercial=false" TargetMode="External"/><Relationship Id="rId27" Type="http://schemas.openxmlformats.org/officeDocument/2006/relationships/hyperlink" Target="https://lghvac.com/residential-light-commercial/product-type/model-details/?productTypeId=a2x44000003XQzG&amp;modelId=01t44000008TqU9&amp;modelNumber=LVN240HV4&amp;iscommercial=false"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lghvac.com/residential-light-commercial/product-type/model-details/?productTypeId=a2x44000003XQzB&amp;modelId=01t44000008fwFi&amp;modelNumber=LH367HV&amp;iscommercial=false" TargetMode="External"/><Relationship Id="rId13" Type="http://schemas.openxmlformats.org/officeDocument/2006/relationships/hyperlink" Target="https://lghvac.com/residential-light-commercial/product-type/model-details/?productTypeId=a2x44000003XQz1&amp;modelId=01t4400000ArmVb&amp;modelNumber=LMN079HVT&amp;iscommercial=false" TargetMode="External"/><Relationship Id="rId18" Type="http://schemas.openxmlformats.org/officeDocument/2006/relationships/hyperlink" Target="https://lghvac.com/residential-light-commercial/product-type/model-details/?productTypeId=a2x44000003XQz1&amp;modelId=01t4400000ArmVl&amp;modelNumber=LMN249HVT&amp;iscommercial=false" TargetMode="External"/><Relationship Id="rId3" Type="http://schemas.openxmlformats.org/officeDocument/2006/relationships/hyperlink" Target="https://lghvac.com/residential-light-commercial/product-type/model-details/?productTypeId=a2x44000003XQyN&amp;modelId=01t4400000Bqe2o&amp;modelNumber=LCN098HV4&amp;iscommercial=false&amp;class=Multi%20Zone%20Indoor" TargetMode="External"/><Relationship Id="rId21" Type="http://schemas.openxmlformats.org/officeDocument/2006/relationships/hyperlink" Target="https://lghvac.com/residential-light-commercial/product-type/model-details/?productTypeId=a2x44000003XQzG&amp;modelId=01t44000008TqUd&amp;modelNumber=LVN360HV4&amp;iscommercial=false" TargetMode="External"/><Relationship Id="rId7" Type="http://schemas.openxmlformats.org/officeDocument/2006/relationships/hyperlink" Target="https://lghvac.com/residential-light-commercial/product-type/model-details/?productTypeId=a2x44000003XQz7&amp;modelId=01t4400000AoLnK&amp;modelNumber=LDN187HV4&amp;iscommercial=false" TargetMode="External"/><Relationship Id="rId12" Type="http://schemas.openxmlformats.org/officeDocument/2006/relationships/hyperlink" Target="https://lghvac.com/residential-light-commercial/product-type/model-details/?productTypeId=a2x44000003XQym&amp;modelId=01t4400000Are1P&amp;modelNumber=LAN180HSV5&amp;iscommercial=false" TargetMode="External"/><Relationship Id="rId17" Type="http://schemas.openxmlformats.org/officeDocument/2006/relationships/hyperlink" Target="https://lghvac.com/residential-light-commercial/product-type/model-details/?productTypeId=a2x44000003XQz1&amp;modelId=01t4400000Are1t&amp;modelNumber=LSN180HSV5&amp;iscommercial=false" TargetMode="External"/><Relationship Id="rId2" Type="http://schemas.openxmlformats.org/officeDocument/2006/relationships/hyperlink" Target="https://lghvac.com/residential-light-commercial/product-type/model-details/?productTypeId=a2x44000003XQyN&amp;modelId=01t4400000Bqe2t&amp;modelNumber=LCN128HV4&amp;iscommercial=false&amp;class=Multi%20Zone%20Indoor" TargetMode="External"/><Relationship Id="rId16" Type="http://schemas.openxmlformats.org/officeDocument/2006/relationships/hyperlink" Target="https://lghvac.com/residential-light-commercial/product-type/model-details/?productTypeId=a2x44000003XQz1&amp;modelId=01t4400000ArmVg&amp;modelNumber=LMN159HVT&amp;iscommercial=false" TargetMode="External"/><Relationship Id="rId20" Type="http://schemas.openxmlformats.org/officeDocument/2006/relationships/hyperlink" Target="https://lghvac.com/residential-light-commercial/product-type/model-details/?productTypeId=a2x44000003XQzG&amp;modelId=01t44000008TqU9&amp;modelNumber=LVN240HV4&amp;iscommercial=false" TargetMode="External"/><Relationship Id="rId1" Type="http://schemas.openxmlformats.org/officeDocument/2006/relationships/hyperlink" Target="https://lghvac.com/residential-light-commercial/product-type/model-details/?productTypeId=a2x44000003XQyN&amp;modelId=01t4400000BqhQl&amp;modelNumber=LMCN078HV&amp;iscommercial=false&amp;class=Multi%20Zone%20Indoor" TargetMode="External"/><Relationship Id="rId6" Type="http://schemas.openxmlformats.org/officeDocument/2006/relationships/hyperlink" Target="https://lghvac.com/residential-light-commercial/product-type/model-details/?productTypeId=a2x44000003XQz7&amp;modelId=01t44000008fmv2&amp;modelNumber=LDN127HV4&amp;iscommercial=false" TargetMode="External"/><Relationship Id="rId11" Type="http://schemas.openxmlformats.org/officeDocument/2006/relationships/hyperlink" Target="https://lghvac.com/residential-light-commercial/product-type/model-details/?productTypeId=a2x44000003XQym&amp;modelId=01t4400000Are1A&amp;modelNumber=LAN120HSV5&amp;iscommercial=false" TargetMode="External"/><Relationship Id="rId5" Type="http://schemas.openxmlformats.org/officeDocument/2006/relationships/hyperlink" Target="https://lghvac.com/residential-light-commercial/product-type/model-details/?productTypeId=a2x44000003XQz7&amp;modelId=01t44000008fmus&amp;modelNumber=LDN097HV4&amp;iscommercial=false" TargetMode="External"/><Relationship Id="rId15" Type="http://schemas.openxmlformats.org/officeDocument/2006/relationships/hyperlink" Target="https://lghvac.com/residential-light-commercial/product-type/model-details/?productTypeId=a2x44000003XQz1&amp;modelId=01t4400000Are1o&amp;modelNumber=LSN120HSV5&amp;iscommercial=false" TargetMode="External"/><Relationship Id="rId10" Type="http://schemas.openxmlformats.org/officeDocument/2006/relationships/hyperlink" Target="https://lghvac.com/residential-light-commercial/product-type/model-details/?productTypeId=a2x44000003XQym&amp;modelId=01t4400000Are0b&amp;modelNumber=LAN090HSV5&amp;iscommercial=false" TargetMode="External"/><Relationship Id="rId19" Type="http://schemas.openxmlformats.org/officeDocument/2006/relationships/hyperlink" Target="https://lghvac.com/residential-light-commercial/product-type/model-details/?productTypeId=a2x44000003XQzG&amp;modelId=01t44000008TqTu&amp;modelNumber=LVN180HV4&amp;iscommercial=false" TargetMode="External"/><Relationship Id="rId4" Type="http://schemas.openxmlformats.org/officeDocument/2006/relationships/hyperlink" Target="https://lghvac.com/residential-light-commercial/product-type/model-details/?productTypeId=a2x44000003XQyN&amp;modelId=01t4400000AoLn5&amp;modelNumber=LCN188HV4&amp;iscommercial=false&amp;class=Multi%20Zone%20Indoor" TargetMode="External"/><Relationship Id="rId9" Type="http://schemas.openxmlformats.org/officeDocument/2006/relationships/hyperlink" Target="https://lghvac.com/residential-light-commercial/product-type/model-details/?productTypeId=a2x44000003XQzB&amp;modelId=01t44000008fwF7&amp;modelNumber=LH247HV&amp;iscommercial=false" TargetMode="External"/><Relationship Id="rId14" Type="http://schemas.openxmlformats.org/officeDocument/2006/relationships/hyperlink" Target="https://lghvac.com/residential-light-commercial/product-type/model-details/?productTypeId=a2x44000003XQz1&amp;modelId=01t4400000Are1e&amp;modelNumber=LSN090HSV5&amp;iscommercial=false" TargetMode="External"/><Relationship Id="rId22"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s://lghvac.com/residential-light-commercial/product-type/model-details/?productTypeId=a2x44000003XR0J&amp;modelId=01tE0000008RTtT&amp;modelNumber=LMU30CHV&amp;iscommercial=false" TargetMode="External"/><Relationship Id="rId7" Type="http://schemas.openxmlformats.org/officeDocument/2006/relationships/hyperlink" Target="https://lghvac.com/residential-light-commercial/product-type/model-details/?productTypeId=a2x44000003XR0J&amp;modelId=01t44000008fw8C&amp;modelNumber=LMU600HV&amp;iscommercial=false" TargetMode="External"/><Relationship Id="rId2" Type="http://schemas.openxmlformats.org/officeDocument/2006/relationships/hyperlink" Target="https://lghvac.com/residential-light-commercial/product-type/model-details/?productTypeId=a2x44000003XR0J&amp;modelId=01tE0000008DF4u&amp;modelNumber=LMU24CHV&amp;iscommercial=false" TargetMode="External"/><Relationship Id="rId1" Type="http://schemas.openxmlformats.org/officeDocument/2006/relationships/hyperlink" Target="https://lghvac.com/residential-light-commercial/product-type/model-details/?productTypeId=a2x44000003XR0J&amp;modelId=01tE0000008DF4p&amp;modelNumber=LMU18CHV&amp;iscommercial=false" TargetMode="External"/><Relationship Id="rId6" Type="http://schemas.openxmlformats.org/officeDocument/2006/relationships/hyperlink" Target="https://lghvac.com/residential-light-commercial/product-type/model-details/?productTypeId=a2x44000003XR0J&amp;modelId=01tE0000001KkHd&amp;modelNumber=LMU540HV&amp;iscommercial=false" TargetMode="External"/><Relationship Id="rId5" Type="http://schemas.openxmlformats.org/officeDocument/2006/relationships/hyperlink" Target="https://lghvac.com/residential-light-commercial/product-type/model-details/?productTypeId=a2x44000003XR0J&amp;modelId=01tE0000008RTtU&amp;modelNumber=LMU480HV&amp;iscommercial=false" TargetMode="External"/><Relationship Id="rId4" Type="http://schemas.openxmlformats.org/officeDocument/2006/relationships/hyperlink" Target="https://lghvac.com/residential-light-commercial/product-type/model-details/?productTypeId=a2x44000003XR0J&amp;modelId=01tE0000008DF4z&amp;modelNumber=LMU36CHV&amp;iscommercial=fal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tech.lennoxintl.com/C03e7o14l/VIu12Ch2uV/ehb_lch_cbox_1807.pdf" TargetMode="External"/><Relationship Id="rId2" Type="http://schemas.openxmlformats.org/officeDocument/2006/relationships/hyperlink" Target="http://tech.lennoxintl.com/C03e7o14l/VIu12Ch2uV/ehb_lch_bbox_1807c.pdf" TargetMode="External"/><Relationship Id="rId1" Type="http://schemas.openxmlformats.org/officeDocument/2006/relationships/hyperlink" Target="http://tech.lennoxintl.com/C03e7o14l/VIu12Ch2uV/ehb_lch_abox_1807.pdf"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tech.lennoxintl.com/C03e7o14l/VIu12Ch2uV/ehb_lch_abox_1807.pdf" TargetMode="External"/><Relationship Id="rId2" Type="http://schemas.openxmlformats.org/officeDocument/2006/relationships/hyperlink" Target="http://tech.lennoxintl.com/C03e7o14l/VIu12Ch2uV/ehb_lch_bbox_1807c.pdf" TargetMode="External"/><Relationship Id="rId1" Type="http://schemas.openxmlformats.org/officeDocument/2006/relationships/hyperlink" Target="http://tech.lennoxintl.com/C03e7o14l/VIu12Ch2uV/ehb_lch_cbox_1807.pdf"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tech.lennoxintl.com/C03e7o14l/VIu12Ch2uV/ehb_lch_cbox_1807.pdf" TargetMode="External"/><Relationship Id="rId2" Type="http://schemas.openxmlformats.org/officeDocument/2006/relationships/hyperlink" Target="http://tech.lennoxintl.com/C03e7o14l/VIu12Ch2uV/ehb_lch_bbox_1807c.pdf" TargetMode="External"/><Relationship Id="rId1" Type="http://schemas.openxmlformats.org/officeDocument/2006/relationships/hyperlink" Target="http://tech.lennoxintl.com/C03e7o14l/VIu12Ch2uV/ehb_lch_abox_1807.pdf"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tech.lennoxintl.com/C03e7o14l/VIu12Ch2uV/ehb_lch_abox_1807.pdf" TargetMode="External"/><Relationship Id="rId2" Type="http://schemas.openxmlformats.org/officeDocument/2006/relationships/hyperlink" Target="http://tech.lennoxintl.com/C03e7o14l/VIu12Ch2uV/ehb_lch_bbox_1807c.pdf" TargetMode="External"/><Relationship Id="rId1" Type="http://schemas.openxmlformats.org/officeDocument/2006/relationships/hyperlink" Target="http://tech.lennoxintl.com/C03e7o14l/VIu12Ch2uV/ehb_lch_cbox_1807.pdf"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tech.lennoxintl.com/C03e7o14l/VIu12Ch2uV/ehb_kc_cbox_1806.pdf" TargetMode="External"/><Relationship Id="rId2" Type="http://schemas.openxmlformats.org/officeDocument/2006/relationships/hyperlink" Target="http://tech.lennoxintl.com/C03e7o14l/VIu12Ch2uV/ehb_kc_bbox_1807.pdf" TargetMode="External"/><Relationship Id="rId1" Type="http://schemas.openxmlformats.org/officeDocument/2006/relationships/hyperlink" Target="http://tech.lennoxintl.com/C03e7o14l/VIu12Ch2uV/ehb_kcb_abox_1807.pdf"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tech.lennoxintl.com/C03e7o14l/VIu12Ch2uV/ehb_lch_abox_1807.pdf" TargetMode="External"/><Relationship Id="rId2" Type="http://schemas.openxmlformats.org/officeDocument/2006/relationships/hyperlink" Target="http://tech.lennoxintl.com/C03e7o14l/VIu12Ch2uV/ehb_lch_bbox_1807c.pdf" TargetMode="External"/><Relationship Id="rId1" Type="http://schemas.openxmlformats.org/officeDocument/2006/relationships/hyperlink" Target="http://tech.lennoxintl.com/C03e7o14l/VIu12Ch2uV/ehb_lch_cbox_1807.pdf" TargetMode="External"/><Relationship Id="rId5" Type="http://schemas.openxmlformats.org/officeDocument/2006/relationships/printerSettings" Target="../printerSettings/printerSettings9.bin"/><Relationship Id="rId4" Type="http://schemas.openxmlformats.org/officeDocument/2006/relationships/hyperlink" Target="http://tech.lennoxintl.com/C03e7o14l/VIu12Ch2uV/ehb_lch_abox_180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6B738-C761-483C-840C-32D8F78F68BA}">
  <sheetPr codeName="Sheet1">
    <tabColor rgb="FFFF0000"/>
  </sheetPr>
  <dimension ref="A1:I68"/>
  <sheetViews>
    <sheetView showGridLines="0" tabSelected="1" workbookViewId="0">
      <selection activeCell="A11" sqref="A11"/>
    </sheetView>
  </sheetViews>
  <sheetFormatPr defaultRowHeight="15"/>
  <cols>
    <col min="1" max="1" width="68" style="120" customWidth="1"/>
    <col min="2" max="2" width="2.85546875" style="120" customWidth="1"/>
    <col min="3" max="3" width="39.5703125" style="120" customWidth="1"/>
    <col min="4" max="4" width="31.28515625" style="120" customWidth="1"/>
    <col min="5" max="5" width="23.85546875" style="120" customWidth="1"/>
    <col min="6" max="6" width="19.28515625" style="120" customWidth="1"/>
    <col min="7" max="7" width="5.5703125" style="120" customWidth="1"/>
    <col min="8" max="8" width="17.7109375" style="120" customWidth="1"/>
    <col min="9" max="16384" width="9.140625" style="120"/>
  </cols>
  <sheetData>
    <row r="1" spans="1:9" ht="15.75" thickBot="1"/>
    <row r="2" spans="1:9" ht="16.5" customHeight="1">
      <c r="B2" s="147"/>
      <c r="C2" s="148"/>
      <c r="D2" s="148"/>
      <c r="E2" s="148"/>
      <c r="F2" s="149"/>
    </row>
    <row r="3" spans="1:9" ht="51">
      <c r="B3" s="150"/>
      <c r="C3" s="151"/>
      <c r="D3" s="151"/>
      <c r="E3" s="152" t="s">
        <v>3432</v>
      </c>
      <c r="F3" s="153"/>
    </row>
    <row r="4" spans="1:9" ht="10.5" customHeight="1">
      <c r="B4" s="150"/>
      <c r="C4" s="969"/>
      <c r="D4" s="969"/>
      <c r="E4" s="969"/>
      <c r="F4" s="970"/>
      <c r="G4" s="121"/>
      <c r="H4" s="122"/>
    </row>
    <row r="5" spans="1:9" ht="35.25" thickBot="1">
      <c r="B5" s="154"/>
      <c r="C5" s="155" t="s">
        <v>2070</v>
      </c>
      <c r="D5" s="155"/>
      <c r="E5" s="155"/>
      <c r="F5" s="156"/>
      <c r="G5" s="123"/>
      <c r="H5" s="124"/>
    </row>
    <row r="6" spans="1:9" s="125" customFormat="1" ht="23.25" customHeight="1" thickBot="1">
      <c r="C6" s="971" t="s">
        <v>2249</v>
      </c>
      <c r="D6" s="971"/>
      <c r="E6" s="971"/>
      <c r="F6" s="971"/>
      <c r="G6" s="126"/>
      <c r="H6" s="127"/>
    </row>
    <row r="7" spans="1:9" ht="4.5" customHeight="1">
      <c r="A7" s="128"/>
      <c r="B7" s="157"/>
      <c r="C7" s="158"/>
      <c r="D7" s="158"/>
      <c r="E7" s="158"/>
      <c r="F7" s="159"/>
      <c r="G7" s="129"/>
      <c r="H7" s="129"/>
      <c r="I7" s="130"/>
    </row>
    <row r="8" spans="1:9" ht="23.25" customHeight="1">
      <c r="A8" s="128"/>
      <c r="B8" s="973" t="s">
        <v>3433</v>
      </c>
      <c r="C8" s="974"/>
      <c r="D8" s="974"/>
      <c r="E8" s="974"/>
      <c r="F8" s="975"/>
      <c r="G8" s="129"/>
      <c r="H8" s="129"/>
      <c r="I8" s="130"/>
    </row>
    <row r="9" spans="1:9" ht="9.75" customHeight="1" thickBot="1">
      <c r="A9" s="128"/>
      <c r="B9" s="160"/>
      <c r="C9" s="161"/>
      <c r="D9" s="161"/>
      <c r="E9" s="161"/>
      <c r="F9" s="162"/>
      <c r="G9" s="129"/>
      <c r="H9" s="129"/>
      <c r="I9" s="130"/>
    </row>
    <row r="10" spans="1:9" ht="9.75" customHeight="1">
      <c r="A10" s="128"/>
      <c r="B10" s="131"/>
      <c r="C10" s="131"/>
      <c r="D10" s="131"/>
      <c r="E10" s="131"/>
      <c r="F10" s="131"/>
      <c r="G10" s="129"/>
      <c r="H10" s="129"/>
      <c r="I10" s="130"/>
    </row>
    <row r="11" spans="1:9" s="125" customFormat="1" ht="21.75" customHeight="1">
      <c r="A11" s="132"/>
      <c r="B11" s="132"/>
      <c r="C11" s="133" t="s">
        <v>2064</v>
      </c>
      <c r="D11" s="133" t="s">
        <v>2063</v>
      </c>
      <c r="E11" s="133" t="s">
        <v>2062</v>
      </c>
      <c r="F11" s="133" t="s">
        <v>2066</v>
      </c>
      <c r="G11" s="133"/>
      <c r="H11" s="133"/>
      <c r="I11" s="134"/>
    </row>
    <row r="12" spans="1:9" ht="8.25" customHeight="1" thickBot="1">
      <c r="A12" s="128"/>
      <c r="B12" s="128"/>
      <c r="C12" s="135"/>
      <c r="D12" s="129"/>
      <c r="E12" s="129"/>
      <c r="F12" s="129"/>
      <c r="G12" s="129"/>
      <c r="H12" s="129"/>
      <c r="I12" s="130"/>
    </row>
    <row r="13" spans="1:9" ht="74.25" customHeight="1">
      <c r="A13" s="128"/>
      <c r="B13" s="163"/>
      <c r="C13" s="164"/>
      <c r="D13" s="165"/>
      <c r="E13" s="165"/>
      <c r="F13" s="166"/>
      <c r="G13" s="129"/>
      <c r="H13" s="129"/>
      <c r="I13" s="130"/>
    </row>
    <row r="14" spans="1:9" ht="18.75">
      <c r="A14" s="128"/>
      <c r="B14" s="167"/>
      <c r="C14" s="168" t="s">
        <v>3424</v>
      </c>
      <c r="D14" s="169"/>
      <c r="E14" s="169"/>
      <c r="F14" s="170"/>
      <c r="G14" s="137"/>
      <c r="H14" s="128"/>
      <c r="I14" s="128"/>
    </row>
    <row r="15" spans="1:9" ht="15.75">
      <c r="A15" s="138"/>
      <c r="B15" s="171"/>
      <c r="C15" s="172" t="s">
        <v>3405</v>
      </c>
      <c r="D15" s="173" t="s">
        <v>2061</v>
      </c>
      <c r="E15" s="173" t="s">
        <v>399</v>
      </c>
      <c r="F15" s="174">
        <v>43616</v>
      </c>
      <c r="G15" s="140"/>
      <c r="H15" s="138"/>
      <c r="I15" s="130"/>
    </row>
    <row r="16" spans="1:9" ht="10.5" customHeight="1">
      <c r="A16" s="138"/>
      <c r="B16" s="171"/>
      <c r="C16" s="175"/>
      <c r="D16" s="173"/>
      <c r="E16" s="173"/>
      <c r="F16" s="176"/>
      <c r="G16" s="138"/>
      <c r="H16" s="138"/>
      <c r="I16" s="130"/>
    </row>
    <row r="17" spans="1:9" ht="18.75">
      <c r="A17" s="128"/>
      <c r="B17" s="167"/>
      <c r="C17" s="168" t="s">
        <v>3425</v>
      </c>
      <c r="D17" s="169"/>
      <c r="E17" s="169"/>
      <c r="F17" s="170"/>
      <c r="G17" s="137"/>
      <c r="H17" s="128"/>
      <c r="I17" s="128"/>
    </row>
    <row r="18" spans="1:9" ht="15.75">
      <c r="A18" s="138"/>
      <c r="B18" s="171"/>
      <c r="C18" s="172" t="s">
        <v>3406</v>
      </c>
      <c r="D18" s="173" t="s">
        <v>2061</v>
      </c>
      <c r="E18" s="173" t="s">
        <v>399</v>
      </c>
      <c r="F18" s="174">
        <v>43616</v>
      </c>
      <c r="G18" s="140"/>
      <c r="H18" s="138"/>
      <c r="I18" s="130"/>
    </row>
    <row r="19" spans="1:9" ht="10.5" customHeight="1">
      <c r="A19" s="138"/>
      <c r="B19" s="171"/>
      <c r="C19" s="175"/>
      <c r="D19" s="173"/>
      <c r="E19" s="173"/>
      <c r="F19" s="176"/>
      <c r="G19" s="138"/>
      <c r="H19" s="138"/>
      <c r="I19" s="130"/>
    </row>
    <row r="20" spans="1:9" ht="18.75">
      <c r="A20" s="128"/>
      <c r="B20" s="167"/>
      <c r="C20" s="168" t="s">
        <v>3426</v>
      </c>
      <c r="D20" s="169"/>
      <c r="E20" s="169"/>
      <c r="F20" s="170"/>
      <c r="G20" s="137"/>
      <c r="H20" s="128"/>
      <c r="I20" s="128"/>
    </row>
    <row r="21" spans="1:9" ht="15.75">
      <c r="A21" s="138"/>
      <c r="B21" s="171"/>
      <c r="C21" s="172" t="s">
        <v>3407</v>
      </c>
      <c r="D21" s="173" t="s">
        <v>2061</v>
      </c>
      <c r="E21" s="173" t="s">
        <v>399</v>
      </c>
      <c r="F21" s="174">
        <v>43616</v>
      </c>
      <c r="G21" s="140"/>
      <c r="H21" s="138"/>
      <c r="I21" s="130"/>
    </row>
    <row r="22" spans="1:9" ht="10.5" customHeight="1">
      <c r="A22" s="138"/>
      <c r="B22" s="171"/>
      <c r="C22" s="175"/>
      <c r="D22" s="173"/>
      <c r="E22" s="173"/>
      <c r="F22" s="176"/>
      <c r="G22" s="138"/>
      <c r="H22" s="138"/>
      <c r="I22" s="130"/>
    </row>
    <row r="23" spans="1:9" ht="18.75">
      <c r="A23" s="128"/>
      <c r="B23" s="167"/>
      <c r="C23" s="168" t="s">
        <v>3427</v>
      </c>
      <c r="D23" s="169"/>
      <c r="E23" s="169"/>
      <c r="F23" s="170"/>
      <c r="G23" s="137"/>
      <c r="H23" s="128"/>
      <c r="I23" s="128"/>
    </row>
    <row r="24" spans="1:9" ht="15.75">
      <c r="A24" s="138"/>
      <c r="B24" s="171"/>
      <c r="C24" s="172" t="s">
        <v>3423</v>
      </c>
      <c r="D24" s="173" t="s">
        <v>2061</v>
      </c>
      <c r="E24" s="173" t="s">
        <v>399</v>
      </c>
      <c r="F24" s="174">
        <v>43616</v>
      </c>
      <c r="G24" s="140"/>
      <c r="H24" s="138"/>
      <c r="I24" s="130"/>
    </row>
    <row r="25" spans="1:9" ht="10.5" customHeight="1">
      <c r="A25" s="130"/>
      <c r="B25" s="178"/>
      <c r="C25" s="179"/>
      <c r="D25" s="169"/>
      <c r="E25" s="169"/>
      <c r="F25" s="180"/>
      <c r="G25" s="128"/>
      <c r="H25" s="128"/>
      <c r="I25" s="130"/>
    </row>
    <row r="26" spans="1:9" ht="18.75">
      <c r="A26" s="128"/>
      <c r="B26" s="167"/>
      <c r="C26" s="168" t="s">
        <v>3428</v>
      </c>
      <c r="D26" s="169"/>
      <c r="E26" s="169"/>
      <c r="F26" s="180"/>
      <c r="G26" s="128"/>
      <c r="H26" s="128"/>
      <c r="I26" s="130"/>
    </row>
    <row r="27" spans="1:9" ht="15.75">
      <c r="A27" s="138"/>
      <c r="B27" s="171"/>
      <c r="C27" s="172" t="s">
        <v>3408</v>
      </c>
      <c r="D27" s="173" t="s">
        <v>2060</v>
      </c>
      <c r="E27" s="173" t="s">
        <v>2065</v>
      </c>
      <c r="F27" s="174">
        <v>43616</v>
      </c>
      <c r="G27" s="140"/>
      <c r="H27" s="138"/>
      <c r="I27" s="138"/>
    </row>
    <row r="28" spans="1:9" ht="10.5" customHeight="1">
      <c r="A28" s="138"/>
      <c r="B28" s="171"/>
      <c r="C28" s="175"/>
      <c r="D28" s="173"/>
      <c r="E28" s="173"/>
      <c r="F28" s="176"/>
      <c r="G28" s="138"/>
      <c r="H28" s="138"/>
      <c r="I28" s="138"/>
    </row>
    <row r="29" spans="1:9" ht="18.75">
      <c r="A29" s="128"/>
      <c r="B29" s="167"/>
      <c r="C29" s="168" t="s">
        <v>3429</v>
      </c>
      <c r="D29" s="169"/>
      <c r="E29" s="169"/>
      <c r="F29" s="180"/>
      <c r="G29" s="128"/>
      <c r="H29" s="128"/>
      <c r="I29" s="130"/>
    </row>
    <row r="30" spans="1:9" ht="15.75">
      <c r="A30" s="138"/>
      <c r="B30" s="171"/>
      <c r="C30" s="172" t="s">
        <v>3409</v>
      </c>
      <c r="D30" s="173" t="s">
        <v>2060</v>
      </c>
      <c r="E30" s="173" t="s">
        <v>2065</v>
      </c>
      <c r="F30" s="174">
        <v>43616</v>
      </c>
      <c r="G30" s="140"/>
      <c r="H30" s="138"/>
      <c r="I30" s="138"/>
    </row>
    <row r="31" spans="1:9" ht="10.5" customHeight="1">
      <c r="A31" s="138"/>
      <c r="B31" s="171"/>
      <c r="C31" s="175"/>
      <c r="D31" s="173"/>
      <c r="E31" s="173"/>
      <c r="F31" s="176"/>
      <c r="G31" s="138"/>
      <c r="H31" s="138"/>
      <c r="I31" s="138"/>
    </row>
    <row r="32" spans="1:9" ht="18.75">
      <c r="A32" s="128"/>
      <c r="B32" s="167"/>
      <c r="C32" s="168" t="s">
        <v>3430</v>
      </c>
      <c r="D32" s="169"/>
      <c r="E32" s="169"/>
      <c r="F32" s="180"/>
      <c r="G32" s="128"/>
      <c r="H32" s="128"/>
      <c r="I32" s="128"/>
    </row>
    <row r="33" spans="1:9" ht="15.75">
      <c r="A33" s="138"/>
      <c r="B33" s="171"/>
      <c r="C33" s="172" t="s">
        <v>3410</v>
      </c>
      <c r="D33" s="173" t="s">
        <v>2059</v>
      </c>
      <c r="E33" s="173" t="s">
        <v>399</v>
      </c>
      <c r="F33" s="174">
        <v>43616</v>
      </c>
      <c r="G33" s="140"/>
      <c r="H33" s="138"/>
      <c r="I33" s="130"/>
    </row>
    <row r="34" spans="1:9" ht="10.5" customHeight="1">
      <c r="A34" s="138"/>
      <c r="B34" s="171"/>
      <c r="C34" s="175"/>
      <c r="D34" s="173"/>
      <c r="E34" s="173"/>
      <c r="F34" s="176"/>
      <c r="G34" s="138"/>
      <c r="H34" s="138"/>
      <c r="I34" s="130"/>
    </row>
    <row r="35" spans="1:9" ht="18.75">
      <c r="A35" s="128"/>
      <c r="B35" s="167"/>
      <c r="C35" s="168" t="s">
        <v>3431</v>
      </c>
      <c r="D35" s="169"/>
      <c r="E35" s="169"/>
      <c r="F35" s="180"/>
      <c r="G35" s="128"/>
      <c r="H35" s="128"/>
      <c r="I35" s="128"/>
    </row>
    <row r="36" spans="1:9" ht="15.75">
      <c r="A36" s="138"/>
      <c r="B36" s="171"/>
      <c r="C36" s="172" t="s">
        <v>3411</v>
      </c>
      <c r="D36" s="173" t="s">
        <v>2059</v>
      </c>
      <c r="E36" s="173" t="s">
        <v>2065</v>
      </c>
      <c r="F36" s="174">
        <v>43616</v>
      </c>
      <c r="G36" s="140"/>
      <c r="H36" s="138"/>
      <c r="I36" s="130"/>
    </row>
    <row r="37" spans="1:9" ht="10.5" customHeight="1" thickBot="1">
      <c r="A37" s="130"/>
      <c r="B37" s="181"/>
      <c r="C37" s="182"/>
      <c r="D37" s="183"/>
      <c r="E37" s="183"/>
      <c r="F37" s="184"/>
      <c r="G37" s="128"/>
      <c r="H37" s="128"/>
      <c r="I37" s="130"/>
    </row>
    <row r="38" spans="1:9" ht="7.5" customHeight="1" thickBot="1">
      <c r="A38" s="130"/>
      <c r="B38" s="143"/>
      <c r="C38" s="142"/>
      <c r="D38" s="136"/>
      <c r="E38" s="136"/>
      <c r="F38" s="136"/>
      <c r="G38" s="128"/>
      <c r="H38" s="128"/>
      <c r="I38" s="130"/>
    </row>
    <row r="39" spans="1:9" ht="86.25" customHeight="1">
      <c r="A39" s="130"/>
      <c r="B39" s="185"/>
      <c r="C39" s="186"/>
      <c r="D39" s="187"/>
      <c r="E39" s="187"/>
      <c r="F39" s="188"/>
      <c r="G39" s="128"/>
      <c r="H39" s="128"/>
      <c r="I39" s="130"/>
    </row>
    <row r="40" spans="1:9" ht="18.75">
      <c r="B40" s="150"/>
      <c r="C40" s="168" t="s">
        <v>2247</v>
      </c>
      <c r="D40" s="169"/>
      <c r="E40" s="169"/>
      <c r="F40" s="170"/>
      <c r="G40" s="137"/>
      <c r="H40" s="144"/>
    </row>
    <row r="41" spans="1:9" ht="18.75">
      <c r="B41" s="150"/>
      <c r="C41" s="172" t="s">
        <v>3412</v>
      </c>
      <c r="D41" s="173" t="s">
        <v>2246</v>
      </c>
      <c r="E41" s="173" t="s">
        <v>399</v>
      </c>
      <c r="F41" s="174">
        <v>43630</v>
      </c>
      <c r="G41" s="140"/>
      <c r="H41" s="144"/>
    </row>
    <row r="42" spans="1:9" ht="18.75">
      <c r="B42" s="150"/>
      <c r="C42" s="172" t="s">
        <v>3413</v>
      </c>
      <c r="D42" s="173" t="s">
        <v>2246</v>
      </c>
      <c r="E42" s="173" t="s">
        <v>399</v>
      </c>
      <c r="F42" s="174">
        <v>43630</v>
      </c>
      <c r="G42" s="140"/>
      <c r="H42" s="144"/>
    </row>
    <row r="43" spans="1:9" ht="18.75">
      <c r="B43" s="150"/>
      <c r="C43" s="172" t="s">
        <v>3414</v>
      </c>
      <c r="D43" s="173" t="s">
        <v>2246</v>
      </c>
      <c r="E43" s="173" t="s">
        <v>399</v>
      </c>
      <c r="F43" s="174">
        <v>43630</v>
      </c>
      <c r="G43" s="140"/>
      <c r="H43" s="144"/>
    </row>
    <row r="44" spans="1:9" ht="15.75">
      <c r="B44" s="150"/>
      <c r="C44" s="172" t="s">
        <v>3415</v>
      </c>
      <c r="D44" s="173" t="s">
        <v>2246</v>
      </c>
      <c r="E44" s="173" t="s">
        <v>399</v>
      </c>
      <c r="F44" s="174">
        <v>43630</v>
      </c>
      <c r="G44" s="140"/>
    </row>
    <row r="45" spans="1:9" ht="8.25" customHeight="1">
      <c r="B45" s="150"/>
      <c r="C45" s="189"/>
      <c r="D45" s="189"/>
      <c r="E45" s="189"/>
      <c r="F45" s="153"/>
    </row>
    <row r="46" spans="1:9" ht="18.75">
      <c r="A46" s="128"/>
      <c r="B46" s="167"/>
      <c r="C46" s="168" t="s">
        <v>2891</v>
      </c>
      <c r="D46" s="169"/>
      <c r="E46" s="169"/>
      <c r="F46" s="180"/>
      <c r="G46" s="128"/>
      <c r="H46" s="128"/>
      <c r="I46" s="128"/>
    </row>
    <row r="47" spans="1:9" ht="15.75">
      <c r="A47" s="138"/>
      <c r="B47" s="171"/>
      <c r="C47" s="172" t="s">
        <v>3419</v>
      </c>
      <c r="D47" s="173" t="s">
        <v>2893</v>
      </c>
      <c r="E47" s="173" t="s">
        <v>2892</v>
      </c>
      <c r="F47" s="174">
        <v>43669</v>
      </c>
      <c r="G47" s="140"/>
      <c r="H47" s="138"/>
      <c r="I47" s="130"/>
    </row>
    <row r="48" spans="1:9" ht="15.75">
      <c r="A48" s="138"/>
      <c r="B48" s="171"/>
      <c r="C48" s="172" t="s">
        <v>3420</v>
      </c>
      <c r="D48" s="173" t="s">
        <v>2893</v>
      </c>
      <c r="E48" s="173" t="s">
        <v>2892</v>
      </c>
      <c r="F48" s="174">
        <v>43669</v>
      </c>
      <c r="G48" s="140"/>
      <c r="H48" s="138"/>
      <c r="I48" s="130"/>
    </row>
    <row r="49" spans="1:9" ht="15.75">
      <c r="A49" s="138"/>
      <c r="B49" s="171"/>
      <c r="C49" s="177"/>
      <c r="D49" s="173"/>
      <c r="E49" s="173"/>
      <c r="F49" s="174"/>
      <c r="G49" s="140"/>
      <c r="H49" s="138"/>
      <c r="I49" s="130"/>
    </row>
    <row r="50" spans="1:9" ht="18.75">
      <c r="A50" s="128"/>
      <c r="B50" s="167"/>
      <c r="C50" s="168" t="s">
        <v>2994</v>
      </c>
      <c r="D50" s="169"/>
      <c r="E50" s="169"/>
      <c r="F50" s="180"/>
      <c r="G50" s="128"/>
      <c r="H50" s="128"/>
      <c r="I50" s="128"/>
    </row>
    <row r="51" spans="1:9" ht="15.75">
      <c r="A51" s="138"/>
      <c r="B51" s="171"/>
      <c r="C51" s="172" t="s">
        <v>3421</v>
      </c>
      <c r="D51" s="173" t="s">
        <v>2995</v>
      </c>
      <c r="E51" s="173" t="s">
        <v>872</v>
      </c>
      <c r="F51" s="174">
        <v>43672</v>
      </c>
      <c r="G51" s="140"/>
      <c r="H51" s="138"/>
      <c r="I51" s="130"/>
    </row>
    <row r="52" spans="1:9" ht="15.75">
      <c r="A52" s="138"/>
      <c r="B52" s="171"/>
      <c r="C52" s="172" t="s">
        <v>3422</v>
      </c>
      <c r="D52" s="173" t="s">
        <v>2995</v>
      </c>
      <c r="E52" s="173" t="s">
        <v>872</v>
      </c>
      <c r="F52" s="174">
        <v>43672</v>
      </c>
      <c r="G52" s="140"/>
      <c r="H52" s="138"/>
      <c r="I52" s="130"/>
    </row>
    <row r="53" spans="1:9" ht="16.5" thickBot="1">
      <c r="A53" s="138"/>
      <c r="B53" s="190"/>
      <c r="C53" s="191"/>
      <c r="D53" s="192"/>
      <c r="E53" s="192"/>
      <c r="F53" s="193"/>
      <c r="G53" s="140"/>
      <c r="H53" s="138"/>
      <c r="I53" s="130"/>
    </row>
    <row r="54" spans="1:9" ht="16.5" thickBot="1">
      <c r="A54" s="138"/>
      <c r="B54" s="139"/>
      <c r="C54" s="141"/>
      <c r="D54" s="139"/>
      <c r="E54" s="139"/>
      <c r="F54" s="145"/>
      <c r="G54" s="140"/>
      <c r="H54" s="138"/>
      <c r="I54" s="130"/>
    </row>
    <row r="55" spans="1:9" ht="9.75" customHeight="1">
      <c r="A55" s="138"/>
      <c r="B55" s="194"/>
      <c r="C55" s="195"/>
      <c r="D55" s="196"/>
      <c r="E55" s="196"/>
      <c r="F55" s="197"/>
      <c r="G55" s="140"/>
      <c r="H55" s="138"/>
      <c r="I55" s="130"/>
    </row>
    <row r="56" spans="1:9" ht="76.5" customHeight="1">
      <c r="B56" s="150"/>
      <c r="C56" s="168" t="s">
        <v>2510</v>
      </c>
      <c r="D56" s="169"/>
      <c r="E56" s="169"/>
      <c r="F56" s="170"/>
      <c r="G56" s="137"/>
      <c r="H56" s="144"/>
    </row>
    <row r="57" spans="1:9" ht="18.75">
      <c r="B57" s="150"/>
      <c r="C57" s="172" t="s">
        <v>3416</v>
      </c>
      <c r="D57" s="173" t="s">
        <v>2511</v>
      </c>
      <c r="E57" s="173" t="s">
        <v>2512</v>
      </c>
      <c r="F57" s="174">
        <v>43644</v>
      </c>
      <c r="G57" s="140"/>
      <c r="H57" s="144"/>
    </row>
    <row r="58" spans="1:9" ht="11.25" customHeight="1">
      <c r="B58" s="150"/>
      <c r="C58" s="172"/>
      <c r="D58" s="173"/>
      <c r="E58" s="173"/>
      <c r="F58" s="174"/>
      <c r="G58" s="140"/>
      <c r="H58" s="144"/>
    </row>
    <row r="59" spans="1:9" ht="18.75">
      <c r="B59" s="150"/>
      <c r="C59" s="168" t="s">
        <v>2513</v>
      </c>
      <c r="D59" s="169"/>
      <c r="E59" s="169"/>
      <c r="F59" s="170"/>
      <c r="G59" s="137"/>
      <c r="H59" s="144"/>
    </row>
    <row r="60" spans="1:9" ht="18.75">
      <c r="B60" s="150"/>
      <c r="C60" s="172" t="s">
        <v>3417</v>
      </c>
      <c r="D60" s="173" t="s">
        <v>2514</v>
      </c>
      <c r="E60" s="173" t="s">
        <v>2065</v>
      </c>
      <c r="F60" s="174">
        <v>43644</v>
      </c>
      <c r="G60" s="140"/>
      <c r="H60" s="144"/>
    </row>
    <row r="61" spans="1:9" ht="10.5" customHeight="1">
      <c r="B61" s="150"/>
      <c r="C61" s="189"/>
      <c r="D61" s="189"/>
      <c r="E61" s="189"/>
      <c r="F61" s="153"/>
    </row>
    <row r="62" spans="1:9" ht="18.75">
      <c r="B62" s="150"/>
      <c r="C62" s="168" t="s">
        <v>2515</v>
      </c>
      <c r="D62" s="169"/>
      <c r="E62" s="169"/>
      <c r="F62" s="170"/>
      <c r="G62" s="137"/>
      <c r="H62" s="144"/>
    </row>
    <row r="63" spans="1:9" ht="18.75">
      <c r="B63" s="150"/>
      <c r="C63" s="172" t="s">
        <v>3418</v>
      </c>
      <c r="D63" s="173" t="s">
        <v>2516</v>
      </c>
      <c r="E63" s="173" t="s">
        <v>2065</v>
      </c>
      <c r="F63" s="174">
        <v>43644</v>
      </c>
      <c r="G63" s="140"/>
      <c r="H63" s="144"/>
    </row>
    <row r="64" spans="1:9" ht="12" customHeight="1" thickBot="1">
      <c r="B64" s="154"/>
      <c r="C64" s="198"/>
      <c r="D64" s="192"/>
      <c r="E64" s="192"/>
      <c r="F64" s="193"/>
      <c r="G64" s="140"/>
      <c r="H64" s="144"/>
    </row>
    <row r="65" spans="3:7">
      <c r="C65" s="972" t="s">
        <v>2250</v>
      </c>
      <c r="D65" s="972"/>
      <c r="E65" s="972"/>
      <c r="F65" s="972"/>
      <c r="G65" s="146"/>
    </row>
    <row r="66" spans="3:7">
      <c r="C66" s="972"/>
      <c r="D66" s="972"/>
      <c r="E66" s="972"/>
      <c r="F66" s="972"/>
      <c r="G66" s="146"/>
    </row>
    <row r="67" spans="3:7">
      <c r="C67" s="972"/>
      <c r="D67" s="972"/>
      <c r="E67" s="972"/>
      <c r="F67" s="972"/>
      <c r="G67" s="146"/>
    </row>
    <row r="68" spans="3:7">
      <c r="C68" s="972"/>
      <c r="D68" s="972"/>
      <c r="E68" s="972"/>
      <c r="F68" s="972"/>
      <c r="G68" s="146"/>
    </row>
  </sheetData>
  <sheetProtection password="81F4" sheet="1" objects="1" scenarios="1"/>
  <mergeCells count="4">
    <mergeCell ref="C4:F4"/>
    <mergeCell ref="C6:F6"/>
    <mergeCell ref="C65:F68"/>
    <mergeCell ref="B8:F8"/>
  </mergeCells>
  <hyperlinks>
    <hyperlink ref="C14" location="'Energence 208-3'!A1" display="Energence 208-3 Schedule" xr:uid="{003F376C-74CF-4BDB-896D-51F908E006BC}"/>
    <hyperlink ref="C15" location="'Data Energence 208-3'!A1" display="Data Energence 208-3 " xr:uid="{506DD9C4-18D5-4657-9A08-FE2A0ABFAC41}"/>
    <hyperlink ref="C18" location="'Data Energence 460-3'!A1" display="Data Energence 460-3" xr:uid="{F641EAD2-E2C7-49EE-89AA-9DB13A277747}"/>
    <hyperlink ref="C21" location="'Data Landmark EE 208-3'!A1" display="Data Landmark Electric 208-3" xr:uid="{096AF69A-64A4-4CE0-9229-FEEEE5401F9C}"/>
    <hyperlink ref="C24" location="'Data Landmark HP 460-3'!A1" display="Data Landmark Electric 460-3" xr:uid="{EFE20AC4-B4CC-4821-A58F-B4120602EF6B}"/>
    <hyperlink ref="C26" location="'Landmark HP 208-3'!A1" display="Landmark Heat Pump 208-3 Scheduler" xr:uid="{A722A97E-948F-4F7D-84E2-9AB410F35072}"/>
    <hyperlink ref="C27" location="'Data Landmark HP 208-3'!A1" display="Data Landmark Heat Pump 208-3" xr:uid="{E42DD698-4D82-4EBD-9DCA-65AD79F6AD61}"/>
    <hyperlink ref="C30" location="'Data Landmark HP 460-3'!A1" display="Data Landmark Heat Pump 460-3" xr:uid="{C69410F8-E0B7-4536-A843-05665B81251C}"/>
    <hyperlink ref="C32" location="'Split Straight Cool'!A1" display="Straight Cool Splits Scheduler" xr:uid="{A5D35794-1199-4186-9403-F5AB19BA1230}"/>
    <hyperlink ref="C33" location="'Data Split Straight Cool'!A1" display="Data Straight Cool Splits" xr:uid="{19F14CEF-29FA-43A8-B816-A646AD792E3C}"/>
    <hyperlink ref="C36" location="'Data Split Heat Pump'!A1" display="Data Heat Pump Splits" xr:uid="{CE23F280-1AF2-4E39-8258-7DDEE48016D3}"/>
    <hyperlink ref="B8" location="'Line Card'!A1" display="Line Card" xr:uid="{D84B0773-78FD-4064-A28C-4CA7EBA88F89}"/>
    <hyperlink ref="C40" location="'Ductless Splits'!A1" display="Ductless Split Scheduler" xr:uid="{70515385-21A6-486A-91BA-EDB6713A69A0}"/>
    <hyperlink ref="C41" location="'Data Wall Mounted'!A1" display="Data Wall Mounted" xr:uid="{45DDF94D-8452-48BF-A310-76AE398406A9}"/>
    <hyperlink ref="C42" location="'Data Cassette'!A1" display="Data Cassette" xr:uid="{92080B79-CB77-4A05-B4C8-4DD80CD7A13E}"/>
    <hyperlink ref="C43" location="'Data Ducted'!A1" display="Data Ducted" xr:uid="{E62D0996-2BD3-4B27-A540-0052D8CCE415}"/>
    <hyperlink ref="C44" location="'Data Vertical Air Handler'!A1" display="Data Vertical Air Handler" xr:uid="{CFC984B8-C7B5-44A8-BB1A-52C8F8FD2A45}"/>
    <hyperlink ref="C56" location="PTAC!A1" display="PTAC Scheduler" xr:uid="{8A2B7DFC-2C79-43DF-8291-2F664C0F2BA2}"/>
    <hyperlink ref="C57" location="'Data PTAC'!A1" display="Data Packaged Terminal AC" xr:uid="{4C2ECC95-C5FA-4D19-9567-58B54EF3B4FA}"/>
    <hyperlink ref="C59" location="VTAC!A1" display="VTAC Scheduler" xr:uid="{FF4991CB-657F-4640-80E9-ED20D267C775}"/>
    <hyperlink ref="C60" location="'Data VTAC'!A1" display="Data Vertical Terminal AC" xr:uid="{FD48474A-3A35-473E-B1B1-BED3BAB95A4E}"/>
    <hyperlink ref="C62" location="VRP!A1" display="VRP Scheduler" xr:uid="{B12E0054-5D06-4D79-9768-FD13E11CBDA9}"/>
    <hyperlink ref="C63" location="'Data VRP'!A1" display="Data Variable Refridgerant Packaged  AC" xr:uid="{32342D8E-FCE1-4C7B-83CC-4898070E7133}"/>
    <hyperlink ref="C46" location="VRF!A1" display="VRF Scheduler" xr:uid="{28369FC3-89B8-4E1B-AE1A-2CFDA84869EF}"/>
    <hyperlink ref="C47" location="'Data VRF AHUs'!A1" display="Data VRF Air Handling Units" xr:uid="{98B1875D-915E-4CC0-AD29-7502733ACA93}"/>
    <hyperlink ref="C48" location="'Data VRF CUs'!A1" display="Data VRF Condensing Units" xr:uid="{5E1E2940-66DB-4FB8-9002-996824AA1E51}"/>
    <hyperlink ref="C50" location="MultiZone!A1" display="Multi-Zone Scheduler" xr:uid="{E779A47C-347D-474F-A195-3337A9690949}"/>
    <hyperlink ref="C51" location="'Data MZ AHUs'!A1" display="Data Multi-Zone Air Handling Units" xr:uid="{396B4584-2DCB-4B00-8E77-8789218CB5C0}"/>
    <hyperlink ref="C52" location="'Data MZ CUs'!A1" display="Data Multi-Zone Condensing Units" xr:uid="{3403E4D5-2A26-40D7-A95D-CEEFDFF1E4FC}"/>
    <hyperlink ref="C17" location="'Energence 460-3'!A1" display="Energence 460-3 Schedule" xr:uid="{E0B241F5-709B-4204-92A7-4CFEF6F6D25D}"/>
    <hyperlink ref="C20" location="'Landmark 208-3'!A1" display="Landmark 208-3 Schedule" xr:uid="{28BB1383-0A9C-4CE7-9FD7-F62BC3071592}"/>
    <hyperlink ref="C23" location="'Landmark 460-3'!A1" display="Landmark 460-3 Schedule" xr:uid="{255DCCFD-0A3D-4B82-83E3-2177855EA74C}"/>
    <hyperlink ref="C29" location="'Landmark HP 460-3'!A1" display="Landmark Heat Pump 460-3 Scheduler" xr:uid="{F13301C9-09AE-4560-B412-1644ABED0375}"/>
    <hyperlink ref="C35" location="'Split Heat Pump'!A1" display="Heat Pump Splits Scheduler" xr:uid="{1C0D5739-22C9-454D-8806-06BC9C2D3318}"/>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AV63"/>
  <sheetViews>
    <sheetView showGridLines="0" zoomScaleNormal="100" workbookViewId="0">
      <selection activeCell="G2" sqref="G2"/>
    </sheetView>
  </sheetViews>
  <sheetFormatPr defaultRowHeight="12.75"/>
  <cols>
    <col min="1" max="1" width="20.85546875" style="313" customWidth="1"/>
    <col min="2" max="2" width="15" style="313" customWidth="1"/>
    <col min="3" max="3" width="9.28515625" style="313" customWidth="1"/>
    <col min="4" max="4" width="15" style="313" customWidth="1"/>
    <col min="5" max="5" width="11.7109375" style="313" bestFit="1" customWidth="1"/>
    <col min="6" max="6" width="15" style="313" bestFit="1" customWidth="1"/>
    <col min="7" max="7" width="8" style="313" bestFit="1" customWidth="1"/>
    <col min="8" max="8" width="12.140625" style="313" bestFit="1" customWidth="1"/>
    <col min="9" max="9" width="15" style="313" customWidth="1"/>
    <col min="10" max="10" width="11" style="313" bestFit="1" customWidth="1"/>
    <col min="11" max="11" width="15" style="313" customWidth="1"/>
    <col min="12" max="12" width="12" style="313" bestFit="1" customWidth="1"/>
    <col min="13" max="13" width="8.28515625" style="313" bestFit="1" customWidth="1"/>
    <col min="14" max="16" width="15" style="313" customWidth="1"/>
    <col min="17" max="17" width="9.140625" style="313" bestFit="1" customWidth="1"/>
    <col min="18" max="18" width="9.7109375" style="313" bestFit="1" customWidth="1"/>
    <col min="19" max="19" width="10.5703125" style="313" bestFit="1" customWidth="1"/>
    <col min="20" max="20" width="15" style="313" customWidth="1"/>
    <col min="21" max="21" width="10.42578125" style="313" bestFit="1" customWidth="1"/>
    <col min="22" max="26" width="15" style="313" customWidth="1"/>
    <col min="27" max="28" width="10" style="313" bestFit="1" customWidth="1"/>
    <col min="29" max="29" width="4.5703125" style="313" bestFit="1" customWidth="1"/>
    <col min="30" max="30" width="5.85546875" style="313" bestFit="1" customWidth="1"/>
    <col min="31" max="31" width="5.140625" style="313" bestFit="1" customWidth="1"/>
    <col min="32" max="32" width="7.7109375" style="313" bestFit="1" customWidth="1"/>
    <col min="33" max="33" width="15" style="313" customWidth="1"/>
    <col min="34" max="34" width="11.140625" style="313" bestFit="1" customWidth="1"/>
    <col min="35" max="35" width="5.140625" style="313" bestFit="1" customWidth="1"/>
    <col min="36" max="36" width="9.140625" style="313" bestFit="1" customWidth="1"/>
    <col min="37" max="37" width="15" style="313" customWidth="1"/>
    <col min="38" max="39" width="7.5703125" style="313" bestFit="1" customWidth="1"/>
    <col min="40" max="40" width="8.5703125" style="313" bestFit="1" customWidth="1"/>
    <col min="41" max="41" width="15" style="313" customWidth="1"/>
    <col min="42" max="42" width="7.42578125" style="313" bestFit="1" customWidth="1"/>
    <col min="43" max="43" width="15" style="313" customWidth="1"/>
    <col min="44" max="44" width="30" style="313" bestFit="1" customWidth="1"/>
    <col min="45" max="47" width="9.140625" style="313"/>
    <col min="48" max="48" width="14.28515625" style="313" bestFit="1" customWidth="1"/>
    <col min="49" max="16384" width="9.140625" style="313"/>
  </cols>
  <sheetData>
    <row r="1" spans="1:48" ht="15.75">
      <c r="A1" s="381" t="s">
        <v>0</v>
      </c>
      <c r="B1" s="382"/>
      <c r="C1" s="382"/>
      <c r="D1" s="382"/>
      <c r="E1" s="382"/>
      <c r="F1" s="383"/>
    </row>
    <row r="2" spans="1:48" ht="15.75">
      <c r="A2" s="357" t="s">
        <v>639</v>
      </c>
      <c r="B2" s="358" t="s">
        <v>640</v>
      </c>
      <c r="C2" s="358" t="s">
        <v>641</v>
      </c>
      <c r="D2" s="349"/>
      <c r="E2" s="349"/>
      <c r="F2" s="350"/>
      <c r="K2" s="252" t="s">
        <v>2248</v>
      </c>
      <c r="AT2" s="313">
        <v>42</v>
      </c>
    </row>
    <row r="3" spans="1:48" ht="16.5" thickBot="1">
      <c r="A3" s="359" t="s">
        <v>4</v>
      </c>
      <c r="B3" s="353"/>
      <c r="C3" s="353"/>
      <c r="D3" s="353"/>
      <c r="E3" s="353"/>
      <c r="F3" s="354"/>
    </row>
    <row r="4" spans="1:48" s="387" customFormat="1">
      <c r="A4" s="390" t="s">
        <v>5</v>
      </c>
      <c r="B4" s="391" t="s">
        <v>32</v>
      </c>
      <c r="C4" s="391" t="s">
        <v>35</v>
      </c>
      <c r="D4" s="391" t="s">
        <v>49</v>
      </c>
      <c r="E4" s="391" t="s">
        <v>51</v>
      </c>
      <c r="F4" s="391" t="s">
        <v>79</v>
      </c>
      <c r="G4" s="391" t="s">
        <v>82</v>
      </c>
      <c r="H4" s="391" t="s">
        <v>505</v>
      </c>
      <c r="I4" s="391" t="s">
        <v>100</v>
      </c>
      <c r="J4" s="391" t="s">
        <v>114</v>
      </c>
      <c r="K4" s="391" t="s">
        <v>114</v>
      </c>
      <c r="L4" s="391" t="s">
        <v>506</v>
      </c>
      <c r="M4" s="391" t="s">
        <v>156</v>
      </c>
      <c r="N4" s="391" t="s">
        <v>170</v>
      </c>
      <c r="O4" s="391" t="s">
        <v>170</v>
      </c>
      <c r="P4" s="391" t="s">
        <v>170</v>
      </c>
      <c r="Q4" s="391" t="s">
        <v>170</v>
      </c>
      <c r="R4" s="391" t="s">
        <v>170</v>
      </c>
      <c r="S4" s="391" t="s">
        <v>35</v>
      </c>
      <c r="T4" s="391" t="s">
        <v>79</v>
      </c>
      <c r="U4" s="391" t="s">
        <v>35</v>
      </c>
      <c r="V4" s="391" t="s">
        <v>79</v>
      </c>
      <c r="W4" s="391" t="s">
        <v>35</v>
      </c>
      <c r="X4" s="391" t="s">
        <v>266</v>
      </c>
      <c r="Y4" s="391" t="s">
        <v>35</v>
      </c>
      <c r="Z4" s="391" t="s">
        <v>35</v>
      </c>
      <c r="AA4" s="391" t="s">
        <v>79</v>
      </c>
      <c r="AB4" s="391" t="s">
        <v>79</v>
      </c>
      <c r="AC4" s="391" t="s">
        <v>304</v>
      </c>
      <c r="AD4" s="391" t="s">
        <v>304</v>
      </c>
      <c r="AE4" s="391" t="s">
        <v>304</v>
      </c>
      <c r="AF4" s="391" t="s">
        <v>399</v>
      </c>
      <c r="AG4" s="391" t="s">
        <v>405</v>
      </c>
      <c r="AH4" s="391" t="s">
        <v>266</v>
      </c>
      <c r="AI4" s="391" t="s">
        <v>405</v>
      </c>
      <c r="AJ4" s="391" t="s">
        <v>422</v>
      </c>
      <c r="AK4" s="391" t="s">
        <v>424</v>
      </c>
      <c r="AL4" s="391" t="s">
        <v>266</v>
      </c>
      <c r="AM4" s="391" t="s">
        <v>266</v>
      </c>
      <c r="AN4" s="391" t="s">
        <v>82</v>
      </c>
      <c r="AO4" s="391" t="s">
        <v>170</v>
      </c>
      <c r="AP4" s="391" t="s">
        <v>449</v>
      </c>
      <c r="AQ4" s="391" t="s">
        <v>156</v>
      </c>
      <c r="AR4" s="391" t="s">
        <v>495</v>
      </c>
      <c r="AS4" s="392" t="s">
        <v>1147</v>
      </c>
      <c r="AT4" s="393" t="s">
        <v>1149</v>
      </c>
      <c r="AU4" s="393" t="s">
        <v>400</v>
      </c>
      <c r="AV4" s="394" t="s">
        <v>1152</v>
      </c>
    </row>
    <row r="5" spans="1:48" s="387" customFormat="1">
      <c r="A5" s="395"/>
      <c r="B5" s="396" t="s">
        <v>33</v>
      </c>
      <c r="C5" s="396" t="s">
        <v>507</v>
      </c>
      <c r="D5" s="15"/>
      <c r="E5" s="396" t="s">
        <v>52</v>
      </c>
      <c r="F5" s="396" t="s">
        <v>80</v>
      </c>
      <c r="G5" s="396" t="s">
        <v>83</v>
      </c>
      <c r="H5" s="396" t="s">
        <v>508</v>
      </c>
      <c r="I5" s="396" t="s">
        <v>98</v>
      </c>
      <c r="J5" s="396" t="s">
        <v>115</v>
      </c>
      <c r="K5" s="396" t="s">
        <v>125</v>
      </c>
      <c r="L5" s="396" t="s">
        <v>509</v>
      </c>
      <c r="M5" s="396" t="s">
        <v>83</v>
      </c>
      <c r="N5" s="396" t="s">
        <v>171</v>
      </c>
      <c r="O5" s="396" t="s">
        <v>174</v>
      </c>
      <c r="P5" s="396" t="s">
        <v>175</v>
      </c>
      <c r="Q5" s="396" t="s">
        <v>177</v>
      </c>
      <c r="R5" s="396" t="s">
        <v>178</v>
      </c>
      <c r="S5" s="396" t="s">
        <v>510</v>
      </c>
      <c r="T5" s="396" t="s">
        <v>197</v>
      </c>
      <c r="U5" s="396" t="s">
        <v>511</v>
      </c>
      <c r="V5" s="396" t="s">
        <v>231</v>
      </c>
      <c r="W5" s="396" t="s">
        <v>249</v>
      </c>
      <c r="X5" s="396" t="s">
        <v>267</v>
      </c>
      <c r="Y5" s="396" t="s">
        <v>268</v>
      </c>
      <c r="Z5" s="396" t="s">
        <v>283</v>
      </c>
      <c r="AA5" s="396" t="s">
        <v>512</v>
      </c>
      <c r="AB5" s="396" t="s">
        <v>512</v>
      </c>
      <c r="AC5" s="396" t="s">
        <v>305</v>
      </c>
      <c r="AD5" s="396" t="s">
        <v>315</v>
      </c>
      <c r="AE5" s="396" t="s">
        <v>321</v>
      </c>
      <c r="AF5" s="396" t="s">
        <v>400</v>
      </c>
      <c r="AG5" s="396" t="s">
        <v>406</v>
      </c>
      <c r="AH5" s="396" t="s">
        <v>411</v>
      </c>
      <c r="AI5" s="396" t="s">
        <v>412</v>
      </c>
      <c r="AJ5" s="15"/>
      <c r="AK5" s="396" t="s">
        <v>425</v>
      </c>
      <c r="AL5" s="396" t="s">
        <v>427</v>
      </c>
      <c r="AM5" s="396" t="s">
        <v>434</v>
      </c>
      <c r="AN5" s="396" t="s">
        <v>638</v>
      </c>
      <c r="AO5" s="396" t="s">
        <v>442</v>
      </c>
      <c r="AP5" s="396" t="s">
        <v>464</v>
      </c>
      <c r="AQ5" s="396" t="s">
        <v>487</v>
      </c>
      <c r="AR5" s="15"/>
      <c r="AS5" s="335" t="s">
        <v>1148</v>
      </c>
      <c r="AT5" s="335" t="s">
        <v>1150</v>
      </c>
      <c r="AU5" s="335" t="s">
        <v>1151</v>
      </c>
      <c r="AV5" s="366" t="s">
        <v>1153</v>
      </c>
    </row>
    <row r="6" spans="1:48" s="387" customFormat="1" ht="13.5" thickBot="1">
      <c r="A6" s="395"/>
      <c r="B6" s="15"/>
      <c r="C6" s="396" t="s">
        <v>635</v>
      </c>
      <c r="D6" s="15"/>
      <c r="E6" s="15"/>
      <c r="F6" s="15"/>
      <c r="G6" s="396" t="s">
        <v>84</v>
      </c>
      <c r="H6" s="396" t="s">
        <v>98</v>
      </c>
      <c r="I6" s="15"/>
      <c r="J6" s="396" t="s">
        <v>116</v>
      </c>
      <c r="K6" s="396" t="s">
        <v>116</v>
      </c>
      <c r="L6" s="396" t="s">
        <v>139</v>
      </c>
      <c r="M6" s="396" t="s">
        <v>84</v>
      </c>
      <c r="N6" s="396" t="s">
        <v>172</v>
      </c>
      <c r="O6" s="396" t="s">
        <v>172</v>
      </c>
      <c r="P6" s="396" t="s">
        <v>172</v>
      </c>
      <c r="Q6" s="396" t="s">
        <v>172</v>
      </c>
      <c r="R6" s="396" t="s">
        <v>172</v>
      </c>
      <c r="S6" s="396" t="s">
        <v>514</v>
      </c>
      <c r="T6" s="396" t="s">
        <v>180</v>
      </c>
      <c r="U6" s="396" t="s">
        <v>514</v>
      </c>
      <c r="V6" s="396" t="s">
        <v>180</v>
      </c>
      <c r="W6" s="396" t="s">
        <v>250</v>
      </c>
      <c r="X6" s="396" t="s">
        <v>250</v>
      </c>
      <c r="Y6" s="396" t="s">
        <v>172</v>
      </c>
      <c r="Z6" s="396" t="s">
        <v>172</v>
      </c>
      <c r="AA6" s="396" t="s">
        <v>515</v>
      </c>
      <c r="AB6" s="396" t="s">
        <v>516</v>
      </c>
      <c r="AC6" s="15"/>
      <c r="AD6" s="15"/>
      <c r="AE6" s="15"/>
      <c r="AF6" s="396" t="s">
        <v>401</v>
      </c>
      <c r="AG6" s="396" t="s">
        <v>180</v>
      </c>
      <c r="AH6" s="396" t="s">
        <v>180</v>
      </c>
      <c r="AI6" s="396" t="s">
        <v>413</v>
      </c>
      <c r="AJ6" s="15"/>
      <c r="AK6" s="15"/>
      <c r="AL6" s="396" t="s">
        <v>428</v>
      </c>
      <c r="AM6" s="396" t="s">
        <v>428</v>
      </c>
      <c r="AN6" s="396" t="s">
        <v>428</v>
      </c>
      <c r="AO6" s="396" t="s">
        <v>449</v>
      </c>
      <c r="AP6" s="396" t="s">
        <v>465</v>
      </c>
      <c r="AQ6" s="396" t="s">
        <v>488</v>
      </c>
      <c r="AR6" s="15"/>
      <c r="AS6" s="336" t="s">
        <v>963</v>
      </c>
      <c r="AT6" s="337"/>
      <c r="AU6" s="336"/>
      <c r="AV6" s="367" t="s">
        <v>1154</v>
      </c>
    </row>
    <row r="7" spans="1:48" s="387" customFormat="1" ht="13.5" thickBot="1">
      <c r="A7" s="397" t="s">
        <v>649</v>
      </c>
      <c r="B7" s="398" t="s">
        <v>34</v>
      </c>
      <c r="C7" s="398" t="s">
        <v>36</v>
      </c>
      <c r="D7" s="398" t="s">
        <v>50</v>
      </c>
      <c r="E7" s="375" t="s">
        <v>650</v>
      </c>
      <c r="F7" s="398" t="s">
        <v>81</v>
      </c>
      <c r="G7" s="398" t="s">
        <v>85</v>
      </c>
      <c r="H7" s="398" t="s">
        <v>99</v>
      </c>
      <c r="I7" s="398" t="s">
        <v>651</v>
      </c>
      <c r="J7" s="398" t="s">
        <v>118</v>
      </c>
      <c r="K7" s="398" t="s">
        <v>126</v>
      </c>
      <c r="L7" s="398" t="s">
        <v>652</v>
      </c>
      <c r="M7" s="398" t="s">
        <v>157</v>
      </c>
      <c r="N7" s="398" t="s">
        <v>173</v>
      </c>
      <c r="O7" s="398" t="s">
        <v>173</v>
      </c>
      <c r="P7" s="398" t="s">
        <v>176</v>
      </c>
      <c r="Q7" s="398" t="s">
        <v>176</v>
      </c>
      <c r="R7" s="398" t="s">
        <v>179</v>
      </c>
      <c r="S7" s="398" t="s">
        <v>653</v>
      </c>
      <c r="T7" s="398" t="s">
        <v>654</v>
      </c>
      <c r="U7" s="398" t="s">
        <v>655</v>
      </c>
      <c r="V7" s="398" t="s">
        <v>656</v>
      </c>
      <c r="W7" s="398" t="s">
        <v>313</v>
      </c>
      <c r="X7" s="398" t="s">
        <v>313</v>
      </c>
      <c r="Y7" s="398" t="s">
        <v>285</v>
      </c>
      <c r="Z7" s="398" t="s">
        <v>657</v>
      </c>
      <c r="AA7" s="398" t="s">
        <v>292</v>
      </c>
      <c r="AB7" s="398" t="s">
        <v>658</v>
      </c>
      <c r="AC7" s="398" t="s">
        <v>309</v>
      </c>
      <c r="AD7" s="398" t="s">
        <v>323</v>
      </c>
      <c r="AE7" s="398" t="s">
        <v>320</v>
      </c>
      <c r="AF7" s="399" t="s">
        <v>45</v>
      </c>
      <c r="AG7" s="399" t="s">
        <v>537</v>
      </c>
      <c r="AH7" s="399" t="s">
        <v>537</v>
      </c>
      <c r="AI7" s="399" t="s">
        <v>1185</v>
      </c>
      <c r="AJ7" s="399" t="s">
        <v>520</v>
      </c>
      <c r="AK7" s="399" t="s">
        <v>426</v>
      </c>
      <c r="AL7" s="399" t="s">
        <v>430</v>
      </c>
      <c r="AM7" s="399" t="s">
        <v>435</v>
      </c>
      <c r="AN7" s="398" t="s">
        <v>524</v>
      </c>
      <c r="AO7" s="398" t="s">
        <v>525</v>
      </c>
      <c r="AP7" s="398" t="s">
        <v>659</v>
      </c>
      <c r="AQ7" s="398" t="s">
        <v>489</v>
      </c>
      <c r="AR7" s="400" t="s">
        <v>1166</v>
      </c>
      <c r="AS7" s="372">
        <v>1</v>
      </c>
      <c r="AT7" s="372">
        <v>1</v>
      </c>
      <c r="AU7" s="372">
        <v>1</v>
      </c>
      <c r="AV7" s="373">
        <v>4</v>
      </c>
    </row>
    <row r="8" spans="1:48" s="387" customFormat="1" ht="13.5" thickBot="1">
      <c r="A8" s="397" t="s">
        <v>660</v>
      </c>
      <c r="B8" s="398" t="s">
        <v>34</v>
      </c>
      <c r="C8" s="398" t="s">
        <v>36</v>
      </c>
      <c r="D8" s="398" t="s">
        <v>50</v>
      </c>
      <c r="E8" s="375" t="s">
        <v>661</v>
      </c>
      <c r="F8" s="398" t="s">
        <v>81</v>
      </c>
      <c r="G8" s="398" t="s">
        <v>662</v>
      </c>
      <c r="H8" s="398" t="s">
        <v>99</v>
      </c>
      <c r="I8" s="398" t="s">
        <v>651</v>
      </c>
      <c r="J8" s="398" t="s">
        <v>117</v>
      </c>
      <c r="K8" s="398" t="s">
        <v>117</v>
      </c>
      <c r="L8" s="398" t="s">
        <v>320</v>
      </c>
      <c r="M8" s="398" t="s">
        <v>157</v>
      </c>
      <c r="N8" s="398" t="s">
        <v>173</v>
      </c>
      <c r="O8" s="398" t="s">
        <v>173</v>
      </c>
      <c r="P8" s="398" t="s">
        <v>176</v>
      </c>
      <c r="Q8" s="398" t="s">
        <v>176</v>
      </c>
      <c r="R8" s="398" t="s">
        <v>179</v>
      </c>
      <c r="S8" s="398" t="s">
        <v>663</v>
      </c>
      <c r="T8" s="398" t="s">
        <v>664</v>
      </c>
      <c r="U8" s="398" t="s">
        <v>665</v>
      </c>
      <c r="V8" s="398" t="s">
        <v>666</v>
      </c>
      <c r="W8" s="398" t="s">
        <v>667</v>
      </c>
      <c r="X8" s="398" t="s">
        <v>667</v>
      </c>
      <c r="Y8" s="398" t="s">
        <v>303</v>
      </c>
      <c r="Z8" s="398" t="s">
        <v>301</v>
      </c>
      <c r="AA8" s="398" t="s">
        <v>291</v>
      </c>
      <c r="AB8" s="398" t="s">
        <v>271</v>
      </c>
      <c r="AC8" s="398" t="s">
        <v>309</v>
      </c>
      <c r="AD8" s="398" t="s">
        <v>323</v>
      </c>
      <c r="AE8" s="398" t="s">
        <v>320</v>
      </c>
      <c r="AF8" s="399" t="s">
        <v>45</v>
      </c>
      <c r="AG8" s="399" t="s">
        <v>537</v>
      </c>
      <c r="AH8" s="399" t="s">
        <v>537</v>
      </c>
      <c r="AI8" s="399" t="s">
        <v>721</v>
      </c>
      <c r="AJ8" s="399" t="s">
        <v>520</v>
      </c>
      <c r="AK8" s="399" t="s">
        <v>426</v>
      </c>
      <c r="AL8" s="399" t="s">
        <v>429</v>
      </c>
      <c r="AM8" s="399" t="s">
        <v>435</v>
      </c>
      <c r="AN8" s="398" t="s">
        <v>668</v>
      </c>
      <c r="AO8" s="398" t="s">
        <v>669</v>
      </c>
      <c r="AP8" s="398" t="s">
        <v>670</v>
      </c>
      <c r="AQ8" s="398" t="s">
        <v>489</v>
      </c>
      <c r="AR8" s="400" t="s">
        <v>1166</v>
      </c>
      <c r="AS8" s="372">
        <v>1</v>
      </c>
      <c r="AT8" s="372">
        <v>1</v>
      </c>
      <c r="AU8" s="372">
        <v>1</v>
      </c>
      <c r="AV8" s="373">
        <v>4</v>
      </c>
    </row>
    <row r="9" spans="1:48" s="387" customFormat="1" ht="13.5" thickBot="1">
      <c r="A9" s="397" t="s">
        <v>671</v>
      </c>
      <c r="B9" s="398" t="s">
        <v>34</v>
      </c>
      <c r="C9" s="398" t="s">
        <v>37</v>
      </c>
      <c r="D9" s="398" t="s">
        <v>50</v>
      </c>
      <c r="E9" s="375" t="s">
        <v>672</v>
      </c>
      <c r="F9" s="398" t="s">
        <v>81</v>
      </c>
      <c r="G9" s="398" t="s">
        <v>86</v>
      </c>
      <c r="H9" s="398" t="s">
        <v>99</v>
      </c>
      <c r="I9" s="398" t="s">
        <v>673</v>
      </c>
      <c r="J9" s="398" t="s">
        <v>118</v>
      </c>
      <c r="K9" s="398" t="s">
        <v>674</v>
      </c>
      <c r="L9" s="398" t="s">
        <v>675</v>
      </c>
      <c r="M9" s="398" t="s">
        <v>158</v>
      </c>
      <c r="N9" s="398" t="s">
        <v>173</v>
      </c>
      <c r="O9" s="398" t="s">
        <v>173</v>
      </c>
      <c r="P9" s="398" t="s">
        <v>176</v>
      </c>
      <c r="Q9" s="398" t="s">
        <v>176</v>
      </c>
      <c r="R9" s="398" t="s">
        <v>179</v>
      </c>
      <c r="S9" s="398" t="s">
        <v>676</v>
      </c>
      <c r="T9" s="398" t="s">
        <v>677</v>
      </c>
      <c r="U9" s="398" t="s">
        <v>678</v>
      </c>
      <c r="V9" s="398" t="s">
        <v>679</v>
      </c>
      <c r="W9" s="398" t="s">
        <v>680</v>
      </c>
      <c r="X9" s="398" t="s">
        <v>680</v>
      </c>
      <c r="Y9" s="398" t="s">
        <v>270</v>
      </c>
      <c r="Z9" s="398" t="s">
        <v>681</v>
      </c>
      <c r="AA9" s="398" t="s">
        <v>296</v>
      </c>
      <c r="AB9" s="398" t="s">
        <v>278</v>
      </c>
      <c r="AC9" s="398" t="s">
        <v>682</v>
      </c>
      <c r="AD9" s="398" t="s">
        <v>323</v>
      </c>
      <c r="AE9" s="398" t="s">
        <v>320</v>
      </c>
      <c r="AF9" s="399" t="s">
        <v>45</v>
      </c>
      <c r="AG9" s="399" t="s">
        <v>537</v>
      </c>
      <c r="AH9" s="399" t="s">
        <v>537</v>
      </c>
      <c r="AI9" s="399" t="s">
        <v>721</v>
      </c>
      <c r="AJ9" s="399" t="s">
        <v>520</v>
      </c>
      <c r="AK9" s="399" t="s">
        <v>426</v>
      </c>
      <c r="AL9" s="399" t="s">
        <v>429</v>
      </c>
      <c r="AM9" s="399" t="s">
        <v>435</v>
      </c>
      <c r="AN9" s="398" t="s">
        <v>524</v>
      </c>
      <c r="AO9" s="398" t="s">
        <v>683</v>
      </c>
      <c r="AP9" s="398" t="s">
        <v>684</v>
      </c>
      <c r="AQ9" s="398" t="s">
        <v>489</v>
      </c>
      <c r="AR9" s="400" t="s">
        <v>1166</v>
      </c>
      <c r="AS9" s="372">
        <v>1</v>
      </c>
      <c r="AT9" s="372">
        <v>1</v>
      </c>
      <c r="AU9" s="372">
        <v>1</v>
      </c>
      <c r="AV9" s="373">
        <v>5.5</v>
      </c>
    </row>
    <row r="10" spans="1:48" s="387" customFormat="1" ht="13.5" thickBot="1">
      <c r="A10" s="397" t="s">
        <v>685</v>
      </c>
      <c r="B10" s="398" t="s">
        <v>34</v>
      </c>
      <c r="C10" s="398" t="s">
        <v>37</v>
      </c>
      <c r="D10" s="398" t="s">
        <v>50</v>
      </c>
      <c r="E10" s="375" t="s">
        <v>686</v>
      </c>
      <c r="F10" s="398" t="s">
        <v>81</v>
      </c>
      <c r="G10" s="398" t="s">
        <v>687</v>
      </c>
      <c r="H10" s="398" t="s">
        <v>99</v>
      </c>
      <c r="I10" s="398" t="s">
        <v>688</v>
      </c>
      <c r="J10" s="398" t="s">
        <v>117</v>
      </c>
      <c r="K10" s="398" t="s">
        <v>117</v>
      </c>
      <c r="L10" s="398" t="s">
        <v>320</v>
      </c>
      <c r="M10" s="398" t="s">
        <v>689</v>
      </c>
      <c r="N10" s="398" t="s">
        <v>173</v>
      </c>
      <c r="O10" s="398" t="s">
        <v>173</v>
      </c>
      <c r="P10" s="398" t="s">
        <v>176</v>
      </c>
      <c r="Q10" s="398" t="s">
        <v>176</v>
      </c>
      <c r="R10" s="398" t="s">
        <v>179</v>
      </c>
      <c r="S10" s="398" t="s">
        <v>690</v>
      </c>
      <c r="T10" s="398" t="s">
        <v>691</v>
      </c>
      <c r="U10" s="398" t="s">
        <v>692</v>
      </c>
      <c r="V10" s="398" t="s">
        <v>693</v>
      </c>
      <c r="W10" s="398" t="s">
        <v>322</v>
      </c>
      <c r="X10" s="398" t="s">
        <v>322</v>
      </c>
      <c r="Y10" s="398" t="s">
        <v>658</v>
      </c>
      <c r="Z10" s="398" t="s">
        <v>694</v>
      </c>
      <c r="AA10" s="398" t="s">
        <v>287</v>
      </c>
      <c r="AB10" s="398" t="s">
        <v>695</v>
      </c>
      <c r="AC10" s="398" t="s">
        <v>682</v>
      </c>
      <c r="AD10" s="398" t="s">
        <v>323</v>
      </c>
      <c r="AE10" s="398" t="s">
        <v>320</v>
      </c>
      <c r="AF10" s="399" t="s">
        <v>45</v>
      </c>
      <c r="AG10" s="399" t="s">
        <v>537</v>
      </c>
      <c r="AH10" s="399" t="s">
        <v>537</v>
      </c>
      <c r="AI10" s="399" t="s">
        <v>721</v>
      </c>
      <c r="AJ10" s="399" t="s">
        <v>520</v>
      </c>
      <c r="AK10" s="399" t="s">
        <v>426</v>
      </c>
      <c r="AL10" s="399" t="s">
        <v>429</v>
      </c>
      <c r="AM10" s="399" t="s">
        <v>435</v>
      </c>
      <c r="AN10" s="398" t="s">
        <v>668</v>
      </c>
      <c r="AO10" s="398" t="s">
        <v>696</v>
      </c>
      <c r="AP10" s="398" t="s">
        <v>670</v>
      </c>
      <c r="AQ10" s="398" t="s">
        <v>489</v>
      </c>
      <c r="AR10" s="400" t="s">
        <v>1166</v>
      </c>
      <c r="AS10" s="372">
        <v>1</v>
      </c>
      <c r="AT10" s="372">
        <v>1</v>
      </c>
      <c r="AU10" s="372">
        <v>1</v>
      </c>
      <c r="AV10" s="373">
        <v>5.5</v>
      </c>
    </row>
    <row r="11" spans="1:48" s="387" customFormat="1" ht="13.5" thickBot="1">
      <c r="A11" s="397" t="s">
        <v>697</v>
      </c>
      <c r="B11" s="398" t="s">
        <v>34</v>
      </c>
      <c r="C11" s="398" t="s">
        <v>38</v>
      </c>
      <c r="D11" s="398" t="s">
        <v>50</v>
      </c>
      <c r="E11" s="375" t="s">
        <v>698</v>
      </c>
      <c r="F11" s="398" t="s">
        <v>81</v>
      </c>
      <c r="G11" s="398" t="s">
        <v>87</v>
      </c>
      <c r="H11" s="398" t="s">
        <v>99</v>
      </c>
      <c r="I11" s="398" t="s">
        <v>102</v>
      </c>
      <c r="J11" s="398" t="s">
        <v>118</v>
      </c>
      <c r="K11" s="398" t="s">
        <v>699</v>
      </c>
      <c r="L11" s="398" t="s">
        <v>700</v>
      </c>
      <c r="M11" s="398" t="s">
        <v>159</v>
      </c>
      <c r="N11" s="398" t="s">
        <v>173</v>
      </c>
      <c r="O11" s="398" t="s">
        <v>173</v>
      </c>
      <c r="P11" s="398" t="s">
        <v>176</v>
      </c>
      <c r="Q11" s="398" t="s">
        <v>176</v>
      </c>
      <c r="R11" s="398" t="s">
        <v>179</v>
      </c>
      <c r="S11" s="398" t="s">
        <v>701</v>
      </c>
      <c r="T11" s="398" t="s">
        <v>702</v>
      </c>
      <c r="U11" s="398" t="s">
        <v>703</v>
      </c>
      <c r="V11" s="398" t="s">
        <v>704</v>
      </c>
      <c r="W11" s="398" t="s">
        <v>705</v>
      </c>
      <c r="X11" s="398" t="s">
        <v>705</v>
      </c>
      <c r="Y11" s="398" t="s">
        <v>271</v>
      </c>
      <c r="Z11" s="398" t="s">
        <v>681</v>
      </c>
      <c r="AA11" s="398" t="s">
        <v>291</v>
      </c>
      <c r="AB11" s="398" t="s">
        <v>278</v>
      </c>
      <c r="AC11" s="398" t="s">
        <v>706</v>
      </c>
      <c r="AD11" s="398" t="s">
        <v>323</v>
      </c>
      <c r="AE11" s="398" t="s">
        <v>320</v>
      </c>
      <c r="AF11" s="399" t="s">
        <v>45</v>
      </c>
      <c r="AG11" s="399" t="s">
        <v>537</v>
      </c>
      <c r="AH11" s="399" t="s">
        <v>537</v>
      </c>
      <c r="AI11" s="399" t="s">
        <v>538</v>
      </c>
      <c r="AJ11" s="399" t="s">
        <v>520</v>
      </c>
      <c r="AK11" s="399" t="s">
        <v>426</v>
      </c>
      <c r="AL11" s="399" t="s">
        <v>429</v>
      </c>
      <c r="AM11" s="399" t="s">
        <v>435</v>
      </c>
      <c r="AN11" s="398" t="s">
        <v>524</v>
      </c>
      <c r="AO11" s="398" t="s">
        <v>707</v>
      </c>
      <c r="AP11" s="398" t="s">
        <v>708</v>
      </c>
      <c r="AQ11" s="398" t="s">
        <v>490</v>
      </c>
      <c r="AR11" s="400" t="s">
        <v>1167</v>
      </c>
      <c r="AS11" s="372">
        <v>1</v>
      </c>
      <c r="AT11" s="372">
        <v>1</v>
      </c>
      <c r="AU11" s="372">
        <v>1</v>
      </c>
      <c r="AV11" s="373">
        <v>8</v>
      </c>
    </row>
    <row r="12" spans="1:48" s="387" customFormat="1" ht="13.5" thickBot="1">
      <c r="A12" s="397" t="s">
        <v>709</v>
      </c>
      <c r="B12" s="398" t="s">
        <v>34</v>
      </c>
      <c r="C12" s="398" t="s">
        <v>38</v>
      </c>
      <c r="D12" s="398" t="s">
        <v>50</v>
      </c>
      <c r="E12" s="375" t="s">
        <v>710</v>
      </c>
      <c r="F12" s="398" t="s">
        <v>81</v>
      </c>
      <c r="G12" s="398" t="s">
        <v>711</v>
      </c>
      <c r="H12" s="398" t="s">
        <v>99</v>
      </c>
      <c r="I12" s="398" t="s">
        <v>712</v>
      </c>
      <c r="J12" s="398" t="s">
        <v>119</v>
      </c>
      <c r="K12" s="398" t="s">
        <v>119</v>
      </c>
      <c r="L12" s="398" t="s">
        <v>320</v>
      </c>
      <c r="M12" s="398" t="s">
        <v>158</v>
      </c>
      <c r="N12" s="398" t="s">
        <v>173</v>
      </c>
      <c r="O12" s="398" t="s">
        <v>173</v>
      </c>
      <c r="P12" s="398" t="s">
        <v>176</v>
      </c>
      <c r="Q12" s="398" t="s">
        <v>176</v>
      </c>
      <c r="R12" s="398" t="s">
        <v>179</v>
      </c>
      <c r="S12" s="398" t="s">
        <v>713</v>
      </c>
      <c r="T12" s="398" t="s">
        <v>714</v>
      </c>
      <c r="U12" s="398" t="s">
        <v>715</v>
      </c>
      <c r="V12" s="398" t="s">
        <v>716</v>
      </c>
      <c r="W12" s="398" t="s">
        <v>717</v>
      </c>
      <c r="X12" s="398" t="s">
        <v>717</v>
      </c>
      <c r="Y12" s="398" t="s">
        <v>718</v>
      </c>
      <c r="Z12" s="398" t="s">
        <v>719</v>
      </c>
      <c r="AA12" s="398" t="s">
        <v>657</v>
      </c>
      <c r="AB12" s="398" t="s">
        <v>720</v>
      </c>
      <c r="AC12" s="398" t="s">
        <v>706</v>
      </c>
      <c r="AD12" s="398" t="s">
        <v>323</v>
      </c>
      <c r="AE12" s="398" t="s">
        <v>320</v>
      </c>
      <c r="AF12" s="399" t="s">
        <v>45</v>
      </c>
      <c r="AG12" s="399" t="s">
        <v>537</v>
      </c>
      <c r="AH12" s="399" t="s">
        <v>537</v>
      </c>
      <c r="AI12" s="399" t="s">
        <v>721</v>
      </c>
      <c r="AJ12" s="399" t="s">
        <v>520</v>
      </c>
      <c r="AK12" s="399" t="s">
        <v>426</v>
      </c>
      <c r="AL12" s="399" t="s">
        <v>429</v>
      </c>
      <c r="AM12" s="399" t="s">
        <v>435</v>
      </c>
      <c r="AN12" s="398" t="s">
        <v>521</v>
      </c>
      <c r="AO12" s="398" t="s">
        <v>682</v>
      </c>
      <c r="AP12" s="398" t="s">
        <v>708</v>
      </c>
      <c r="AQ12" s="398" t="s">
        <v>490</v>
      </c>
      <c r="AR12" s="400" t="s">
        <v>1167</v>
      </c>
      <c r="AS12" s="372">
        <v>1</v>
      </c>
      <c r="AT12" s="372">
        <v>1</v>
      </c>
      <c r="AU12" s="372">
        <v>1</v>
      </c>
      <c r="AV12" s="373">
        <v>8</v>
      </c>
    </row>
    <row r="13" spans="1:48" s="387" customFormat="1" ht="13.5" thickBot="1">
      <c r="A13" s="397" t="s">
        <v>726</v>
      </c>
      <c r="B13" s="398" t="s">
        <v>34</v>
      </c>
      <c r="C13" s="398" t="s">
        <v>39</v>
      </c>
      <c r="D13" s="398" t="s">
        <v>50</v>
      </c>
      <c r="E13" s="375" t="s">
        <v>727</v>
      </c>
      <c r="F13" s="398" t="s">
        <v>81</v>
      </c>
      <c r="G13" s="398" t="s">
        <v>88</v>
      </c>
      <c r="H13" s="398" t="s">
        <v>99</v>
      </c>
      <c r="I13" s="398" t="s">
        <v>722</v>
      </c>
      <c r="J13" s="398" t="s">
        <v>120</v>
      </c>
      <c r="K13" s="398" t="s">
        <v>728</v>
      </c>
      <c r="L13" s="398" t="s">
        <v>729</v>
      </c>
      <c r="M13" s="398" t="s">
        <v>160</v>
      </c>
      <c r="N13" s="398" t="s">
        <v>173</v>
      </c>
      <c r="O13" s="398" t="s">
        <v>173</v>
      </c>
      <c r="P13" s="398" t="s">
        <v>176</v>
      </c>
      <c r="Q13" s="398" t="s">
        <v>176</v>
      </c>
      <c r="R13" s="398" t="s">
        <v>179</v>
      </c>
      <c r="S13" s="398" t="s">
        <v>187</v>
      </c>
      <c r="T13" s="398" t="s">
        <v>730</v>
      </c>
      <c r="U13" s="398" t="s">
        <v>725</v>
      </c>
      <c r="V13" s="398" t="s">
        <v>731</v>
      </c>
      <c r="W13" s="398" t="s">
        <v>416</v>
      </c>
      <c r="X13" s="398" t="s">
        <v>416</v>
      </c>
      <c r="Y13" s="398" t="s">
        <v>272</v>
      </c>
      <c r="Z13" s="398" t="s">
        <v>301</v>
      </c>
      <c r="AA13" s="398" t="s">
        <v>291</v>
      </c>
      <c r="AB13" s="398" t="s">
        <v>287</v>
      </c>
      <c r="AC13" s="398" t="s">
        <v>732</v>
      </c>
      <c r="AD13" s="398" t="s">
        <v>320</v>
      </c>
      <c r="AE13" s="398" t="s">
        <v>324</v>
      </c>
      <c r="AF13" s="399" t="s">
        <v>402</v>
      </c>
      <c r="AG13" s="399" t="s">
        <v>558</v>
      </c>
      <c r="AH13" s="399" t="s">
        <v>558</v>
      </c>
      <c r="AI13" s="399" t="s">
        <v>721</v>
      </c>
      <c r="AJ13" s="399" t="s">
        <v>520</v>
      </c>
      <c r="AK13" s="399" t="s">
        <v>426</v>
      </c>
      <c r="AL13" s="399" t="s">
        <v>559</v>
      </c>
      <c r="AM13" s="399" t="s">
        <v>436</v>
      </c>
      <c r="AN13" s="398" t="s">
        <v>533</v>
      </c>
      <c r="AO13" s="398" t="s">
        <v>325</v>
      </c>
      <c r="AP13" s="398" t="s">
        <v>708</v>
      </c>
      <c r="AQ13" s="398" t="s">
        <v>724</v>
      </c>
      <c r="AR13" s="400" t="s">
        <v>1167</v>
      </c>
      <c r="AS13" s="372">
        <v>1</v>
      </c>
      <c r="AT13" s="372">
        <v>1</v>
      </c>
      <c r="AU13" s="372">
        <v>1</v>
      </c>
      <c r="AV13" s="373">
        <v>8.5</v>
      </c>
    </row>
    <row r="14" spans="1:48" s="387" customFormat="1" ht="13.5" thickBot="1">
      <c r="A14" s="397" t="s">
        <v>733</v>
      </c>
      <c r="B14" s="398" t="s">
        <v>34</v>
      </c>
      <c r="C14" s="398" t="s">
        <v>39</v>
      </c>
      <c r="D14" s="398" t="s">
        <v>50</v>
      </c>
      <c r="E14" s="375" t="s">
        <v>734</v>
      </c>
      <c r="F14" s="398" t="s">
        <v>81</v>
      </c>
      <c r="G14" s="398" t="s">
        <v>88</v>
      </c>
      <c r="H14" s="398" t="s">
        <v>99</v>
      </c>
      <c r="I14" s="398" t="s">
        <v>722</v>
      </c>
      <c r="J14" s="398" t="s">
        <v>120</v>
      </c>
      <c r="K14" s="398" t="s">
        <v>728</v>
      </c>
      <c r="L14" s="398" t="s">
        <v>729</v>
      </c>
      <c r="M14" s="398" t="s">
        <v>160</v>
      </c>
      <c r="N14" s="398" t="s">
        <v>173</v>
      </c>
      <c r="O14" s="398" t="s">
        <v>173</v>
      </c>
      <c r="P14" s="398" t="s">
        <v>176</v>
      </c>
      <c r="Q14" s="398" t="s">
        <v>176</v>
      </c>
      <c r="R14" s="398" t="s">
        <v>179</v>
      </c>
      <c r="S14" s="398" t="s">
        <v>187</v>
      </c>
      <c r="T14" s="398" t="s">
        <v>735</v>
      </c>
      <c r="U14" s="398" t="s">
        <v>725</v>
      </c>
      <c r="V14" s="398" t="s">
        <v>736</v>
      </c>
      <c r="W14" s="398" t="s">
        <v>416</v>
      </c>
      <c r="X14" s="398" t="s">
        <v>416</v>
      </c>
      <c r="Y14" s="398" t="s">
        <v>272</v>
      </c>
      <c r="Z14" s="398" t="s">
        <v>301</v>
      </c>
      <c r="AA14" s="398" t="s">
        <v>291</v>
      </c>
      <c r="AB14" s="398" t="s">
        <v>287</v>
      </c>
      <c r="AC14" s="398" t="s">
        <v>732</v>
      </c>
      <c r="AD14" s="398" t="s">
        <v>320</v>
      </c>
      <c r="AE14" s="398" t="s">
        <v>45</v>
      </c>
      <c r="AF14" s="399" t="s">
        <v>402</v>
      </c>
      <c r="AG14" s="399" t="s">
        <v>558</v>
      </c>
      <c r="AH14" s="399" t="s">
        <v>558</v>
      </c>
      <c r="AI14" s="399" t="s">
        <v>721</v>
      </c>
      <c r="AJ14" s="399" t="s">
        <v>520</v>
      </c>
      <c r="AK14" s="399" t="s">
        <v>426</v>
      </c>
      <c r="AL14" s="399" t="s">
        <v>559</v>
      </c>
      <c r="AM14" s="399" t="s">
        <v>436</v>
      </c>
      <c r="AN14" s="398" t="s">
        <v>524</v>
      </c>
      <c r="AO14" s="398" t="s">
        <v>419</v>
      </c>
      <c r="AP14" s="398" t="s">
        <v>708</v>
      </c>
      <c r="AQ14" s="398" t="s">
        <v>724</v>
      </c>
      <c r="AR14" s="400" t="s">
        <v>1167</v>
      </c>
      <c r="AS14" s="372">
        <v>1</v>
      </c>
      <c r="AT14" s="372">
        <v>1</v>
      </c>
      <c r="AU14" s="372">
        <v>1</v>
      </c>
      <c r="AV14" s="373">
        <v>8.1999999999999993</v>
      </c>
    </row>
    <row r="15" spans="1:48" s="387" customFormat="1" ht="13.5" thickBot="1">
      <c r="A15" s="397" t="s">
        <v>737</v>
      </c>
      <c r="B15" s="398" t="s">
        <v>34</v>
      </c>
      <c r="C15" s="398" t="s">
        <v>40</v>
      </c>
      <c r="D15" s="398" t="s">
        <v>50</v>
      </c>
      <c r="E15" s="375" t="s">
        <v>742</v>
      </c>
      <c r="F15" s="398" t="s">
        <v>81</v>
      </c>
      <c r="G15" s="398" t="s">
        <v>89</v>
      </c>
      <c r="H15" s="398" t="s">
        <v>99</v>
      </c>
      <c r="I15" s="398" t="s">
        <v>106</v>
      </c>
      <c r="J15" s="398" t="s">
        <v>120</v>
      </c>
      <c r="K15" s="398" t="s">
        <v>743</v>
      </c>
      <c r="L15" s="398" t="s">
        <v>744</v>
      </c>
      <c r="M15" s="398" t="s">
        <v>161</v>
      </c>
      <c r="N15" s="398" t="s">
        <v>173</v>
      </c>
      <c r="O15" s="398" t="s">
        <v>173</v>
      </c>
      <c r="P15" s="398" t="s">
        <v>176</v>
      </c>
      <c r="Q15" s="398" t="s">
        <v>176</v>
      </c>
      <c r="R15" s="398" t="s">
        <v>179</v>
      </c>
      <c r="S15" s="398" t="s">
        <v>745</v>
      </c>
      <c r="T15" s="398" t="s">
        <v>746</v>
      </c>
      <c r="U15" s="398" t="s">
        <v>747</v>
      </c>
      <c r="V15" s="398" t="s">
        <v>748</v>
      </c>
      <c r="W15" s="398" t="s">
        <v>749</v>
      </c>
      <c r="X15" s="398" t="s">
        <v>749</v>
      </c>
      <c r="Y15" s="398" t="s">
        <v>681</v>
      </c>
      <c r="Z15" s="398" t="s">
        <v>750</v>
      </c>
      <c r="AA15" s="398" t="s">
        <v>281</v>
      </c>
      <c r="AB15" s="398" t="s">
        <v>284</v>
      </c>
      <c r="AC15" s="398" t="s">
        <v>732</v>
      </c>
      <c r="AD15" s="398" t="s">
        <v>320</v>
      </c>
      <c r="AE15" s="398" t="s">
        <v>324</v>
      </c>
      <c r="AF15" s="399" t="s">
        <v>402</v>
      </c>
      <c r="AG15" s="399" t="s">
        <v>558</v>
      </c>
      <c r="AH15" s="399" t="s">
        <v>558</v>
      </c>
      <c r="AI15" s="399" t="s">
        <v>538</v>
      </c>
      <c r="AJ15" s="399" t="s">
        <v>520</v>
      </c>
      <c r="AK15" s="399" t="s">
        <v>426</v>
      </c>
      <c r="AL15" s="399" t="s">
        <v>559</v>
      </c>
      <c r="AM15" s="399" t="s">
        <v>436</v>
      </c>
      <c r="AN15" s="398" t="s">
        <v>533</v>
      </c>
      <c r="AO15" s="398" t="s">
        <v>254</v>
      </c>
      <c r="AP15" s="398" t="s">
        <v>751</v>
      </c>
      <c r="AQ15" s="398" t="s">
        <v>724</v>
      </c>
      <c r="AR15" s="400" t="s">
        <v>1167</v>
      </c>
      <c r="AS15" s="372">
        <v>1</v>
      </c>
      <c r="AT15" s="372">
        <v>1</v>
      </c>
      <c r="AU15" s="372">
        <v>1</v>
      </c>
      <c r="AV15" s="373">
        <v>12</v>
      </c>
    </row>
    <row r="16" spans="1:48" s="387" customFormat="1" ht="13.5" thickBot="1">
      <c r="A16" s="397" t="s">
        <v>739</v>
      </c>
      <c r="B16" s="398" t="s">
        <v>34</v>
      </c>
      <c r="C16" s="398" t="s">
        <v>40</v>
      </c>
      <c r="D16" s="398" t="s">
        <v>50</v>
      </c>
      <c r="E16" s="375" t="s">
        <v>753</v>
      </c>
      <c r="F16" s="398" t="s">
        <v>81</v>
      </c>
      <c r="G16" s="398" t="s">
        <v>89</v>
      </c>
      <c r="H16" s="398" t="s">
        <v>99</v>
      </c>
      <c r="I16" s="398" t="s">
        <v>106</v>
      </c>
      <c r="J16" s="398" t="s">
        <v>120</v>
      </c>
      <c r="K16" s="398" t="s">
        <v>743</v>
      </c>
      <c r="L16" s="398" t="s">
        <v>744</v>
      </c>
      <c r="M16" s="398" t="s">
        <v>161</v>
      </c>
      <c r="N16" s="398" t="s">
        <v>173</v>
      </c>
      <c r="O16" s="398" t="s">
        <v>173</v>
      </c>
      <c r="P16" s="398" t="s">
        <v>176</v>
      </c>
      <c r="Q16" s="398" t="s">
        <v>176</v>
      </c>
      <c r="R16" s="398" t="s">
        <v>179</v>
      </c>
      <c r="S16" s="398" t="s">
        <v>745</v>
      </c>
      <c r="T16" s="398" t="s">
        <v>746</v>
      </c>
      <c r="U16" s="398" t="s">
        <v>747</v>
      </c>
      <c r="V16" s="398" t="s">
        <v>748</v>
      </c>
      <c r="W16" s="398" t="s">
        <v>749</v>
      </c>
      <c r="X16" s="398" t="s">
        <v>749</v>
      </c>
      <c r="Y16" s="398" t="s">
        <v>681</v>
      </c>
      <c r="Z16" s="398" t="s">
        <v>750</v>
      </c>
      <c r="AA16" s="398" t="s">
        <v>281</v>
      </c>
      <c r="AB16" s="398" t="s">
        <v>284</v>
      </c>
      <c r="AC16" s="398" t="s">
        <v>732</v>
      </c>
      <c r="AD16" s="398" t="s">
        <v>320</v>
      </c>
      <c r="AE16" s="398" t="s">
        <v>323</v>
      </c>
      <c r="AF16" s="399" t="s">
        <v>402</v>
      </c>
      <c r="AG16" s="399" t="s">
        <v>558</v>
      </c>
      <c r="AH16" s="399" t="s">
        <v>558</v>
      </c>
      <c r="AI16" s="399" t="s">
        <v>538</v>
      </c>
      <c r="AJ16" s="399" t="s">
        <v>520</v>
      </c>
      <c r="AK16" s="399" t="s">
        <v>426</v>
      </c>
      <c r="AL16" s="399" t="s">
        <v>559</v>
      </c>
      <c r="AM16" s="399" t="s">
        <v>436</v>
      </c>
      <c r="AN16" s="398" t="s">
        <v>533</v>
      </c>
      <c r="AO16" s="398" t="s">
        <v>254</v>
      </c>
      <c r="AP16" s="398" t="s">
        <v>751</v>
      </c>
      <c r="AQ16" s="398" t="s">
        <v>724</v>
      </c>
      <c r="AR16" s="400" t="s">
        <v>1167</v>
      </c>
      <c r="AS16" s="372">
        <v>1</v>
      </c>
      <c r="AT16" s="372">
        <v>1</v>
      </c>
      <c r="AU16" s="372">
        <v>1</v>
      </c>
      <c r="AV16" s="373">
        <v>12</v>
      </c>
    </row>
    <row r="17" spans="1:48" s="387" customFormat="1" ht="13.5" thickBot="1">
      <c r="A17" s="397" t="s">
        <v>741</v>
      </c>
      <c r="B17" s="398" t="s">
        <v>34</v>
      </c>
      <c r="C17" s="398" t="s">
        <v>40</v>
      </c>
      <c r="D17" s="398" t="s">
        <v>50</v>
      </c>
      <c r="E17" s="375" t="s">
        <v>755</v>
      </c>
      <c r="F17" s="398" t="s">
        <v>81</v>
      </c>
      <c r="G17" s="398" t="s">
        <v>89</v>
      </c>
      <c r="H17" s="398" t="s">
        <v>99</v>
      </c>
      <c r="I17" s="398" t="s">
        <v>740</v>
      </c>
      <c r="J17" s="398" t="s">
        <v>120</v>
      </c>
      <c r="K17" s="398" t="s">
        <v>756</v>
      </c>
      <c r="L17" s="398" t="s">
        <v>757</v>
      </c>
      <c r="M17" s="398" t="s">
        <v>161</v>
      </c>
      <c r="N17" s="398" t="s">
        <v>173</v>
      </c>
      <c r="O17" s="398" t="s">
        <v>173</v>
      </c>
      <c r="P17" s="398" t="s">
        <v>176</v>
      </c>
      <c r="Q17" s="398" t="s">
        <v>176</v>
      </c>
      <c r="R17" s="398" t="s">
        <v>179</v>
      </c>
      <c r="S17" s="398" t="s">
        <v>758</v>
      </c>
      <c r="T17" s="398" t="s">
        <v>759</v>
      </c>
      <c r="U17" s="398" t="s">
        <v>760</v>
      </c>
      <c r="V17" s="398" t="s">
        <v>761</v>
      </c>
      <c r="W17" s="398" t="s">
        <v>454</v>
      </c>
      <c r="X17" s="398" t="s">
        <v>454</v>
      </c>
      <c r="Y17" s="398" t="s">
        <v>762</v>
      </c>
      <c r="Z17" s="398" t="s">
        <v>301</v>
      </c>
      <c r="AA17" s="398" t="s">
        <v>295</v>
      </c>
      <c r="AB17" s="398" t="s">
        <v>303</v>
      </c>
      <c r="AC17" s="398" t="s">
        <v>732</v>
      </c>
      <c r="AD17" s="398" t="s">
        <v>320</v>
      </c>
      <c r="AE17" s="398" t="s">
        <v>324</v>
      </c>
      <c r="AF17" s="399" t="s">
        <v>402</v>
      </c>
      <c r="AG17" s="399" t="s">
        <v>558</v>
      </c>
      <c r="AH17" s="399" t="s">
        <v>558</v>
      </c>
      <c r="AI17" s="399" t="s">
        <v>538</v>
      </c>
      <c r="AJ17" s="399" t="s">
        <v>520</v>
      </c>
      <c r="AK17" s="399" t="s">
        <v>426</v>
      </c>
      <c r="AL17" s="399" t="s">
        <v>559</v>
      </c>
      <c r="AM17" s="399" t="s">
        <v>436</v>
      </c>
      <c r="AN17" s="398" t="s">
        <v>533</v>
      </c>
      <c r="AO17" s="398" t="s">
        <v>519</v>
      </c>
      <c r="AP17" s="398" t="s">
        <v>763</v>
      </c>
      <c r="AQ17" s="398" t="s">
        <v>491</v>
      </c>
      <c r="AR17" s="400" t="s">
        <v>1167</v>
      </c>
      <c r="AS17" s="372">
        <v>2</v>
      </c>
      <c r="AT17" s="372">
        <v>2</v>
      </c>
      <c r="AU17" s="372">
        <v>2</v>
      </c>
      <c r="AV17" s="373">
        <v>6.1</v>
      </c>
    </row>
    <row r="18" spans="1:48" s="387" customFormat="1" ht="13.5" thickBot="1">
      <c r="A18" s="397" t="s">
        <v>752</v>
      </c>
      <c r="B18" s="398" t="s">
        <v>34</v>
      </c>
      <c r="C18" s="398" t="s">
        <v>40</v>
      </c>
      <c r="D18" s="398" t="s">
        <v>50</v>
      </c>
      <c r="E18" s="375" t="s">
        <v>765</v>
      </c>
      <c r="F18" s="398" t="s">
        <v>81</v>
      </c>
      <c r="G18" s="398" t="s">
        <v>89</v>
      </c>
      <c r="H18" s="398" t="s">
        <v>99</v>
      </c>
      <c r="I18" s="398" t="s">
        <v>740</v>
      </c>
      <c r="J18" s="398" t="s">
        <v>120</v>
      </c>
      <c r="K18" s="398" t="s">
        <v>756</v>
      </c>
      <c r="L18" s="398" t="s">
        <v>757</v>
      </c>
      <c r="M18" s="398" t="s">
        <v>161</v>
      </c>
      <c r="N18" s="398" t="s">
        <v>173</v>
      </c>
      <c r="O18" s="398" t="s">
        <v>173</v>
      </c>
      <c r="P18" s="398" t="s">
        <v>176</v>
      </c>
      <c r="Q18" s="398" t="s">
        <v>176</v>
      </c>
      <c r="R18" s="398" t="s">
        <v>179</v>
      </c>
      <c r="S18" s="398" t="s">
        <v>758</v>
      </c>
      <c r="T18" s="398" t="s">
        <v>759</v>
      </c>
      <c r="U18" s="398" t="s">
        <v>760</v>
      </c>
      <c r="V18" s="398" t="s">
        <v>761</v>
      </c>
      <c r="W18" s="398" t="s">
        <v>454</v>
      </c>
      <c r="X18" s="398" t="s">
        <v>454</v>
      </c>
      <c r="Y18" s="398" t="s">
        <v>762</v>
      </c>
      <c r="Z18" s="398" t="s">
        <v>301</v>
      </c>
      <c r="AA18" s="398" t="s">
        <v>295</v>
      </c>
      <c r="AB18" s="398" t="s">
        <v>303</v>
      </c>
      <c r="AC18" s="398" t="s">
        <v>732</v>
      </c>
      <c r="AD18" s="398" t="s">
        <v>320</v>
      </c>
      <c r="AE18" s="398" t="s">
        <v>325</v>
      </c>
      <c r="AF18" s="399" t="s">
        <v>402</v>
      </c>
      <c r="AG18" s="399" t="s">
        <v>558</v>
      </c>
      <c r="AH18" s="399" t="s">
        <v>558</v>
      </c>
      <c r="AI18" s="399" t="s">
        <v>538</v>
      </c>
      <c r="AJ18" s="399" t="s">
        <v>520</v>
      </c>
      <c r="AK18" s="399" t="s">
        <v>426</v>
      </c>
      <c r="AL18" s="399" t="s">
        <v>559</v>
      </c>
      <c r="AM18" s="399" t="s">
        <v>436</v>
      </c>
      <c r="AN18" s="398" t="s">
        <v>533</v>
      </c>
      <c r="AO18" s="398" t="s">
        <v>519</v>
      </c>
      <c r="AP18" s="398" t="s">
        <v>763</v>
      </c>
      <c r="AQ18" s="398" t="s">
        <v>491</v>
      </c>
      <c r="AR18" s="400" t="s">
        <v>1167</v>
      </c>
      <c r="AS18" s="372">
        <v>2</v>
      </c>
      <c r="AT18" s="372">
        <v>2</v>
      </c>
      <c r="AU18" s="372">
        <v>2</v>
      </c>
      <c r="AV18" s="373">
        <v>6.1</v>
      </c>
    </row>
    <row r="19" spans="1:48" s="387" customFormat="1" ht="13.5" thickBot="1">
      <c r="A19" s="397" t="s">
        <v>754</v>
      </c>
      <c r="B19" s="398" t="s">
        <v>34</v>
      </c>
      <c r="C19" s="398" t="s">
        <v>41</v>
      </c>
      <c r="D19" s="398" t="s">
        <v>50</v>
      </c>
      <c r="E19" s="375" t="s">
        <v>770</v>
      </c>
      <c r="F19" s="398" t="s">
        <v>81</v>
      </c>
      <c r="G19" s="398" t="s">
        <v>90</v>
      </c>
      <c r="H19" s="398" t="s">
        <v>99</v>
      </c>
      <c r="I19" s="398" t="s">
        <v>118</v>
      </c>
      <c r="J19" s="398" t="s">
        <v>120</v>
      </c>
      <c r="K19" s="398" t="s">
        <v>771</v>
      </c>
      <c r="L19" s="398" t="s">
        <v>772</v>
      </c>
      <c r="M19" s="398" t="s">
        <v>162</v>
      </c>
      <c r="N19" s="398" t="s">
        <v>173</v>
      </c>
      <c r="O19" s="398" t="s">
        <v>173</v>
      </c>
      <c r="P19" s="398" t="s">
        <v>176</v>
      </c>
      <c r="Q19" s="398" t="s">
        <v>176</v>
      </c>
      <c r="R19" s="398" t="s">
        <v>179</v>
      </c>
      <c r="S19" s="398" t="s">
        <v>773</v>
      </c>
      <c r="T19" s="398" t="s">
        <v>774</v>
      </c>
      <c r="U19" s="398" t="s">
        <v>775</v>
      </c>
      <c r="V19" s="398" t="s">
        <v>776</v>
      </c>
      <c r="W19" s="398" t="s">
        <v>777</v>
      </c>
      <c r="X19" s="398" t="s">
        <v>777</v>
      </c>
      <c r="Y19" s="398" t="s">
        <v>277</v>
      </c>
      <c r="Z19" s="398" t="s">
        <v>301</v>
      </c>
      <c r="AA19" s="398" t="s">
        <v>778</v>
      </c>
      <c r="AB19" s="398" t="s">
        <v>303</v>
      </c>
      <c r="AC19" s="398" t="s">
        <v>732</v>
      </c>
      <c r="AD19" s="398" t="s">
        <v>320</v>
      </c>
      <c r="AE19" s="398" t="s">
        <v>324</v>
      </c>
      <c r="AF19" s="399" t="s">
        <v>403</v>
      </c>
      <c r="AG19" s="399" t="s">
        <v>577</v>
      </c>
      <c r="AH19" s="399" t="s">
        <v>577</v>
      </c>
      <c r="AI19" s="399" t="s">
        <v>1186</v>
      </c>
      <c r="AJ19" s="399" t="s">
        <v>520</v>
      </c>
      <c r="AK19" s="399" t="s">
        <v>426</v>
      </c>
      <c r="AL19" s="399" t="s">
        <v>798</v>
      </c>
      <c r="AM19" s="399" t="s">
        <v>437</v>
      </c>
      <c r="AN19" s="398" t="s">
        <v>533</v>
      </c>
      <c r="AO19" s="398" t="s">
        <v>779</v>
      </c>
      <c r="AP19" s="398" t="s">
        <v>780</v>
      </c>
      <c r="AQ19" s="398" t="s">
        <v>491</v>
      </c>
      <c r="AR19" s="400" t="s">
        <v>1167</v>
      </c>
      <c r="AS19" s="372">
        <v>2</v>
      </c>
      <c r="AT19" s="372">
        <v>2</v>
      </c>
      <c r="AU19" s="372">
        <v>2</v>
      </c>
      <c r="AV19" s="373">
        <v>6.7</v>
      </c>
    </row>
    <row r="20" spans="1:48" s="387" customFormat="1" ht="13.5" thickBot="1">
      <c r="A20" s="397" t="s">
        <v>764</v>
      </c>
      <c r="B20" s="398" t="s">
        <v>34</v>
      </c>
      <c r="C20" s="398" t="s">
        <v>41</v>
      </c>
      <c r="D20" s="398" t="s">
        <v>50</v>
      </c>
      <c r="E20" s="375" t="s">
        <v>782</v>
      </c>
      <c r="F20" s="398" t="s">
        <v>81</v>
      </c>
      <c r="G20" s="398" t="s">
        <v>90</v>
      </c>
      <c r="H20" s="398" t="s">
        <v>99</v>
      </c>
      <c r="I20" s="398" t="s">
        <v>118</v>
      </c>
      <c r="J20" s="398" t="s">
        <v>120</v>
      </c>
      <c r="K20" s="398" t="s">
        <v>771</v>
      </c>
      <c r="L20" s="398" t="s">
        <v>772</v>
      </c>
      <c r="M20" s="398" t="s">
        <v>162</v>
      </c>
      <c r="N20" s="398" t="s">
        <v>173</v>
      </c>
      <c r="O20" s="398" t="s">
        <v>173</v>
      </c>
      <c r="P20" s="398" t="s">
        <v>176</v>
      </c>
      <c r="Q20" s="398" t="s">
        <v>176</v>
      </c>
      <c r="R20" s="398" t="s">
        <v>179</v>
      </c>
      <c r="S20" s="398" t="s">
        <v>773</v>
      </c>
      <c r="T20" s="398" t="s">
        <v>774</v>
      </c>
      <c r="U20" s="398" t="s">
        <v>775</v>
      </c>
      <c r="V20" s="398" t="s">
        <v>776</v>
      </c>
      <c r="W20" s="398" t="s">
        <v>777</v>
      </c>
      <c r="X20" s="398" t="s">
        <v>777</v>
      </c>
      <c r="Y20" s="398" t="s">
        <v>277</v>
      </c>
      <c r="Z20" s="398" t="s">
        <v>301</v>
      </c>
      <c r="AA20" s="398" t="s">
        <v>778</v>
      </c>
      <c r="AB20" s="398" t="s">
        <v>303</v>
      </c>
      <c r="AC20" s="398" t="s">
        <v>732</v>
      </c>
      <c r="AD20" s="398" t="s">
        <v>320</v>
      </c>
      <c r="AE20" s="398" t="s">
        <v>325</v>
      </c>
      <c r="AF20" s="399" t="s">
        <v>403</v>
      </c>
      <c r="AG20" s="399" t="s">
        <v>577</v>
      </c>
      <c r="AH20" s="399" t="s">
        <v>577</v>
      </c>
      <c r="AI20" s="399" t="s">
        <v>1186</v>
      </c>
      <c r="AJ20" s="399" t="s">
        <v>520</v>
      </c>
      <c r="AK20" s="399" t="s">
        <v>426</v>
      </c>
      <c r="AL20" s="399" t="s">
        <v>798</v>
      </c>
      <c r="AM20" s="399" t="s">
        <v>437</v>
      </c>
      <c r="AN20" s="398" t="s">
        <v>533</v>
      </c>
      <c r="AO20" s="398" t="s">
        <v>783</v>
      </c>
      <c r="AP20" s="398" t="s">
        <v>780</v>
      </c>
      <c r="AQ20" s="398" t="s">
        <v>491</v>
      </c>
      <c r="AR20" s="400" t="s">
        <v>1167</v>
      </c>
      <c r="AS20" s="372">
        <v>2</v>
      </c>
      <c r="AT20" s="372">
        <v>2</v>
      </c>
      <c r="AU20" s="372">
        <v>2</v>
      </c>
      <c r="AV20" s="373">
        <v>6.7</v>
      </c>
    </row>
    <row r="21" spans="1:48" s="387" customFormat="1" ht="13.5" thickBot="1">
      <c r="A21" s="397" t="s">
        <v>766</v>
      </c>
      <c r="B21" s="398" t="s">
        <v>34</v>
      </c>
      <c r="C21" s="398" t="s">
        <v>42</v>
      </c>
      <c r="D21" s="398" t="s">
        <v>50</v>
      </c>
      <c r="E21" s="375" t="s">
        <v>789</v>
      </c>
      <c r="F21" s="398" t="s">
        <v>81</v>
      </c>
      <c r="G21" s="398" t="s">
        <v>91</v>
      </c>
      <c r="H21" s="398" t="s">
        <v>99</v>
      </c>
      <c r="I21" s="398" t="s">
        <v>785</v>
      </c>
      <c r="J21" s="398" t="s">
        <v>120</v>
      </c>
      <c r="K21" s="398" t="s">
        <v>790</v>
      </c>
      <c r="L21" s="398" t="s">
        <v>791</v>
      </c>
      <c r="M21" s="398" t="s">
        <v>163</v>
      </c>
      <c r="N21" s="398" t="s">
        <v>173</v>
      </c>
      <c r="O21" s="398" t="s">
        <v>173</v>
      </c>
      <c r="P21" s="398" t="s">
        <v>176</v>
      </c>
      <c r="Q21" s="398" t="s">
        <v>176</v>
      </c>
      <c r="R21" s="398" t="s">
        <v>179</v>
      </c>
      <c r="S21" s="398" t="s">
        <v>792</v>
      </c>
      <c r="T21" s="398" t="s">
        <v>793</v>
      </c>
      <c r="U21" s="398" t="s">
        <v>794</v>
      </c>
      <c r="V21" s="398" t="s">
        <v>795</v>
      </c>
      <c r="W21" s="398" t="s">
        <v>796</v>
      </c>
      <c r="X21" s="398" t="s">
        <v>796</v>
      </c>
      <c r="Y21" s="398" t="s">
        <v>276</v>
      </c>
      <c r="Z21" s="398" t="s">
        <v>285</v>
      </c>
      <c r="AA21" s="398" t="s">
        <v>797</v>
      </c>
      <c r="AB21" s="398" t="s">
        <v>272</v>
      </c>
      <c r="AC21" s="398" t="s">
        <v>732</v>
      </c>
      <c r="AD21" s="398" t="s">
        <v>320</v>
      </c>
      <c r="AE21" s="398" t="s">
        <v>324</v>
      </c>
      <c r="AF21" s="399" t="s">
        <v>403</v>
      </c>
      <c r="AG21" s="399" t="s">
        <v>577</v>
      </c>
      <c r="AH21" s="399" t="s">
        <v>577</v>
      </c>
      <c r="AI21" s="399" t="s">
        <v>538</v>
      </c>
      <c r="AJ21" s="399" t="s">
        <v>520</v>
      </c>
      <c r="AK21" s="399" t="s">
        <v>426</v>
      </c>
      <c r="AL21" s="399" t="s">
        <v>798</v>
      </c>
      <c r="AM21" s="399" t="s">
        <v>437</v>
      </c>
      <c r="AN21" s="398" t="s">
        <v>533</v>
      </c>
      <c r="AO21" s="398" t="s">
        <v>786</v>
      </c>
      <c r="AP21" s="398" t="s">
        <v>799</v>
      </c>
      <c r="AQ21" s="398" t="s">
        <v>491</v>
      </c>
      <c r="AR21" s="400" t="s">
        <v>1167</v>
      </c>
      <c r="AS21" s="372">
        <v>2</v>
      </c>
      <c r="AT21" s="372">
        <v>2</v>
      </c>
      <c r="AU21" s="372">
        <v>2</v>
      </c>
      <c r="AV21" s="373">
        <v>8</v>
      </c>
    </row>
    <row r="22" spans="1:48" s="387" customFormat="1" ht="13.5" thickBot="1">
      <c r="A22" s="397" t="s">
        <v>768</v>
      </c>
      <c r="B22" s="398" t="s">
        <v>34</v>
      </c>
      <c r="C22" s="398" t="s">
        <v>42</v>
      </c>
      <c r="D22" s="398" t="s">
        <v>50</v>
      </c>
      <c r="E22" s="375" t="s">
        <v>801</v>
      </c>
      <c r="F22" s="398" t="s">
        <v>81</v>
      </c>
      <c r="G22" s="398" t="s">
        <v>91</v>
      </c>
      <c r="H22" s="398" t="s">
        <v>99</v>
      </c>
      <c r="I22" s="398" t="s">
        <v>785</v>
      </c>
      <c r="J22" s="398" t="s">
        <v>120</v>
      </c>
      <c r="K22" s="398" t="s">
        <v>790</v>
      </c>
      <c r="L22" s="398" t="s">
        <v>791</v>
      </c>
      <c r="M22" s="398" t="s">
        <v>163</v>
      </c>
      <c r="N22" s="398" t="s">
        <v>173</v>
      </c>
      <c r="O22" s="398" t="s">
        <v>173</v>
      </c>
      <c r="P22" s="398" t="s">
        <v>176</v>
      </c>
      <c r="Q22" s="398" t="s">
        <v>176</v>
      </c>
      <c r="R22" s="398" t="s">
        <v>179</v>
      </c>
      <c r="S22" s="398" t="s">
        <v>792</v>
      </c>
      <c r="T22" s="398" t="s">
        <v>793</v>
      </c>
      <c r="U22" s="398" t="s">
        <v>794</v>
      </c>
      <c r="V22" s="398" t="s">
        <v>795</v>
      </c>
      <c r="W22" s="398" t="s">
        <v>796</v>
      </c>
      <c r="X22" s="398" t="s">
        <v>796</v>
      </c>
      <c r="Y22" s="398" t="s">
        <v>276</v>
      </c>
      <c r="Z22" s="398" t="s">
        <v>285</v>
      </c>
      <c r="AA22" s="398" t="s">
        <v>797</v>
      </c>
      <c r="AB22" s="398" t="s">
        <v>272</v>
      </c>
      <c r="AC22" s="398" t="s">
        <v>732</v>
      </c>
      <c r="AD22" s="398" t="s">
        <v>320</v>
      </c>
      <c r="AE22" s="398" t="s">
        <v>325</v>
      </c>
      <c r="AF22" s="399" t="s">
        <v>403</v>
      </c>
      <c r="AG22" s="399" t="s">
        <v>577</v>
      </c>
      <c r="AH22" s="399" t="s">
        <v>577</v>
      </c>
      <c r="AI22" s="399" t="s">
        <v>538</v>
      </c>
      <c r="AJ22" s="399" t="s">
        <v>520</v>
      </c>
      <c r="AK22" s="399" t="s">
        <v>426</v>
      </c>
      <c r="AL22" s="399" t="s">
        <v>798</v>
      </c>
      <c r="AM22" s="399" t="s">
        <v>437</v>
      </c>
      <c r="AN22" s="398" t="s">
        <v>533</v>
      </c>
      <c r="AO22" s="398" t="s">
        <v>786</v>
      </c>
      <c r="AP22" s="398" t="s">
        <v>799</v>
      </c>
      <c r="AQ22" s="398" t="s">
        <v>491</v>
      </c>
      <c r="AR22" s="400" t="s">
        <v>1167</v>
      </c>
      <c r="AS22" s="372">
        <v>2</v>
      </c>
      <c r="AT22" s="372">
        <v>2</v>
      </c>
      <c r="AU22" s="372">
        <v>2</v>
      </c>
      <c r="AV22" s="373">
        <v>8</v>
      </c>
    </row>
    <row r="23" spans="1:48" s="387" customFormat="1" ht="13.5" thickBot="1">
      <c r="A23" s="397" t="s">
        <v>769</v>
      </c>
      <c r="B23" s="398" t="s">
        <v>34</v>
      </c>
      <c r="C23" s="398" t="s">
        <v>43</v>
      </c>
      <c r="D23" s="398" t="s">
        <v>50</v>
      </c>
      <c r="E23" s="375" t="s">
        <v>803</v>
      </c>
      <c r="F23" s="398" t="s">
        <v>81</v>
      </c>
      <c r="G23" s="398" t="s">
        <v>92</v>
      </c>
      <c r="H23" s="398" t="s">
        <v>99</v>
      </c>
      <c r="I23" s="398" t="s">
        <v>723</v>
      </c>
      <c r="J23" s="398" t="s">
        <v>122</v>
      </c>
      <c r="K23" s="398" t="s">
        <v>804</v>
      </c>
      <c r="L23" s="398" t="s">
        <v>169</v>
      </c>
      <c r="M23" s="398" t="s">
        <v>164</v>
      </c>
      <c r="N23" s="398" t="s">
        <v>173</v>
      </c>
      <c r="O23" s="398" t="s">
        <v>173</v>
      </c>
      <c r="P23" s="398" t="s">
        <v>176</v>
      </c>
      <c r="Q23" s="398" t="s">
        <v>176</v>
      </c>
      <c r="R23" s="398" t="s">
        <v>179</v>
      </c>
      <c r="S23" s="398" t="s">
        <v>805</v>
      </c>
      <c r="T23" s="398" t="s">
        <v>806</v>
      </c>
      <c r="U23" s="398" t="s">
        <v>807</v>
      </c>
      <c r="V23" s="398" t="s">
        <v>808</v>
      </c>
      <c r="W23" s="398" t="s">
        <v>809</v>
      </c>
      <c r="X23" s="398" t="s">
        <v>809</v>
      </c>
      <c r="Y23" s="398" t="s">
        <v>286</v>
      </c>
      <c r="Z23" s="398" t="s">
        <v>274</v>
      </c>
      <c r="AA23" s="398" t="s">
        <v>810</v>
      </c>
      <c r="AB23" s="398" t="s">
        <v>278</v>
      </c>
      <c r="AC23" s="398" t="s">
        <v>313</v>
      </c>
      <c r="AD23" s="398" t="s">
        <v>320</v>
      </c>
      <c r="AE23" s="398" t="s">
        <v>311</v>
      </c>
      <c r="AF23" s="399" t="s">
        <v>404</v>
      </c>
      <c r="AG23" s="399" t="s">
        <v>606</v>
      </c>
      <c r="AH23" s="399" t="s">
        <v>606</v>
      </c>
      <c r="AI23" s="399" t="s">
        <v>1187</v>
      </c>
      <c r="AJ23" s="399" t="s">
        <v>520</v>
      </c>
      <c r="AK23" s="399" t="s">
        <v>426</v>
      </c>
      <c r="AL23" s="399" t="s">
        <v>607</v>
      </c>
      <c r="AM23" s="399" t="s">
        <v>608</v>
      </c>
      <c r="AN23" s="398" t="s">
        <v>590</v>
      </c>
      <c r="AO23" s="398" t="s">
        <v>811</v>
      </c>
      <c r="AP23" s="398" t="s">
        <v>812</v>
      </c>
      <c r="AQ23" s="398" t="s">
        <v>631</v>
      </c>
      <c r="AR23" s="400" t="s">
        <v>1167</v>
      </c>
      <c r="AS23" s="372">
        <v>2</v>
      </c>
      <c r="AT23" s="372">
        <v>2</v>
      </c>
      <c r="AU23" s="372">
        <v>2</v>
      </c>
      <c r="AV23" s="376" t="s">
        <v>1159</v>
      </c>
    </row>
    <row r="24" spans="1:48" s="387" customFormat="1" ht="13.5" thickBot="1">
      <c r="A24" s="397" t="s">
        <v>781</v>
      </c>
      <c r="B24" s="398" t="s">
        <v>34</v>
      </c>
      <c r="C24" s="398" t="s">
        <v>43</v>
      </c>
      <c r="D24" s="398" t="s">
        <v>50</v>
      </c>
      <c r="E24" s="375" t="s">
        <v>814</v>
      </c>
      <c r="F24" s="398" t="s">
        <v>81</v>
      </c>
      <c r="G24" s="398" t="s">
        <v>92</v>
      </c>
      <c r="H24" s="398" t="s">
        <v>99</v>
      </c>
      <c r="I24" s="398" t="s">
        <v>723</v>
      </c>
      <c r="J24" s="398" t="s">
        <v>122</v>
      </c>
      <c r="K24" s="398" t="s">
        <v>804</v>
      </c>
      <c r="L24" s="398" t="s">
        <v>169</v>
      </c>
      <c r="M24" s="398" t="s">
        <v>164</v>
      </c>
      <c r="N24" s="398" t="s">
        <v>173</v>
      </c>
      <c r="O24" s="398" t="s">
        <v>173</v>
      </c>
      <c r="P24" s="398" t="s">
        <v>176</v>
      </c>
      <c r="Q24" s="398" t="s">
        <v>176</v>
      </c>
      <c r="R24" s="398" t="s">
        <v>179</v>
      </c>
      <c r="S24" s="398" t="s">
        <v>805</v>
      </c>
      <c r="T24" s="398" t="s">
        <v>806</v>
      </c>
      <c r="U24" s="398" t="s">
        <v>807</v>
      </c>
      <c r="V24" s="398" t="s">
        <v>808</v>
      </c>
      <c r="W24" s="398" t="s">
        <v>809</v>
      </c>
      <c r="X24" s="398" t="s">
        <v>809</v>
      </c>
      <c r="Y24" s="398" t="s">
        <v>286</v>
      </c>
      <c r="Z24" s="398" t="s">
        <v>274</v>
      </c>
      <c r="AA24" s="398" t="s">
        <v>810</v>
      </c>
      <c r="AB24" s="398" t="s">
        <v>278</v>
      </c>
      <c r="AC24" s="398" t="s">
        <v>313</v>
      </c>
      <c r="AD24" s="398" t="s">
        <v>320</v>
      </c>
      <c r="AE24" s="398" t="s">
        <v>252</v>
      </c>
      <c r="AF24" s="399" t="s">
        <v>404</v>
      </c>
      <c r="AG24" s="399" t="s">
        <v>606</v>
      </c>
      <c r="AH24" s="399" t="s">
        <v>606</v>
      </c>
      <c r="AI24" s="399" t="s">
        <v>1187</v>
      </c>
      <c r="AJ24" s="399" t="s">
        <v>520</v>
      </c>
      <c r="AK24" s="399" t="s">
        <v>426</v>
      </c>
      <c r="AL24" s="399" t="s">
        <v>607</v>
      </c>
      <c r="AM24" s="399" t="s">
        <v>608</v>
      </c>
      <c r="AN24" s="398" t="s">
        <v>590</v>
      </c>
      <c r="AO24" s="398" t="s">
        <v>811</v>
      </c>
      <c r="AP24" s="398" t="s">
        <v>812</v>
      </c>
      <c r="AQ24" s="398" t="s">
        <v>631</v>
      </c>
      <c r="AR24" s="400" t="s">
        <v>1167</v>
      </c>
      <c r="AS24" s="372">
        <v>2</v>
      </c>
      <c r="AT24" s="372">
        <v>2</v>
      </c>
      <c r="AU24" s="372">
        <v>2</v>
      </c>
      <c r="AV24" s="373" t="s">
        <v>1159</v>
      </c>
    </row>
    <row r="25" spans="1:48" s="387" customFormat="1" ht="13.5" thickBot="1">
      <c r="A25" s="397" t="s">
        <v>784</v>
      </c>
      <c r="B25" s="398" t="s">
        <v>34</v>
      </c>
      <c r="C25" s="398" t="s">
        <v>45</v>
      </c>
      <c r="D25" s="398" t="s">
        <v>50</v>
      </c>
      <c r="E25" s="375" t="s">
        <v>821</v>
      </c>
      <c r="F25" s="398" t="s">
        <v>81</v>
      </c>
      <c r="G25" s="398" t="s">
        <v>94</v>
      </c>
      <c r="H25" s="398" t="s">
        <v>99</v>
      </c>
      <c r="I25" s="398" t="s">
        <v>817</v>
      </c>
      <c r="J25" s="398" t="s">
        <v>121</v>
      </c>
      <c r="K25" s="398" t="s">
        <v>818</v>
      </c>
      <c r="L25" s="398" t="s">
        <v>819</v>
      </c>
      <c r="M25" s="398" t="s">
        <v>166</v>
      </c>
      <c r="N25" s="398" t="s">
        <v>173</v>
      </c>
      <c r="O25" s="398" t="s">
        <v>173</v>
      </c>
      <c r="P25" s="398" t="s">
        <v>176</v>
      </c>
      <c r="Q25" s="398" t="s">
        <v>176</v>
      </c>
      <c r="R25" s="398" t="s">
        <v>179</v>
      </c>
      <c r="S25" s="398" t="s">
        <v>822</v>
      </c>
      <c r="T25" s="398" t="s">
        <v>823</v>
      </c>
      <c r="U25" s="398" t="s">
        <v>824</v>
      </c>
      <c r="V25" s="398" t="s">
        <v>825</v>
      </c>
      <c r="W25" s="398" t="s">
        <v>826</v>
      </c>
      <c r="X25" s="398" t="s">
        <v>826</v>
      </c>
      <c r="Y25" s="398" t="s">
        <v>284</v>
      </c>
      <c r="Z25" s="398" t="s">
        <v>285</v>
      </c>
      <c r="AA25" s="398" t="s">
        <v>269</v>
      </c>
      <c r="AB25" s="398" t="s">
        <v>272</v>
      </c>
      <c r="AC25" s="398" t="s">
        <v>313</v>
      </c>
      <c r="AD25" s="398" t="s">
        <v>320</v>
      </c>
      <c r="AE25" s="398" t="s">
        <v>311</v>
      </c>
      <c r="AF25" s="399" t="s">
        <v>404</v>
      </c>
      <c r="AG25" s="399" t="s">
        <v>606</v>
      </c>
      <c r="AH25" s="399" t="s">
        <v>606</v>
      </c>
      <c r="AI25" s="399" t="s">
        <v>538</v>
      </c>
      <c r="AJ25" s="399" t="s">
        <v>520</v>
      </c>
      <c r="AK25" s="399" t="s">
        <v>426</v>
      </c>
      <c r="AL25" s="399" t="s">
        <v>1188</v>
      </c>
      <c r="AM25" s="399" t="s">
        <v>608</v>
      </c>
      <c r="AN25" s="398" t="s">
        <v>579</v>
      </c>
      <c r="AO25" s="398" t="s">
        <v>827</v>
      </c>
      <c r="AP25" s="398" t="s">
        <v>828</v>
      </c>
      <c r="AQ25" s="398" t="s">
        <v>492</v>
      </c>
      <c r="AR25" s="400" t="s">
        <v>1167</v>
      </c>
      <c r="AS25" s="372">
        <v>3</v>
      </c>
      <c r="AT25" s="372">
        <v>3</v>
      </c>
      <c r="AU25" s="372">
        <v>1</v>
      </c>
      <c r="AV25" s="376">
        <v>6.3</v>
      </c>
    </row>
    <row r="26" spans="1:48" s="387" customFormat="1" ht="13.5" thickBot="1">
      <c r="A26" s="397" t="s">
        <v>787</v>
      </c>
      <c r="B26" s="398" t="s">
        <v>34</v>
      </c>
      <c r="C26" s="398" t="s">
        <v>45</v>
      </c>
      <c r="D26" s="398" t="s">
        <v>50</v>
      </c>
      <c r="E26" s="375" t="s">
        <v>829</v>
      </c>
      <c r="F26" s="398" t="s">
        <v>81</v>
      </c>
      <c r="G26" s="398" t="s">
        <v>94</v>
      </c>
      <c r="H26" s="398" t="s">
        <v>99</v>
      </c>
      <c r="I26" s="398" t="s">
        <v>817</v>
      </c>
      <c r="J26" s="398" t="s">
        <v>121</v>
      </c>
      <c r="K26" s="398" t="s">
        <v>818</v>
      </c>
      <c r="L26" s="398" t="s">
        <v>819</v>
      </c>
      <c r="M26" s="398" t="s">
        <v>166</v>
      </c>
      <c r="N26" s="398" t="s">
        <v>173</v>
      </c>
      <c r="O26" s="398" t="s">
        <v>173</v>
      </c>
      <c r="P26" s="398" t="s">
        <v>176</v>
      </c>
      <c r="Q26" s="398" t="s">
        <v>176</v>
      </c>
      <c r="R26" s="398" t="s">
        <v>179</v>
      </c>
      <c r="S26" s="398" t="s">
        <v>822</v>
      </c>
      <c r="T26" s="398" t="s">
        <v>823</v>
      </c>
      <c r="U26" s="398" t="s">
        <v>824</v>
      </c>
      <c r="V26" s="398" t="s">
        <v>825</v>
      </c>
      <c r="W26" s="398" t="s">
        <v>826</v>
      </c>
      <c r="X26" s="398" t="s">
        <v>826</v>
      </c>
      <c r="Y26" s="398" t="s">
        <v>284</v>
      </c>
      <c r="Z26" s="398" t="s">
        <v>285</v>
      </c>
      <c r="AA26" s="398" t="s">
        <v>269</v>
      </c>
      <c r="AB26" s="398" t="s">
        <v>272</v>
      </c>
      <c r="AC26" s="398" t="s">
        <v>313</v>
      </c>
      <c r="AD26" s="398" t="s">
        <v>320</v>
      </c>
      <c r="AE26" s="398" t="s">
        <v>253</v>
      </c>
      <c r="AF26" s="399" t="s">
        <v>404</v>
      </c>
      <c r="AG26" s="399" t="s">
        <v>606</v>
      </c>
      <c r="AH26" s="399" t="s">
        <v>606</v>
      </c>
      <c r="AI26" s="399" t="s">
        <v>538</v>
      </c>
      <c r="AJ26" s="399" t="s">
        <v>520</v>
      </c>
      <c r="AK26" s="399" t="s">
        <v>426</v>
      </c>
      <c r="AL26" s="399" t="s">
        <v>1188</v>
      </c>
      <c r="AM26" s="399" t="s">
        <v>608</v>
      </c>
      <c r="AN26" s="398" t="s">
        <v>579</v>
      </c>
      <c r="AO26" s="398" t="s">
        <v>827</v>
      </c>
      <c r="AP26" s="398" t="s">
        <v>828</v>
      </c>
      <c r="AQ26" s="398" t="s">
        <v>492</v>
      </c>
      <c r="AR26" s="400" t="s">
        <v>1167</v>
      </c>
      <c r="AS26" s="372">
        <v>3</v>
      </c>
      <c r="AT26" s="372">
        <v>2</v>
      </c>
      <c r="AU26" s="372">
        <v>1</v>
      </c>
      <c r="AV26" s="376">
        <v>12.2</v>
      </c>
    </row>
    <row r="27" spans="1:48" s="387" customFormat="1" ht="13.5" thickBot="1">
      <c r="A27" s="397" t="s">
        <v>788</v>
      </c>
      <c r="B27" s="398" t="s">
        <v>34</v>
      </c>
      <c r="C27" s="398" t="s">
        <v>46</v>
      </c>
      <c r="D27" s="398" t="s">
        <v>50</v>
      </c>
      <c r="E27" s="375" t="s">
        <v>832</v>
      </c>
      <c r="F27" s="398" t="s">
        <v>81</v>
      </c>
      <c r="G27" s="398" t="s">
        <v>95</v>
      </c>
      <c r="H27" s="398" t="s">
        <v>99</v>
      </c>
      <c r="I27" s="398" t="s">
        <v>830</v>
      </c>
      <c r="J27" s="398" t="s">
        <v>122</v>
      </c>
      <c r="K27" s="398" t="s">
        <v>831</v>
      </c>
      <c r="L27" s="398" t="s">
        <v>738</v>
      </c>
      <c r="M27" s="398" t="s">
        <v>167</v>
      </c>
      <c r="N27" s="398" t="s">
        <v>173</v>
      </c>
      <c r="O27" s="398" t="s">
        <v>173</v>
      </c>
      <c r="P27" s="398" t="s">
        <v>176</v>
      </c>
      <c r="Q27" s="398" t="s">
        <v>176</v>
      </c>
      <c r="R27" s="398" t="s">
        <v>179</v>
      </c>
      <c r="S27" s="398" t="s">
        <v>833</v>
      </c>
      <c r="T27" s="398" t="s">
        <v>834</v>
      </c>
      <c r="U27" s="398" t="s">
        <v>835</v>
      </c>
      <c r="V27" s="398" t="s">
        <v>836</v>
      </c>
      <c r="W27" s="398" t="s">
        <v>798</v>
      </c>
      <c r="X27" s="398" t="s">
        <v>798</v>
      </c>
      <c r="Y27" s="398" t="s">
        <v>657</v>
      </c>
      <c r="Z27" s="398" t="s">
        <v>657</v>
      </c>
      <c r="AA27" s="398" t="s">
        <v>303</v>
      </c>
      <c r="AB27" s="398" t="s">
        <v>272</v>
      </c>
      <c r="AC27" s="398" t="s">
        <v>313</v>
      </c>
      <c r="AD27" s="398" t="s">
        <v>320</v>
      </c>
      <c r="AE27" s="398" t="s">
        <v>311</v>
      </c>
      <c r="AF27" s="399" t="s">
        <v>859</v>
      </c>
      <c r="AG27" s="399" t="s">
        <v>1189</v>
      </c>
      <c r="AH27" s="399" t="s">
        <v>1189</v>
      </c>
      <c r="AI27" s="399" t="s">
        <v>1190</v>
      </c>
      <c r="AJ27" s="399" t="s">
        <v>520</v>
      </c>
      <c r="AK27" s="399" t="s">
        <v>426</v>
      </c>
      <c r="AL27" s="399" t="s">
        <v>331</v>
      </c>
      <c r="AM27" s="399" t="s">
        <v>631</v>
      </c>
      <c r="AN27" s="398" t="s">
        <v>590</v>
      </c>
      <c r="AO27" s="398" t="s">
        <v>837</v>
      </c>
      <c r="AP27" s="398" t="s">
        <v>838</v>
      </c>
      <c r="AQ27" s="398" t="s">
        <v>492</v>
      </c>
      <c r="AR27" s="400" t="s">
        <v>1167</v>
      </c>
      <c r="AS27" s="372">
        <v>3</v>
      </c>
      <c r="AT27" s="372">
        <v>3</v>
      </c>
      <c r="AU27" s="372">
        <v>2</v>
      </c>
      <c r="AV27" s="376">
        <v>8.1999999999999993</v>
      </c>
    </row>
    <row r="28" spans="1:48" s="387" customFormat="1" ht="13.5" thickBot="1">
      <c r="A28" s="397" t="s">
        <v>800</v>
      </c>
      <c r="B28" s="398" t="s">
        <v>34</v>
      </c>
      <c r="C28" s="398" t="s">
        <v>46</v>
      </c>
      <c r="D28" s="398" t="s">
        <v>50</v>
      </c>
      <c r="E28" s="375" t="s">
        <v>839</v>
      </c>
      <c r="F28" s="398" t="s">
        <v>81</v>
      </c>
      <c r="G28" s="398" t="s">
        <v>95</v>
      </c>
      <c r="H28" s="398" t="s">
        <v>99</v>
      </c>
      <c r="I28" s="398" t="s">
        <v>830</v>
      </c>
      <c r="J28" s="398" t="s">
        <v>122</v>
      </c>
      <c r="K28" s="398" t="s">
        <v>831</v>
      </c>
      <c r="L28" s="398" t="s">
        <v>738</v>
      </c>
      <c r="M28" s="398" t="s">
        <v>167</v>
      </c>
      <c r="N28" s="398" t="s">
        <v>173</v>
      </c>
      <c r="O28" s="398" t="s">
        <v>173</v>
      </c>
      <c r="P28" s="398" t="s">
        <v>176</v>
      </c>
      <c r="Q28" s="398" t="s">
        <v>176</v>
      </c>
      <c r="R28" s="398" t="s">
        <v>179</v>
      </c>
      <c r="S28" s="398" t="s">
        <v>833</v>
      </c>
      <c r="T28" s="398" t="s">
        <v>834</v>
      </c>
      <c r="U28" s="398" t="s">
        <v>835</v>
      </c>
      <c r="V28" s="398" t="s">
        <v>836</v>
      </c>
      <c r="W28" s="398" t="s">
        <v>798</v>
      </c>
      <c r="X28" s="398" t="s">
        <v>798</v>
      </c>
      <c r="Y28" s="398" t="s">
        <v>657</v>
      </c>
      <c r="Z28" s="398" t="s">
        <v>657</v>
      </c>
      <c r="AA28" s="398" t="s">
        <v>303</v>
      </c>
      <c r="AB28" s="398" t="s">
        <v>272</v>
      </c>
      <c r="AC28" s="398" t="s">
        <v>313</v>
      </c>
      <c r="AD28" s="398" t="s">
        <v>320</v>
      </c>
      <c r="AE28" s="398" t="s">
        <v>252</v>
      </c>
      <c r="AF28" s="399" t="s">
        <v>859</v>
      </c>
      <c r="AG28" s="399" t="s">
        <v>1189</v>
      </c>
      <c r="AH28" s="399" t="s">
        <v>1189</v>
      </c>
      <c r="AI28" s="399" t="s">
        <v>1190</v>
      </c>
      <c r="AJ28" s="399" t="s">
        <v>520</v>
      </c>
      <c r="AK28" s="399" t="s">
        <v>426</v>
      </c>
      <c r="AL28" s="399" t="s">
        <v>331</v>
      </c>
      <c r="AM28" s="399" t="s">
        <v>631</v>
      </c>
      <c r="AN28" s="398" t="s">
        <v>590</v>
      </c>
      <c r="AO28" s="398" t="s">
        <v>837</v>
      </c>
      <c r="AP28" s="398" t="s">
        <v>838</v>
      </c>
      <c r="AQ28" s="398" t="s">
        <v>492</v>
      </c>
      <c r="AR28" s="400" t="s">
        <v>1167</v>
      </c>
      <c r="AS28" s="372">
        <v>3</v>
      </c>
      <c r="AT28" s="372">
        <v>3</v>
      </c>
      <c r="AU28" s="372">
        <v>2</v>
      </c>
      <c r="AV28" s="376">
        <v>8.1999999999999993</v>
      </c>
    </row>
    <row r="29" spans="1:48" s="387" customFormat="1" ht="13.5" thickBot="1">
      <c r="A29" s="397" t="s">
        <v>802</v>
      </c>
      <c r="B29" s="398" t="s">
        <v>34</v>
      </c>
      <c r="C29" s="398" t="s">
        <v>47</v>
      </c>
      <c r="D29" s="398" t="s">
        <v>50</v>
      </c>
      <c r="E29" s="375" t="s">
        <v>842</v>
      </c>
      <c r="F29" s="398" t="s">
        <v>81</v>
      </c>
      <c r="G29" s="398" t="s">
        <v>96</v>
      </c>
      <c r="H29" s="398" t="s">
        <v>99</v>
      </c>
      <c r="I29" s="398" t="s">
        <v>611</v>
      </c>
      <c r="J29" s="398" t="s">
        <v>122</v>
      </c>
      <c r="K29" s="398" t="s">
        <v>840</v>
      </c>
      <c r="L29" s="398" t="s">
        <v>841</v>
      </c>
      <c r="M29" s="398" t="s">
        <v>168</v>
      </c>
      <c r="N29" s="398" t="s">
        <v>173</v>
      </c>
      <c r="O29" s="398" t="s">
        <v>173</v>
      </c>
      <c r="P29" s="398" t="s">
        <v>176</v>
      </c>
      <c r="Q29" s="398" t="s">
        <v>176</v>
      </c>
      <c r="R29" s="398" t="s">
        <v>179</v>
      </c>
      <c r="S29" s="398" t="s">
        <v>843</v>
      </c>
      <c r="T29" s="398" t="s">
        <v>844</v>
      </c>
      <c r="U29" s="398" t="s">
        <v>845</v>
      </c>
      <c r="V29" s="398" t="s">
        <v>846</v>
      </c>
      <c r="W29" s="398" t="s">
        <v>264</v>
      </c>
      <c r="X29" s="398" t="s">
        <v>264</v>
      </c>
      <c r="Y29" s="398" t="s">
        <v>282</v>
      </c>
      <c r="Z29" s="398" t="s">
        <v>278</v>
      </c>
      <c r="AA29" s="398" t="s">
        <v>279</v>
      </c>
      <c r="AB29" s="398" t="s">
        <v>271</v>
      </c>
      <c r="AC29" s="398" t="s">
        <v>313</v>
      </c>
      <c r="AD29" s="398" t="s">
        <v>320</v>
      </c>
      <c r="AE29" s="398" t="s">
        <v>311</v>
      </c>
      <c r="AF29" s="399" t="s">
        <v>859</v>
      </c>
      <c r="AG29" s="399" t="s">
        <v>1189</v>
      </c>
      <c r="AH29" s="399" t="s">
        <v>1189</v>
      </c>
      <c r="AI29" s="399" t="s">
        <v>538</v>
      </c>
      <c r="AJ29" s="399" t="s">
        <v>520</v>
      </c>
      <c r="AK29" s="399" t="s">
        <v>426</v>
      </c>
      <c r="AL29" s="399" t="s">
        <v>331</v>
      </c>
      <c r="AM29" s="399" t="s">
        <v>631</v>
      </c>
      <c r="AN29" s="398" t="s">
        <v>590</v>
      </c>
      <c r="AO29" s="398" t="s">
        <v>847</v>
      </c>
      <c r="AP29" s="398" t="s">
        <v>848</v>
      </c>
      <c r="AQ29" s="398" t="s">
        <v>493</v>
      </c>
      <c r="AR29" s="400" t="s">
        <v>1167</v>
      </c>
      <c r="AS29" s="372">
        <v>4</v>
      </c>
      <c r="AT29" s="372">
        <v>3</v>
      </c>
      <c r="AU29" s="372">
        <v>2</v>
      </c>
      <c r="AV29" s="376" t="s">
        <v>1155</v>
      </c>
    </row>
    <row r="30" spans="1:48" s="387" customFormat="1" ht="13.5" thickBot="1">
      <c r="A30" s="397" t="s">
        <v>813</v>
      </c>
      <c r="B30" s="398" t="s">
        <v>34</v>
      </c>
      <c r="C30" s="398" t="s">
        <v>47</v>
      </c>
      <c r="D30" s="398" t="s">
        <v>50</v>
      </c>
      <c r="E30" s="375" t="s">
        <v>849</v>
      </c>
      <c r="F30" s="398" t="s">
        <v>81</v>
      </c>
      <c r="G30" s="398" t="s">
        <v>96</v>
      </c>
      <c r="H30" s="398" t="s">
        <v>99</v>
      </c>
      <c r="I30" s="398" t="s">
        <v>611</v>
      </c>
      <c r="J30" s="398" t="s">
        <v>122</v>
      </c>
      <c r="K30" s="398" t="s">
        <v>840</v>
      </c>
      <c r="L30" s="398" t="s">
        <v>841</v>
      </c>
      <c r="M30" s="398" t="s">
        <v>168</v>
      </c>
      <c r="N30" s="398" t="s">
        <v>173</v>
      </c>
      <c r="O30" s="398" t="s">
        <v>173</v>
      </c>
      <c r="P30" s="398" t="s">
        <v>176</v>
      </c>
      <c r="Q30" s="398" t="s">
        <v>176</v>
      </c>
      <c r="R30" s="398" t="s">
        <v>179</v>
      </c>
      <c r="S30" s="398" t="s">
        <v>843</v>
      </c>
      <c r="T30" s="398" t="s">
        <v>844</v>
      </c>
      <c r="U30" s="398" t="s">
        <v>845</v>
      </c>
      <c r="V30" s="398" t="s">
        <v>846</v>
      </c>
      <c r="W30" s="398" t="s">
        <v>264</v>
      </c>
      <c r="X30" s="398" t="s">
        <v>264</v>
      </c>
      <c r="Y30" s="398" t="s">
        <v>282</v>
      </c>
      <c r="Z30" s="398" t="s">
        <v>278</v>
      </c>
      <c r="AA30" s="398" t="s">
        <v>279</v>
      </c>
      <c r="AB30" s="398" t="s">
        <v>271</v>
      </c>
      <c r="AC30" s="398" t="s">
        <v>313</v>
      </c>
      <c r="AD30" s="398" t="s">
        <v>320</v>
      </c>
      <c r="AE30" s="398" t="s">
        <v>326</v>
      </c>
      <c r="AF30" s="399" t="s">
        <v>859</v>
      </c>
      <c r="AG30" s="399" t="s">
        <v>1189</v>
      </c>
      <c r="AH30" s="399" t="s">
        <v>1189</v>
      </c>
      <c r="AI30" s="399" t="s">
        <v>538</v>
      </c>
      <c r="AJ30" s="399" t="s">
        <v>520</v>
      </c>
      <c r="AK30" s="399" t="s">
        <v>426</v>
      </c>
      <c r="AL30" s="399" t="s">
        <v>331</v>
      </c>
      <c r="AM30" s="399" t="s">
        <v>631</v>
      </c>
      <c r="AN30" s="398" t="s">
        <v>590</v>
      </c>
      <c r="AO30" s="398" t="s">
        <v>850</v>
      </c>
      <c r="AP30" s="398" t="s">
        <v>479</v>
      </c>
      <c r="AQ30" s="398" t="s">
        <v>493</v>
      </c>
      <c r="AR30" s="400" t="s">
        <v>1167</v>
      </c>
      <c r="AS30" s="372">
        <v>4</v>
      </c>
      <c r="AT30" s="372">
        <v>3</v>
      </c>
      <c r="AU30" s="372">
        <v>2</v>
      </c>
      <c r="AV30" s="376" t="s">
        <v>1155</v>
      </c>
    </row>
    <row r="31" spans="1:48" s="387" customFormat="1" ht="13.5" thickBot="1">
      <c r="A31" s="397" t="s">
        <v>815</v>
      </c>
      <c r="B31" s="398" t="s">
        <v>34</v>
      </c>
      <c r="C31" s="398" t="s">
        <v>48</v>
      </c>
      <c r="D31" s="398" t="s">
        <v>50</v>
      </c>
      <c r="E31" s="375" t="s">
        <v>851</v>
      </c>
      <c r="F31" s="398" t="s">
        <v>81</v>
      </c>
      <c r="G31" s="398" t="s">
        <v>97</v>
      </c>
      <c r="H31" s="398" t="s">
        <v>99</v>
      </c>
      <c r="I31" s="398" t="s">
        <v>852</v>
      </c>
      <c r="J31" s="398" t="s">
        <v>124</v>
      </c>
      <c r="K31" s="398" t="s">
        <v>853</v>
      </c>
      <c r="L31" s="398" t="s">
        <v>854</v>
      </c>
      <c r="M31" s="398" t="s">
        <v>169</v>
      </c>
      <c r="N31" s="398" t="s">
        <v>173</v>
      </c>
      <c r="O31" s="398" t="s">
        <v>173</v>
      </c>
      <c r="P31" s="398" t="s">
        <v>176</v>
      </c>
      <c r="Q31" s="398" t="s">
        <v>176</v>
      </c>
      <c r="R31" s="398" t="s">
        <v>179</v>
      </c>
      <c r="S31" s="398" t="s">
        <v>855</v>
      </c>
      <c r="T31" s="398" t="s">
        <v>856</v>
      </c>
      <c r="U31" s="398" t="s">
        <v>857</v>
      </c>
      <c r="V31" s="398" t="s">
        <v>858</v>
      </c>
      <c r="W31" s="398" t="s">
        <v>354</v>
      </c>
      <c r="X31" s="398" t="s">
        <v>354</v>
      </c>
      <c r="Y31" s="398" t="s">
        <v>279</v>
      </c>
      <c r="Z31" s="398" t="s">
        <v>287</v>
      </c>
      <c r="AA31" s="398" t="s">
        <v>859</v>
      </c>
      <c r="AB31" s="398" t="s">
        <v>290</v>
      </c>
      <c r="AC31" s="398" t="s">
        <v>314</v>
      </c>
      <c r="AD31" s="398" t="s">
        <v>320</v>
      </c>
      <c r="AE31" s="398" t="s">
        <v>307</v>
      </c>
      <c r="AF31" s="399" t="s">
        <v>347</v>
      </c>
      <c r="AG31" s="399" t="s">
        <v>1191</v>
      </c>
      <c r="AH31" s="399" t="s">
        <v>1191</v>
      </c>
      <c r="AI31" s="399" t="s">
        <v>1187</v>
      </c>
      <c r="AJ31" s="399" t="s">
        <v>520</v>
      </c>
      <c r="AK31" s="399" t="s">
        <v>426</v>
      </c>
      <c r="AL31" s="399" t="s">
        <v>1192</v>
      </c>
      <c r="AM31" s="399" t="s">
        <v>441</v>
      </c>
      <c r="AN31" s="398" t="s">
        <v>323</v>
      </c>
      <c r="AO31" s="398" t="s">
        <v>632</v>
      </c>
      <c r="AP31" s="398" t="s">
        <v>860</v>
      </c>
      <c r="AQ31" s="398" t="s">
        <v>494</v>
      </c>
      <c r="AR31" s="400" t="s">
        <v>1167</v>
      </c>
      <c r="AS31" s="372">
        <v>6</v>
      </c>
      <c r="AT31" s="372">
        <v>4</v>
      </c>
      <c r="AU31" s="372">
        <v>2</v>
      </c>
      <c r="AV31" s="376" t="s">
        <v>1156</v>
      </c>
    </row>
    <row r="32" spans="1:48" s="387" customFormat="1" ht="13.5" thickBot="1">
      <c r="A32" s="401" t="s">
        <v>816</v>
      </c>
      <c r="B32" s="402" t="s">
        <v>34</v>
      </c>
      <c r="C32" s="402" t="s">
        <v>48</v>
      </c>
      <c r="D32" s="402" t="s">
        <v>50</v>
      </c>
      <c r="E32" s="375" t="s">
        <v>861</v>
      </c>
      <c r="F32" s="402" t="s">
        <v>81</v>
      </c>
      <c r="G32" s="402" t="s">
        <v>97</v>
      </c>
      <c r="H32" s="402" t="s">
        <v>99</v>
      </c>
      <c r="I32" s="402" t="s">
        <v>852</v>
      </c>
      <c r="J32" s="402" t="s">
        <v>124</v>
      </c>
      <c r="K32" s="402" t="s">
        <v>853</v>
      </c>
      <c r="L32" s="402" t="s">
        <v>854</v>
      </c>
      <c r="M32" s="402" t="s">
        <v>169</v>
      </c>
      <c r="N32" s="402" t="s">
        <v>173</v>
      </c>
      <c r="O32" s="402" t="s">
        <v>173</v>
      </c>
      <c r="P32" s="402" t="s">
        <v>176</v>
      </c>
      <c r="Q32" s="402" t="s">
        <v>176</v>
      </c>
      <c r="R32" s="402" t="s">
        <v>179</v>
      </c>
      <c r="S32" s="402" t="s">
        <v>855</v>
      </c>
      <c r="T32" s="402" t="s">
        <v>856</v>
      </c>
      <c r="U32" s="402" t="s">
        <v>857</v>
      </c>
      <c r="V32" s="402" t="s">
        <v>858</v>
      </c>
      <c r="W32" s="402" t="s">
        <v>354</v>
      </c>
      <c r="X32" s="402" t="s">
        <v>354</v>
      </c>
      <c r="Y32" s="402" t="s">
        <v>279</v>
      </c>
      <c r="Z32" s="402" t="s">
        <v>287</v>
      </c>
      <c r="AA32" s="402" t="s">
        <v>859</v>
      </c>
      <c r="AB32" s="402" t="s">
        <v>290</v>
      </c>
      <c r="AC32" s="402" t="s">
        <v>314</v>
      </c>
      <c r="AD32" s="402" t="s">
        <v>320</v>
      </c>
      <c r="AE32" s="402" t="s">
        <v>253</v>
      </c>
      <c r="AF32" s="378" t="s">
        <v>347</v>
      </c>
      <c r="AG32" s="378" t="s">
        <v>1191</v>
      </c>
      <c r="AH32" s="378" t="s">
        <v>1191</v>
      </c>
      <c r="AI32" s="378" t="s">
        <v>1187</v>
      </c>
      <c r="AJ32" s="378" t="s">
        <v>520</v>
      </c>
      <c r="AK32" s="378" t="s">
        <v>426</v>
      </c>
      <c r="AL32" s="378" t="s">
        <v>1192</v>
      </c>
      <c r="AM32" s="378" t="s">
        <v>441</v>
      </c>
      <c r="AN32" s="402" t="s">
        <v>323</v>
      </c>
      <c r="AO32" s="402" t="s">
        <v>632</v>
      </c>
      <c r="AP32" s="402" t="s">
        <v>860</v>
      </c>
      <c r="AQ32" s="402" t="s">
        <v>494</v>
      </c>
      <c r="AR32" s="403" t="s">
        <v>1167</v>
      </c>
      <c r="AS32" s="372">
        <v>6</v>
      </c>
      <c r="AT32" s="372">
        <v>4</v>
      </c>
      <c r="AU32" s="372">
        <v>2</v>
      </c>
      <c r="AV32" s="376" t="s">
        <v>1156</v>
      </c>
    </row>
    <row r="33" spans="1:4" ht="13.5" thickBot="1"/>
    <row r="34" spans="1:4">
      <c r="A34" s="384" t="s">
        <v>499</v>
      </c>
      <c r="B34" s="382"/>
      <c r="C34" s="382"/>
      <c r="D34" s="383"/>
    </row>
    <row r="35" spans="1:4">
      <c r="A35" s="348" t="s">
        <v>862</v>
      </c>
      <c r="B35" s="349"/>
      <c r="C35" s="349"/>
      <c r="D35" s="350"/>
    </row>
    <row r="36" spans="1:4">
      <c r="A36" s="348" t="s">
        <v>863</v>
      </c>
      <c r="B36" s="349"/>
      <c r="C36" s="349"/>
      <c r="D36" s="350"/>
    </row>
    <row r="37" spans="1:4">
      <c r="A37" s="348" t="s">
        <v>864</v>
      </c>
      <c r="B37" s="349"/>
      <c r="C37" s="349"/>
      <c r="D37" s="350"/>
    </row>
    <row r="38" spans="1:4">
      <c r="A38" s="348" t="s">
        <v>865</v>
      </c>
      <c r="B38" s="349"/>
      <c r="C38" s="349"/>
      <c r="D38" s="350"/>
    </row>
    <row r="39" spans="1:4">
      <c r="A39" s="348" t="s">
        <v>1075</v>
      </c>
      <c r="B39" s="349"/>
      <c r="C39" s="349"/>
      <c r="D39" s="350"/>
    </row>
    <row r="40" spans="1:4">
      <c r="A40" s="348" t="s">
        <v>1076</v>
      </c>
      <c r="B40" s="349"/>
      <c r="C40" s="349"/>
      <c r="D40" s="350"/>
    </row>
    <row r="41" spans="1:4">
      <c r="A41" s="348" t="s">
        <v>1077</v>
      </c>
      <c r="B41" s="349"/>
      <c r="C41" s="349"/>
      <c r="D41" s="350"/>
    </row>
    <row r="42" spans="1:4">
      <c r="A42" s="348" t="s">
        <v>1078</v>
      </c>
      <c r="B42" s="349"/>
      <c r="C42" s="349"/>
      <c r="D42" s="350"/>
    </row>
    <row r="43" spans="1:4">
      <c r="A43" s="348" t="s">
        <v>866</v>
      </c>
      <c r="B43" s="349"/>
      <c r="C43" s="349"/>
      <c r="D43" s="350"/>
    </row>
    <row r="44" spans="1:4">
      <c r="A44" s="348" t="s">
        <v>867</v>
      </c>
      <c r="B44" s="349"/>
      <c r="C44" s="349"/>
      <c r="D44" s="350"/>
    </row>
    <row r="45" spans="1:4">
      <c r="A45" s="348" t="s">
        <v>868</v>
      </c>
      <c r="B45" s="349"/>
      <c r="C45" s="349"/>
      <c r="D45" s="350"/>
    </row>
    <row r="46" spans="1:4">
      <c r="A46" s="348" t="s">
        <v>869</v>
      </c>
      <c r="B46" s="349"/>
      <c r="C46" s="349"/>
      <c r="D46" s="350"/>
    </row>
    <row r="47" spans="1:4">
      <c r="A47" s="348" t="s">
        <v>1079</v>
      </c>
      <c r="B47" s="349"/>
      <c r="C47" s="349"/>
      <c r="D47" s="350"/>
    </row>
    <row r="48" spans="1:4">
      <c r="A48" s="348" t="s">
        <v>1080</v>
      </c>
      <c r="B48" s="349"/>
      <c r="C48" s="349"/>
      <c r="D48" s="350"/>
    </row>
    <row r="49" spans="1:4">
      <c r="A49" s="348" t="s">
        <v>1081</v>
      </c>
      <c r="B49" s="349"/>
      <c r="C49" s="349"/>
      <c r="D49" s="350"/>
    </row>
    <row r="50" spans="1:4">
      <c r="A50" s="348" t="s">
        <v>1082</v>
      </c>
      <c r="B50" s="349"/>
      <c r="C50" s="349"/>
      <c r="D50" s="350"/>
    </row>
    <row r="51" spans="1:4">
      <c r="A51" s="348" t="s">
        <v>1083</v>
      </c>
      <c r="B51" s="349"/>
      <c r="C51" s="349"/>
      <c r="D51" s="350"/>
    </row>
    <row r="52" spans="1:4">
      <c r="A52" s="348" t="s">
        <v>1084</v>
      </c>
      <c r="B52" s="349"/>
      <c r="C52" s="349"/>
      <c r="D52" s="350"/>
    </row>
    <row r="53" spans="1:4">
      <c r="A53" s="348" t="s">
        <v>1085</v>
      </c>
      <c r="B53" s="349"/>
      <c r="C53" s="349"/>
      <c r="D53" s="350"/>
    </row>
    <row r="54" spans="1:4">
      <c r="A54" s="348" t="s">
        <v>1086</v>
      </c>
      <c r="B54" s="349"/>
      <c r="C54" s="349"/>
      <c r="D54" s="350"/>
    </row>
    <row r="55" spans="1:4">
      <c r="A55" s="348" t="s">
        <v>1087</v>
      </c>
      <c r="B55" s="349"/>
      <c r="C55" s="349"/>
      <c r="D55" s="350"/>
    </row>
    <row r="56" spans="1:4">
      <c r="A56" s="348" t="s">
        <v>1088</v>
      </c>
      <c r="B56" s="349"/>
      <c r="C56" s="349"/>
      <c r="D56" s="350"/>
    </row>
    <row r="57" spans="1:4">
      <c r="A57" s="348" t="s">
        <v>1089</v>
      </c>
      <c r="B57" s="349"/>
      <c r="C57" s="349"/>
      <c r="D57" s="350"/>
    </row>
    <row r="58" spans="1:4">
      <c r="A58" s="348" t="s">
        <v>1146</v>
      </c>
      <c r="B58" s="349"/>
      <c r="C58" s="349"/>
      <c r="D58" s="350"/>
    </row>
    <row r="59" spans="1:4">
      <c r="A59" s="348"/>
      <c r="B59" s="349"/>
      <c r="C59" s="349"/>
      <c r="D59" s="350"/>
    </row>
    <row r="60" spans="1:4">
      <c r="A60" s="351" t="s">
        <v>500</v>
      </c>
      <c r="B60" s="349"/>
      <c r="C60" s="349"/>
      <c r="D60" s="350"/>
    </row>
    <row r="61" spans="1:4">
      <c r="A61" s="348" t="s">
        <v>501</v>
      </c>
      <c r="B61" s="349"/>
      <c r="C61" s="349"/>
      <c r="D61" s="350"/>
    </row>
    <row r="62" spans="1:4">
      <c r="A62" s="348" t="s">
        <v>502</v>
      </c>
      <c r="B62" s="349"/>
      <c r="C62" s="349"/>
      <c r="D62" s="350"/>
    </row>
    <row r="63" spans="1:4" ht="13.5" thickBot="1">
      <c r="A63" s="352" t="s">
        <v>502</v>
      </c>
      <c r="B63" s="353"/>
      <c r="C63" s="353"/>
      <c r="D63" s="354"/>
    </row>
  </sheetData>
  <sheetProtection password="81F4" sheet="1" objects="1" scenarios="1"/>
  <hyperlinks>
    <hyperlink ref="E7:E14" r:id="rId1" display="KCB036S4B" xr:uid="{B1EE7E81-9A51-412A-A2C3-11FC1A8E2D4D}"/>
    <hyperlink ref="E15:E24" r:id="rId2" display="KCB090S4B" xr:uid="{158E4FA2-A8E3-4F93-86F5-C2205D31A27D}"/>
    <hyperlink ref="E25:E32" r:id="rId3" display="KCB180S4B" xr:uid="{F38A0ADC-B17C-40DA-A209-7FB68BBF523B}"/>
    <hyperlink ref="K2" location="Contents!A1" display="&lt;&lt;BACK" xr:uid="{550ABE09-1BF8-48D0-8C9F-6B5A33D0C5D8}"/>
  </hyperlinks>
  <pageMargins left="0" right="0" top="0" bottom="0" header="0.3" footer="0.3"/>
  <pageSetup scale="43" orientation="landscape" horizontalDpi="360" verticalDpi="36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5D407-B099-4B16-ADC3-79B71C84C016}">
  <dimension ref="B2:BD50"/>
  <sheetViews>
    <sheetView showGridLines="0" zoomScale="85" zoomScaleNormal="85" workbookViewId="0">
      <selection activeCell="B30" sqref="B30:AB30"/>
    </sheetView>
  </sheetViews>
  <sheetFormatPr defaultRowHeight="12.75"/>
  <cols>
    <col min="1" max="1" width="9.140625" style="313"/>
    <col min="2" max="2" width="16.28515625" style="313" customWidth="1"/>
    <col min="3" max="3" width="10.140625" style="313" customWidth="1"/>
    <col min="4" max="4" width="10.28515625" style="313" customWidth="1"/>
    <col min="5" max="5" width="8.85546875" style="313" customWidth="1"/>
    <col min="6" max="6" width="8.5703125" style="313" customWidth="1"/>
    <col min="7" max="7" width="9.42578125" style="313" customWidth="1"/>
    <col min="8" max="8" width="8" style="313" bestFit="1" customWidth="1"/>
    <col min="9" max="9" width="11.42578125" style="313" customWidth="1"/>
    <col min="10" max="10" width="11.140625" style="313" customWidth="1"/>
    <col min="11" max="11" width="8.5703125" style="313" customWidth="1"/>
    <col min="12" max="12" width="7.85546875" style="313" customWidth="1"/>
    <col min="13" max="13" width="8.5703125" style="313" customWidth="1"/>
    <col min="14" max="14" width="10.140625" style="313" customWidth="1"/>
    <col min="15" max="15" width="8.5703125" style="313" customWidth="1"/>
    <col min="16" max="16" width="8.7109375" style="313" customWidth="1"/>
    <col min="17" max="17" width="14.7109375" style="313" customWidth="1"/>
    <col min="18" max="18" width="15.140625" style="313" customWidth="1"/>
    <col min="19" max="19" width="12.140625" style="313" customWidth="1"/>
    <col min="20" max="20" width="13.42578125" style="313" customWidth="1"/>
    <col min="21" max="21" width="12.140625" style="313" customWidth="1"/>
    <col min="22" max="22" width="9.140625" style="313" customWidth="1"/>
    <col min="23" max="23" width="8" style="313" customWidth="1"/>
    <col min="24" max="24" width="10.42578125" style="313" customWidth="1"/>
    <col min="25" max="26" width="8.140625" style="313" customWidth="1"/>
    <col min="27" max="27" width="15" style="313" customWidth="1"/>
    <col min="28" max="28" width="21.85546875" style="313" customWidth="1"/>
    <col min="29" max="29" width="13.28515625" style="313" bestFit="1" customWidth="1"/>
    <col min="30" max="30" width="4.5703125" style="313" bestFit="1" customWidth="1"/>
    <col min="31" max="31" width="5.85546875" style="313" bestFit="1" customWidth="1"/>
    <col min="32" max="32" width="5.140625" style="313" bestFit="1" customWidth="1"/>
    <col min="33" max="33" width="6" style="313" bestFit="1" customWidth="1"/>
    <col min="34" max="34" width="12.28515625" style="313" bestFit="1" customWidth="1"/>
    <col min="35" max="35" width="7.7109375" style="313" bestFit="1" customWidth="1"/>
    <col min="36" max="36" width="15" style="313" customWidth="1"/>
    <col min="37" max="37" width="11.140625" style="313" bestFit="1" customWidth="1"/>
    <col min="38" max="38" width="5.140625" style="313" bestFit="1" customWidth="1"/>
    <col min="39" max="39" width="15" style="313" bestFit="1" customWidth="1"/>
    <col min="40" max="41" width="9.5703125" style="313" bestFit="1" customWidth="1"/>
    <col min="42" max="42" width="9.140625" style="313" bestFit="1" customWidth="1"/>
    <col min="43" max="43" width="15" style="313" customWidth="1"/>
    <col min="44" max="45" width="7.5703125" style="313" bestFit="1" customWidth="1"/>
    <col min="46" max="46" width="10.7109375" style="313" bestFit="1" customWidth="1"/>
    <col min="47" max="47" width="8" style="313" bestFit="1" customWidth="1"/>
    <col min="48" max="48" width="7.42578125" style="313" bestFit="1" customWidth="1"/>
    <col min="49" max="49" width="15" style="313" customWidth="1"/>
    <col min="50" max="50" width="30" style="313" bestFit="1" customWidth="1"/>
    <col min="51" max="51" width="15" style="313" customWidth="1"/>
    <col min="52" max="257" width="9.140625" style="313"/>
    <col min="258" max="258" width="50" style="313" bestFit="1" customWidth="1"/>
    <col min="259" max="305" width="15" style="313" bestFit="1" customWidth="1"/>
    <col min="306" max="306" width="30" style="313" bestFit="1" customWidth="1"/>
    <col min="307" max="307" width="15" style="313" bestFit="1" customWidth="1"/>
    <col min="308" max="513" width="9.140625" style="313"/>
    <col min="514" max="514" width="50" style="313" bestFit="1" customWidth="1"/>
    <col min="515" max="561" width="15" style="313" bestFit="1" customWidth="1"/>
    <col min="562" max="562" width="30" style="313" bestFit="1" customWidth="1"/>
    <col min="563" max="563" width="15" style="313" bestFit="1" customWidth="1"/>
    <col min="564" max="769" width="9.140625" style="313"/>
    <col min="770" max="770" width="50" style="313" bestFit="1" customWidth="1"/>
    <col min="771" max="817" width="15" style="313" bestFit="1" customWidth="1"/>
    <col min="818" max="818" width="30" style="313" bestFit="1" customWidth="1"/>
    <col min="819" max="819" width="15" style="313" bestFit="1" customWidth="1"/>
    <col min="820" max="1025" width="9.140625" style="313"/>
    <col min="1026" max="1026" width="50" style="313" bestFit="1" customWidth="1"/>
    <col min="1027" max="1073" width="15" style="313" bestFit="1" customWidth="1"/>
    <col min="1074" max="1074" width="30" style="313" bestFit="1" customWidth="1"/>
    <col min="1075" max="1075" width="15" style="313" bestFit="1" customWidth="1"/>
    <col min="1076" max="1281" width="9.140625" style="313"/>
    <col min="1282" max="1282" width="50" style="313" bestFit="1" customWidth="1"/>
    <col min="1283" max="1329" width="15" style="313" bestFit="1" customWidth="1"/>
    <col min="1330" max="1330" width="30" style="313" bestFit="1" customWidth="1"/>
    <col min="1331" max="1331" width="15" style="313" bestFit="1" customWidth="1"/>
    <col min="1332" max="1537" width="9.140625" style="313"/>
    <col min="1538" max="1538" width="50" style="313" bestFit="1" customWidth="1"/>
    <col min="1539" max="1585" width="15" style="313" bestFit="1" customWidth="1"/>
    <col min="1586" max="1586" width="30" style="313" bestFit="1" customWidth="1"/>
    <col min="1587" max="1587" width="15" style="313" bestFit="1" customWidth="1"/>
    <col min="1588" max="1793" width="9.140625" style="313"/>
    <col min="1794" max="1794" width="50" style="313" bestFit="1" customWidth="1"/>
    <col min="1795" max="1841" width="15" style="313" bestFit="1" customWidth="1"/>
    <col min="1842" max="1842" width="30" style="313" bestFit="1" customWidth="1"/>
    <col min="1843" max="1843" width="15" style="313" bestFit="1" customWidth="1"/>
    <col min="1844" max="2049" width="9.140625" style="313"/>
    <col min="2050" max="2050" width="50" style="313" bestFit="1" customWidth="1"/>
    <col min="2051" max="2097" width="15" style="313" bestFit="1" customWidth="1"/>
    <col min="2098" max="2098" width="30" style="313" bestFit="1" customWidth="1"/>
    <col min="2099" max="2099" width="15" style="313" bestFit="1" customWidth="1"/>
    <col min="2100" max="2305" width="9.140625" style="313"/>
    <col min="2306" max="2306" width="50" style="313" bestFit="1" customWidth="1"/>
    <col min="2307" max="2353" width="15" style="313" bestFit="1" customWidth="1"/>
    <col min="2354" max="2354" width="30" style="313" bestFit="1" customWidth="1"/>
    <col min="2355" max="2355" width="15" style="313" bestFit="1" customWidth="1"/>
    <col min="2356" max="2561" width="9.140625" style="313"/>
    <col min="2562" max="2562" width="50" style="313" bestFit="1" customWidth="1"/>
    <col min="2563" max="2609" width="15" style="313" bestFit="1" customWidth="1"/>
    <col min="2610" max="2610" width="30" style="313" bestFit="1" customWidth="1"/>
    <col min="2611" max="2611" width="15" style="313" bestFit="1" customWidth="1"/>
    <col min="2612" max="2817" width="9.140625" style="313"/>
    <col min="2818" max="2818" width="50" style="313" bestFit="1" customWidth="1"/>
    <col min="2819" max="2865" width="15" style="313" bestFit="1" customWidth="1"/>
    <col min="2866" max="2866" width="30" style="313" bestFit="1" customWidth="1"/>
    <col min="2867" max="2867" width="15" style="313" bestFit="1" customWidth="1"/>
    <col min="2868" max="3073" width="9.140625" style="313"/>
    <col min="3074" max="3074" width="50" style="313" bestFit="1" customWidth="1"/>
    <col min="3075" max="3121" width="15" style="313" bestFit="1" customWidth="1"/>
    <col min="3122" max="3122" width="30" style="313" bestFit="1" customWidth="1"/>
    <col min="3123" max="3123" width="15" style="313" bestFit="1" customWidth="1"/>
    <col min="3124" max="3329" width="9.140625" style="313"/>
    <col min="3330" max="3330" width="50" style="313" bestFit="1" customWidth="1"/>
    <col min="3331" max="3377" width="15" style="313" bestFit="1" customWidth="1"/>
    <col min="3378" max="3378" width="30" style="313" bestFit="1" customWidth="1"/>
    <col min="3379" max="3379" width="15" style="313" bestFit="1" customWidth="1"/>
    <col min="3380" max="3585" width="9.140625" style="313"/>
    <col min="3586" max="3586" width="50" style="313" bestFit="1" customWidth="1"/>
    <col min="3587" max="3633" width="15" style="313" bestFit="1" customWidth="1"/>
    <col min="3634" max="3634" width="30" style="313" bestFit="1" customWidth="1"/>
    <col min="3635" max="3635" width="15" style="313" bestFit="1" customWidth="1"/>
    <col min="3636" max="3841" width="9.140625" style="313"/>
    <col min="3842" max="3842" width="50" style="313" bestFit="1" customWidth="1"/>
    <col min="3843" max="3889" width="15" style="313" bestFit="1" customWidth="1"/>
    <col min="3890" max="3890" width="30" style="313" bestFit="1" customWidth="1"/>
    <col min="3891" max="3891" width="15" style="313" bestFit="1" customWidth="1"/>
    <col min="3892" max="4097" width="9.140625" style="313"/>
    <col min="4098" max="4098" width="50" style="313" bestFit="1" customWidth="1"/>
    <col min="4099" max="4145" width="15" style="313" bestFit="1" customWidth="1"/>
    <col min="4146" max="4146" width="30" style="313" bestFit="1" customWidth="1"/>
    <col min="4147" max="4147" width="15" style="313" bestFit="1" customWidth="1"/>
    <col min="4148" max="4353" width="9.140625" style="313"/>
    <col min="4354" max="4354" width="50" style="313" bestFit="1" customWidth="1"/>
    <col min="4355" max="4401" width="15" style="313" bestFit="1" customWidth="1"/>
    <col min="4402" max="4402" width="30" style="313" bestFit="1" customWidth="1"/>
    <col min="4403" max="4403" width="15" style="313" bestFit="1" customWidth="1"/>
    <col min="4404" max="4609" width="9.140625" style="313"/>
    <col min="4610" max="4610" width="50" style="313" bestFit="1" customWidth="1"/>
    <col min="4611" max="4657" width="15" style="313" bestFit="1" customWidth="1"/>
    <col min="4658" max="4658" width="30" style="313" bestFit="1" customWidth="1"/>
    <col min="4659" max="4659" width="15" style="313" bestFit="1" customWidth="1"/>
    <col min="4660" max="4865" width="9.140625" style="313"/>
    <col min="4866" max="4866" width="50" style="313" bestFit="1" customWidth="1"/>
    <col min="4867" max="4913" width="15" style="313" bestFit="1" customWidth="1"/>
    <col min="4914" max="4914" width="30" style="313" bestFit="1" customWidth="1"/>
    <col min="4915" max="4915" width="15" style="313" bestFit="1" customWidth="1"/>
    <col min="4916" max="5121" width="9.140625" style="313"/>
    <col min="5122" max="5122" width="50" style="313" bestFit="1" customWidth="1"/>
    <col min="5123" max="5169" width="15" style="313" bestFit="1" customWidth="1"/>
    <col min="5170" max="5170" width="30" style="313" bestFit="1" customWidth="1"/>
    <col min="5171" max="5171" width="15" style="313" bestFit="1" customWidth="1"/>
    <col min="5172" max="5377" width="9.140625" style="313"/>
    <col min="5378" max="5378" width="50" style="313" bestFit="1" customWidth="1"/>
    <col min="5379" max="5425" width="15" style="313" bestFit="1" customWidth="1"/>
    <col min="5426" max="5426" width="30" style="313" bestFit="1" customWidth="1"/>
    <col min="5427" max="5427" width="15" style="313" bestFit="1" customWidth="1"/>
    <col min="5428" max="5633" width="9.140625" style="313"/>
    <col min="5634" max="5634" width="50" style="313" bestFit="1" customWidth="1"/>
    <col min="5635" max="5681" width="15" style="313" bestFit="1" customWidth="1"/>
    <col min="5682" max="5682" width="30" style="313" bestFit="1" customWidth="1"/>
    <col min="5683" max="5683" width="15" style="313" bestFit="1" customWidth="1"/>
    <col min="5684" max="5889" width="9.140625" style="313"/>
    <col min="5890" max="5890" width="50" style="313" bestFit="1" customWidth="1"/>
    <col min="5891" max="5937" width="15" style="313" bestFit="1" customWidth="1"/>
    <col min="5938" max="5938" width="30" style="313" bestFit="1" customWidth="1"/>
    <col min="5939" max="5939" width="15" style="313" bestFit="1" customWidth="1"/>
    <col min="5940" max="6145" width="9.140625" style="313"/>
    <col min="6146" max="6146" width="50" style="313" bestFit="1" customWidth="1"/>
    <col min="6147" max="6193" width="15" style="313" bestFit="1" customWidth="1"/>
    <col min="6194" max="6194" width="30" style="313" bestFit="1" customWidth="1"/>
    <col min="6195" max="6195" width="15" style="313" bestFit="1" customWidth="1"/>
    <col min="6196" max="6401" width="9.140625" style="313"/>
    <col min="6402" max="6402" width="50" style="313" bestFit="1" customWidth="1"/>
    <col min="6403" max="6449" width="15" style="313" bestFit="1" customWidth="1"/>
    <col min="6450" max="6450" width="30" style="313" bestFit="1" customWidth="1"/>
    <col min="6451" max="6451" width="15" style="313" bestFit="1" customWidth="1"/>
    <col min="6452" max="6657" width="9.140625" style="313"/>
    <col min="6658" max="6658" width="50" style="313" bestFit="1" customWidth="1"/>
    <col min="6659" max="6705" width="15" style="313" bestFit="1" customWidth="1"/>
    <col min="6706" max="6706" width="30" style="313" bestFit="1" customWidth="1"/>
    <col min="6707" max="6707" width="15" style="313" bestFit="1" customWidth="1"/>
    <col min="6708" max="6913" width="9.140625" style="313"/>
    <col min="6914" max="6914" width="50" style="313" bestFit="1" customWidth="1"/>
    <col min="6915" max="6961" width="15" style="313" bestFit="1" customWidth="1"/>
    <col min="6962" max="6962" width="30" style="313" bestFit="1" customWidth="1"/>
    <col min="6963" max="6963" width="15" style="313" bestFit="1" customWidth="1"/>
    <col min="6964" max="7169" width="9.140625" style="313"/>
    <col min="7170" max="7170" width="50" style="313" bestFit="1" customWidth="1"/>
    <col min="7171" max="7217" width="15" style="313" bestFit="1" customWidth="1"/>
    <col min="7218" max="7218" width="30" style="313" bestFit="1" customWidth="1"/>
    <col min="7219" max="7219" width="15" style="313" bestFit="1" customWidth="1"/>
    <col min="7220" max="7425" width="9.140625" style="313"/>
    <col min="7426" max="7426" width="50" style="313" bestFit="1" customWidth="1"/>
    <col min="7427" max="7473" width="15" style="313" bestFit="1" customWidth="1"/>
    <col min="7474" max="7474" width="30" style="313" bestFit="1" customWidth="1"/>
    <col min="7475" max="7475" width="15" style="313" bestFit="1" customWidth="1"/>
    <col min="7476" max="7681" width="9.140625" style="313"/>
    <col min="7682" max="7682" width="50" style="313" bestFit="1" customWidth="1"/>
    <col min="7683" max="7729" width="15" style="313" bestFit="1" customWidth="1"/>
    <col min="7730" max="7730" width="30" style="313" bestFit="1" customWidth="1"/>
    <col min="7731" max="7731" width="15" style="313" bestFit="1" customWidth="1"/>
    <col min="7732" max="7937" width="9.140625" style="313"/>
    <col min="7938" max="7938" width="50" style="313" bestFit="1" customWidth="1"/>
    <col min="7939" max="7985" width="15" style="313" bestFit="1" customWidth="1"/>
    <col min="7986" max="7986" width="30" style="313" bestFit="1" customWidth="1"/>
    <col min="7987" max="7987" width="15" style="313" bestFit="1" customWidth="1"/>
    <col min="7988" max="8193" width="9.140625" style="313"/>
    <col min="8194" max="8194" width="50" style="313" bestFit="1" customWidth="1"/>
    <col min="8195" max="8241" width="15" style="313" bestFit="1" customWidth="1"/>
    <col min="8242" max="8242" width="30" style="313" bestFit="1" customWidth="1"/>
    <col min="8243" max="8243" width="15" style="313" bestFit="1" customWidth="1"/>
    <col min="8244" max="8449" width="9.140625" style="313"/>
    <col min="8450" max="8450" width="50" style="313" bestFit="1" customWidth="1"/>
    <col min="8451" max="8497" width="15" style="313" bestFit="1" customWidth="1"/>
    <col min="8498" max="8498" width="30" style="313" bestFit="1" customWidth="1"/>
    <col min="8499" max="8499" width="15" style="313" bestFit="1" customWidth="1"/>
    <col min="8500" max="8705" width="9.140625" style="313"/>
    <col min="8706" max="8706" width="50" style="313" bestFit="1" customWidth="1"/>
    <col min="8707" max="8753" width="15" style="313" bestFit="1" customWidth="1"/>
    <col min="8754" max="8754" width="30" style="313" bestFit="1" customWidth="1"/>
    <col min="8755" max="8755" width="15" style="313" bestFit="1" customWidth="1"/>
    <col min="8756" max="8961" width="9.140625" style="313"/>
    <col min="8962" max="8962" width="50" style="313" bestFit="1" customWidth="1"/>
    <col min="8963" max="9009" width="15" style="313" bestFit="1" customWidth="1"/>
    <col min="9010" max="9010" width="30" style="313" bestFit="1" customWidth="1"/>
    <col min="9011" max="9011" width="15" style="313" bestFit="1" customWidth="1"/>
    <col min="9012" max="9217" width="9.140625" style="313"/>
    <col min="9218" max="9218" width="50" style="313" bestFit="1" customWidth="1"/>
    <col min="9219" max="9265" width="15" style="313" bestFit="1" customWidth="1"/>
    <col min="9266" max="9266" width="30" style="313" bestFit="1" customWidth="1"/>
    <col min="9267" max="9267" width="15" style="313" bestFit="1" customWidth="1"/>
    <col min="9268" max="9473" width="9.140625" style="313"/>
    <col min="9474" max="9474" width="50" style="313" bestFit="1" customWidth="1"/>
    <col min="9475" max="9521" width="15" style="313" bestFit="1" customWidth="1"/>
    <col min="9522" max="9522" width="30" style="313" bestFit="1" customWidth="1"/>
    <col min="9523" max="9523" width="15" style="313" bestFit="1" customWidth="1"/>
    <col min="9524" max="9729" width="9.140625" style="313"/>
    <col min="9730" max="9730" width="50" style="313" bestFit="1" customWidth="1"/>
    <col min="9731" max="9777" width="15" style="313" bestFit="1" customWidth="1"/>
    <col min="9778" max="9778" width="30" style="313" bestFit="1" customWidth="1"/>
    <col min="9779" max="9779" width="15" style="313" bestFit="1" customWidth="1"/>
    <col min="9780" max="9985" width="9.140625" style="313"/>
    <col min="9986" max="9986" width="50" style="313" bestFit="1" customWidth="1"/>
    <col min="9987" max="10033" width="15" style="313" bestFit="1" customWidth="1"/>
    <col min="10034" max="10034" width="30" style="313" bestFit="1" customWidth="1"/>
    <col min="10035" max="10035" width="15" style="313" bestFit="1" customWidth="1"/>
    <col min="10036" max="10241" width="9.140625" style="313"/>
    <col min="10242" max="10242" width="50" style="313" bestFit="1" customWidth="1"/>
    <col min="10243" max="10289" width="15" style="313" bestFit="1" customWidth="1"/>
    <col min="10290" max="10290" width="30" style="313" bestFit="1" customWidth="1"/>
    <col min="10291" max="10291" width="15" style="313" bestFit="1" customWidth="1"/>
    <col min="10292" max="10497" width="9.140625" style="313"/>
    <col min="10498" max="10498" width="50" style="313" bestFit="1" customWidth="1"/>
    <col min="10499" max="10545" width="15" style="313" bestFit="1" customWidth="1"/>
    <col min="10546" max="10546" width="30" style="313" bestFit="1" customWidth="1"/>
    <col min="10547" max="10547" width="15" style="313" bestFit="1" customWidth="1"/>
    <col min="10548" max="10753" width="9.140625" style="313"/>
    <col min="10754" max="10754" width="50" style="313" bestFit="1" customWidth="1"/>
    <col min="10755" max="10801" width="15" style="313" bestFit="1" customWidth="1"/>
    <col min="10802" max="10802" width="30" style="313" bestFit="1" customWidth="1"/>
    <col min="10803" max="10803" width="15" style="313" bestFit="1" customWidth="1"/>
    <col min="10804" max="11009" width="9.140625" style="313"/>
    <col min="11010" max="11010" width="50" style="313" bestFit="1" customWidth="1"/>
    <col min="11011" max="11057" width="15" style="313" bestFit="1" customWidth="1"/>
    <col min="11058" max="11058" width="30" style="313" bestFit="1" customWidth="1"/>
    <col min="11059" max="11059" width="15" style="313" bestFit="1" customWidth="1"/>
    <col min="11060" max="11265" width="9.140625" style="313"/>
    <col min="11266" max="11266" width="50" style="313" bestFit="1" customWidth="1"/>
    <col min="11267" max="11313" width="15" style="313" bestFit="1" customWidth="1"/>
    <col min="11314" max="11314" width="30" style="313" bestFit="1" customWidth="1"/>
    <col min="11315" max="11315" width="15" style="313" bestFit="1" customWidth="1"/>
    <col min="11316" max="11521" width="9.140625" style="313"/>
    <col min="11522" max="11522" width="50" style="313" bestFit="1" customWidth="1"/>
    <col min="11523" max="11569" width="15" style="313" bestFit="1" customWidth="1"/>
    <col min="11570" max="11570" width="30" style="313" bestFit="1" customWidth="1"/>
    <col min="11571" max="11571" width="15" style="313" bestFit="1" customWidth="1"/>
    <col min="11572" max="11777" width="9.140625" style="313"/>
    <col min="11778" max="11778" width="50" style="313" bestFit="1" customWidth="1"/>
    <col min="11779" max="11825" width="15" style="313" bestFit="1" customWidth="1"/>
    <col min="11826" max="11826" width="30" style="313" bestFit="1" customWidth="1"/>
    <col min="11827" max="11827" width="15" style="313" bestFit="1" customWidth="1"/>
    <col min="11828" max="12033" width="9.140625" style="313"/>
    <col min="12034" max="12034" width="50" style="313" bestFit="1" customWidth="1"/>
    <col min="12035" max="12081" width="15" style="313" bestFit="1" customWidth="1"/>
    <col min="12082" max="12082" width="30" style="313" bestFit="1" customWidth="1"/>
    <col min="12083" max="12083" width="15" style="313" bestFit="1" customWidth="1"/>
    <col min="12084" max="12289" width="9.140625" style="313"/>
    <col min="12290" max="12290" width="50" style="313" bestFit="1" customWidth="1"/>
    <col min="12291" max="12337" width="15" style="313" bestFit="1" customWidth="1"/>
    <col min="12338" max="12338" width="30" style="313" bestFit="1" customWidth="1"/>
    <col min="12339" max="12339" width="15" style="313" bestFit="1" customWidth="1"/>
    <col min="12340" max="12545" width="9.140625" style="313"/>
    <col min="12546" max="12546" width="50" style="313" bestFit="1" customWidth="1"/>
    <col min="12547" max="12593" width="15" style="313" bestFit="1" customWidth="1"/>
    <col min="12594" max="12594" width="30" style="313" bestFit="1" customWidth="1"/>
    <col min="12595" max="12595" width="15" style="313" bestFit="1" customWidth="1"/>
    <col min="12596" max="12801" width="9.140625" style="313"/>
    <col min="12802" max="12802" width="50" style="313" bestFit="1" customWidth="1"/>
    <col min="12803" max="12849" width="15" style="313" bestFit="1" customWidth="1"/>
    <col min="12850" max="12850" width="30" style="313" bestFit="1" customWidth="1"/>
    <col min="12851" max="12851" width="15" style="313" bestFit="1" customWidth="1"/>
    <col min="12852" max="13057" width="9.140625" style="313"/>
    <col min="13058" max="13058" width="50" style="313" bestFit="1" customWidth="1"/>
    <col min="13059" max="13105" width="15" style="313" bestFit="1" customWidth="1"/>
    <col min="13106" max="13106" width="30" style="313" bestFit="1" customWidth="1"/>
    <col min="13107" max="13107" width="15" style="313" bestFit="1" customWidth="1"/>
    <col min="13108" max="13313" width="9.140625" style="313"/>
    <col min="13314" max="13314" width="50" style="313" bestFit="1" customWidth="1"/>
    <col min="13315" max="13361" width="15" style="313" bestFit="1" customWidth="1"/>
    <col min="13362" max="13362" width="30" style="313" bestFit="1" customWidth="1"/>
    <col min="13363" max="13363" width="15" style="313" bestFit="1" customWidth="1"/>
    <col min="13364" max="13569" width="9.140625" style="313"/>
    <col min="13570" max="13570" width="50" style="313" bestFit="1" customWidth="1"/>
    <col min="13571" max="13617" width="15" style="313" bestFit="1" customWidth="1"/>
    <col min="13618" max="13618" width="30" style="313" bestFit="1" customWidth="1"/>
    <col min="13619" max="13619" width="15" style="313" bestFit="1" customWidth="1"/>
    <col min="13620" max="13825" width="9.140625" style="313"/>
    <col min="13826" max="13826" width="50" style="313" bestFit="1" customWidth="1"/>
    <col min="13827" max="13873" width="15" style="313" bestFit="1" customWidth="1"/>
    <col min="13874" max="13874" width="30" style="313" bestFit="1" customWidth="1"/>
    <col min="13875" max="13875" width="15" style="313" bestFit="1" customWidth="1"/>
    <col min="13876" max="14081" width="9.140625" style="313"/>
    <col min="14082" max="14082" width="50" style="313" bestFit="1" customWidth="1"/>
    <col min="14083" max="14129" width="15" style="313" bestFit="1" customWidth="1"/>
    <col min="14130" max="14130" width="30" style="313" bestFit="1" customWidth="1"/>
    <col min="14131" max="14131" width="15" style="313" bestFit="1" customWidth="1"/>
    <col min="14132" max="14337" width="9.140625" style="313"/>
    <col min="14338" max="14338" width="50" style="313" bestFit="1" customWidth="1"/>
    <col min="14339" max="14385" width="15" style="313" bestFit="1" customWidth="1"/>
    <col min="14386" max="14386" width="30" style="313" bestFit="1" customWidth="1"/>
    <col min="14387" max="14387" width="15" style="313" bestFit="1" customWidth="1"/>
    <col min="14388" max="14593" width="9.140625" style="313"/>
    <col min="14594" max="14594" width="50" style="313" bestFit="1" customWidth="1"/>
    <col min="14595" max="14641" width="15" style="313" bestFit="1" customWidth="1"/>
    <col min="14642" max="14642" width="30" style="313" bestFit="1" customWidth="1"/>
    <col min="14643" max="14643" width="15" style="313" bestFit="1" customWidth="1"/>
    <col min="14644" max="14849" width="9.140625" style="313"/>
    <col min="14850" max="14850" width="50" style="313" bestFit="1" customWidth="1"/>
    <col min="14851" max="14897" width="15" style="313" bestFit="1" customWidth="1"/>
    <col min="14898" max="14898" width="30" style="313" bestFit="1" customWidth="1"/>
    <col min="14899" max="14899" width="15" style="313" bestFit="1" customWidth="1"/>
    <col min="14900" max="15105" width="9.140625" style="313"/>
    <col min="15106" max="15106" width="50" style="313" bestFit="1" customWidth="1"/>
    <col min="15107" max="15153" width="15" style="313" bestFit="1" customWidth="1"/>
    <col min="15154" max="15154" width="30" style="313" bestFit="1" customWidth="1"/>
    <col min="15155" max="15155" width="15" style="313" bestFit="1" customWidth="1"/>
    <col min="15156" max="15361" width="9.140625" style="313"/>
    <col min="15362" max="15362" width="50" style="313" bestFit="1" customWidth="1"/>
    <col min="15363" max="15409" width="15" style="313" bestFit="1" customWidth="1"/>
    <col min="15410" max="15410" width="30" style="313" bestFit="1" customWidth="1"/>
    <col min="15411" max="15411" width="15" style="313" bestFit="1" customWidth="1"/>
    <col min="15412" max="15617" width="9.140625" style="313"/>
    <col min="15618" max="15618" width="50" style="313" bestFit="1" customWidth="1"/>
    <col min="15619" max="15665" width="15" style="313" bestFit="1" customWidth="1"/>
    <col min="15666" max="15666" width="30" style="313" bestFit="1" customWidth="1"/>
    <col min="15667" max="15667" width="15" style="313" bestFit="1" customWidth="1"/>
    <col min="15668" max="15873" width="9.140625" style="313"/>
    <col min="15874" max="15874" width="50" style="313" bestFit="1" customWidth="1"/>
    <col min="15875" max="15921" width="15" style="313" bestFit="1" customWidth="1"/>
    <col min="15922" max="15922" width="30" style="313" bestFit="1" customWidth="1"/>
    <col min="15923" max="15923" width="15" style="313" bestFit="1" customWidth="1"/>
    <col min="15924" max="16129" width="9.140625" style="313"/>
    <col min="16130" max="16130" width="50" style="313" bestFit="1" customWidth="1"/>
    <col min="16131" max="16177" width="15" style="313" bestFit="1" customWidth="1"/>
    <col min="16178" max="16178" width="30" style="313" bestFit="1" customWidth="1"/>
    <col min="16179" max="16179" width="15" style="313" bestFit="1" customWidth="1"/>
    <col min="16180" max="16384" width="9.140625" style="313"/>
  </cols>
  <sheetData>
    <row r="2" spans="2:56" ht="12.75" customHeight="1">
      <c r="B2" s="996" t="s">
        <v>1117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row>
    <row r="3" spans="2:56" ht="12.75" customHeight="1">
      <c r="B3" s="996" t="s">
        <v>1118</v>
      </c>
      <c r="C3" s="996" t="s">
        <v>1119</v>
      </c>
      <c r="D3" s="996"/>
      <c r="E3" s="996"/>
      <c r="F3" s="996"/>
      <c r="G3" s="996"/>
      <c r="H3" s="996"/>
      <c r="I3" s="996"/>
      <c r="J3" s="996"/>
      <c r="K3" s="996"/>
      <c r="L3" s="996"/>
      <c r="M3" s="996"/>
      <c r="N3" s="997" t="s">
        <v>1133</v>
      </c>
      <c r="O3" s="997"/>
      <c r="P3" s="997"/>
      <c r="Q3" s="997" t="s">
        <v>1134</v>
      </c>
      <c r="R3" s="997"/>
      <c r="S3" s="997"/>
      <c r="T3" s="997"/>
      <c r="U3" s="997" t="s">
        <v>1138</v>
      </c>
      <c r="V3" s="997"/>
      <c r="W3" s="997"/>
      <c r="X3" s="997" t="s">
        <v>1141</v>
      </c>
      <c r="Y3" s="997" t="s">
        <v>305</v>
      </c>
      <c r="Z3" s="997" t="s">
        <v>3081</v>
      </c>
      <c r="AA3" s="997" t="s">
        <v>1142</v>
      </c>
      <c r="AB3" s="997" t="s">
        <v>1143</v>
      </c>
    </row>
    <row r="4" spans="2:56" ht="12.75" customHeight="1">
      <c r="B4" s="996"/>
      <c r="C4" s="997" t="s">
        <v>1120</v>
      </c>
      <c r="D4" s="997" t="s">
        <v>1121</v>
      </c>
      <c r="E4" s="997" t="s">
        <v>1123</v>
      </c>
      <c r="F4" s="997" t="s">
        <v>1124</v>
      </c>
      <c r="G4" s="997" t="s">
        <v>1125</v>
      </c>
      <c r="H4" s="997" t="s">
        <v>1122</v>
      </c>
      <c r="I4" s="997" t="s">
        <v>1126</v>
      </c>
      <c r="J4" s="997" t="s">
        <v>1127</v>
      </c>
      <c r="K4" s="997" t="s">
        <v>1128</v>
      </c>
      <c r="L4" s="997" t="s">
        <v>1129</v>
      </c>
      <c r="M4" s="997" t="s">
        <v>1130</v>
      </c>
      <c r="N4" s="997" t="s">
        <v>1348</v>
      </c>
      <c r="O4" s="997" t="s">
        <v>1131</v>
      </c>
      <c r="P4" s="997" t="s">
        <v>1132</v>
      </c>
      <c r="Q4" s="997" t="s">
        <v>1163</v>
      </c>
      <c r="R4" s="997" t="s">
        <v>1135</v>
      </c>
      <c r="S4" s="997" t="s">
        <v>1136</v>
      </c>
      <c r="T4" s="997" t="s">
        <v>1137</v>
      </c>
      <c r="U4" s="997"/>
      <c r="V4" s="997"/>
      <c r="W4" s="997"/>
      <c r="X4" s="997"/>
      <c r="Y4" s="997"/>
      <c r="Z4" s="997"/>
      <c r="AA4" s="997"/>
      <c r="AB4" s="997"/>
      <c r="AC4" s="252" t="s">
        <v>2248</v>
      </c>
    </row>
    <row r="5" spans="2:56">
      <c r="B5" s="996"/>
      <c r="C5" s="997"/>
      <c r="D5" s="997"/>
      <c r="E5" s="997"/>
      <c r="F5" s="997"/>
      <c r="G5" s="997"/>
      <c r="H5" s="997"/>
      <c r="I5" s="997"/>
      <c r="J5" s="997"/>
      <c r="K5" s="997"/>
      <c r="L5" s="997"/>
      <c r="M5" s="997"/>
      <c r="N5" s="997"/>
      <c r="O5" s="997"/>
      <c r="P5" s="997"/>
      <c r="Q5" s="997"/>
      <c r="R5" s="997"/>
      <c r="S5" s="997"/>
      <c r="T5" s="997"/>
      <c r="U5" s="997" t="s">
        <v>1139</v>
      </c>
      <c r="V5" s="997" t="s">
        <v>1140</v>
      </c>
      <c r="W5" s="997" t="s">
        <v>1349</v>
      </c>
      <c r="X5" s="997"/>
      <c r="Y5" s="997"/>
      <c r="Z5" s="997"/>
      <c r="AA5" s="997"/>
      <c r="AB5" s="997"/>
    </row>
    <row r="6" spans="2:56">
      <c r="B6" s="996"/>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row>
    <row r="7" spans="2:56" s="318" customFormat="1">
      <c r="B7" s="11" t="s">
        <v>3082</v>
      </c>
      <c r="C7" s="11" t="s">
        <v>85</v>
      </c>
      <c r="D7" s="11" t="s">
        <v>157</v>
      </c>
      <c r="E7" s="11" t="s">
        <v>176</v>
      </c>
      <c r="F7" s="11" t="s">
        <v>179</v>
      </c>
      <c r="G7" s="11" t="s">
        <v>272</v>
      </c>
      <c r="H7" s="11" t="s">
        <v>284</v>
      </c>
      <c r="I7" s="11" t="s">
        <v>1200</v>
      </c>
      <c r="J7" s="11" t="s">
        <v>1202</v>
      </c>
      <c r="K7" s="11" t="s">
        <v>99</v>
      </c>
      <c r="L7" s="11" t="s">
        <v>118</v>
      </c>
      <c r="M7" s="11" t="s">
        <v>1199</v>
      </c>
      <c r="N7" s="11" t="s">
        <v>1206</v>
      </c>
      <c r="O7" s="11" t="s">
        <v>45</v>
      </c>
      <c r="P7" s="12">
        <v>1</v>
      </c>
      <c r="Q7" s="11">
        <v>1</v>
      </c>
      <c r="R7" s="12">
        <v>8.6999999999999993</v>
      </c>
      <c r="S7" s="12">
        <v>1</v>
      </c>
      <c r="T7" s="11" t="s">
        <v>444</v>
      </c>
      <c r="U7" s="11" t="s">
        <v>3046</v>
      </c>
      <c r="V7" s="11" t="s">
        <v>281</v>
      </c>
      <c r="W7" s="11" t="s">
        <v>426</v>
      </c>
      <c r="X7" s="11" t="s">
        <v>1208</v>
      </c>
      <c r="Y7" s="11" t="s">
        <v>682</v>
      </c>
      <c r="Z7" s="324" t="s">
        <v>3085</v>
      </c>
      <c r="AA7" s="405" t="s">
        <v>1197</v>
      </c>
      <c r="AB7" s="323" t="s">
        <v>1164</v>
      </c>
      <c r="AC7" s="314"/>
      <c r="AD7" s="404"/>
      <c r="AE7" s="314"/>
      <c r="AF7" s="314"/>
      <c r="AG7" s="314"/>
      <c r="AH7" s="314"/>
      <c r="AI7" s="404"/>
      <c r="AJ7" s="314"/>
      <c r="AK7" s="314"/>
      <c r="AL7" s="314"/>
      <c r="AM7" s="404"/>
      <c r="AN7" s="314"/>
      <c r="AO7" s="314"/>
      <c r="AP7" s="314"/>
      <c r="AQ7" s="314"/>
      <c r="AR7" s="404"/>
      <c r="AS7" s="404"/>
      <c r="AT7" s="404"/>
      <c r="AU7" s="314"/>
      <c r="AV7" s="314"/>
      <c r="AW7" s="314"/>
      <c r="AX7" s="316"/>
      <c r="AY7" s="314"/>
      <c r="AZ7" s="317"/>
      <c r="BA7" s="404"/>
      <c r="BB7" s="404"/>
      <c r="BC7" s="404"/>
      <c r="BD7" s="404"/>
    </row>
    <row r="8" spans="2:56" s="318" customFormat="1">
      <c r="B8" s="326" t="s">
        <v>3064</v>
      </c>
      <c r="C8" s="326" t="s">
        <v>85</v>
      </c>
      <c r="D8" s="326" t="s">
        <v>157</v>
      </c>
      <c r="E8" s="326" t="s">
        <v>176</v>
      </c>
      <c r="F8" s="326" t="s">
        <v>179</v>
      </c>
      <c r="G8" s="326" t="s">
        <v>302</v>
      </c>
      <c r="H8" s="326" t="s">
        <v>273</v>
      </c>
      <c r="I8" s="326" t="s">
        <v>1210</v>
      </c>
      <c r="J8" s="326" t="s">
        <v>1212</v>
      </c>
      <c r="K8" s="326" t="s">
        <v>99</v>
      </c>
      <c r="L8" s="326" t="s">
        <v>119</v>
      </c>
      <c r="M8" s="326" t="s">
        <v>1199</v>
      </c>
      <c r="N8" s="326" t="s">
        <v>1215</v>
      </c>
      <c r="O8" s="326" t="s">
        <v>45</v>
      </c>
      <c r="P8" s="327">
        <v>1</v>
      </c>
      <c r="Q8" s="326">
        <v>1</v>
      </c>
      <c r="R8" s="327">
        <v>11.6</v>
      </c>
      <c r="S8" s="327">
        <v>1</v>
      </c>
      <c r="T8" s="326" t="s">
        <v>890</v>
      </c>
      <c r="U8" s="326" t="s">
        <v>3046</v>
      </c>
      <c r="V8" s="326" t="s">
        <v>859</v>
      </c>
      <c r="W8" s="326" t="s">
        <v>426</v>
      </c>
      <c r="X8" s="326" t="s">
        <v>1219</v>
      </c>
      <c r="Y8" s="326" t="s">
        <v>310</v>
      </c>
      <c r="Z8" s="328" t="s">
        <v>3048</v>
      </c>
      <c r="AA8" s="406" t="s">
        <v>1209</v>
      </c>
      <c r="AB8" s="325" t="s">
        <v>1164</v>
      </c>
      <c r="AC8" s="314"/>
      <c r="AD8" s="404"/>
      <c r="AE8" s="314"/>
      <c r="AF8" s="314"/>
      <c r="AG8" s="314"/>
      <c r="AH8" s="314"/>
      <c r="AI8" s="404"/>
      <c r="AJ8" s="314"/>
      <c r="AK8" s="314"/>
      <c r="AL8" s="314"/>
      <c r="AM8" s="404"/>
      <c r="AN8" s="314"/>
      <c r="AO8" s="314"/>
      <c r="AP8" s="314"/>
      <c r="AQ8" s="314"/>
      <c r="AR8" s="404"/>
      <c r="AS8" s="404"/>
      <c r="AT8" s="404"/>
      <c r="AU8" s="314"/>
      <c r="AV8" s="314"/>
      <c r="AW8" s="314"/>
      <c r="AX8" s="316"/>
      <c r="AY8" s="314"/>
      <c r="AZ8" s="317"/>
      <c r="BA8" s="404"/>
      <c r="BB8" s="404"/>
      <c r="BC8" s="404"/>
      <c r="BD8" s="404"/>
    </row>
    <row r="9" spans="2:56" s="318" customFormat="1">
      <c r="B9" s="11" t="s">
        <v>3083</v>
      </c>
      <c r="C9" s="11" t="s">
        <v>86</v>
      </c>
      <c r="D9" s="11" t="s">
        <v>158</v>
      </c>
      <c r="E9" s="11" t="s">
        <v>176</v>
      </c>
      <c r="F9" s="11" t="s">
        <v>179</v>
      </c>
      <c r="G9" s="11" t="s">
        <v>273</v>
      </c>
      <c r="H9" s="11" t="s">
        <v>658</v>
      </c>
      <c r="I9" s="11" t="s">
        <v>1222</v>
      </c>
      <c r="J9" s="11" t="s">
        <v>1224</v>
      </c>
      <c r="K9" s="11" t="s">
        <v>99</v>
      </c>
      <c r="L9" s="11" t="s">
        <v>118</v>
      </c>
      <c r="M9" s="11" t="s">
        <v>1221</v>
      </c>
      <c r="N9" s="11" t="s">
        <v>882</v>
      </c>
      <c r="O9" s="11" t="s">
        <v>45</v>
      </c>
      <c r="P9" s="12">
        <v>1</v>
      </c>
      <c r="Q9" s="11">
        <v>1</v>
      </c>
      <c r="R9" s="12">
        <v>11</v>
      </c>
      <c r="S9" s="12">
        <v>1</v>
      </c>
      <c r="T9" s="11" t="s">
        <v>444</v>
      </c>
      <c r="U9" s="11" t="s">
        <v>3046</v>
      </c>
      <c r="V9" s="11" t="s">
        <v>859</v>
      </c>
      <c r="W9" s="11" t="s">
        <v>426</v>
      </c>
      <c r="X9" s="11" t="s">
        <v>1227</v>
      </c>
      <c r="Y9" s="11" t="s">
        <v>707</v>
      </c>
      <c r="Z9" s="324" t="s">
        <v>3085</v>
      </c>
      <c r="AA9" s="405" t="s">
        <v>877</v>
      </c>
      <c r="AB9" s="323" t="s">
        <v>1164</v>
      </c>
      <c r="AC9" s="314"/>
      <c r="AD9" s="404"/>
      <c r="AE9" s="314"/>
      <c r="AF9" s="314"/>
      <c r="AG9" s="314"/>
      <c r="AH9" s="314"/>
      <c r="AI9" s="404"/>
      <c r="AJ9" s="314"/>
      <c r="AK9" s="314"/>
      <c r="AL9" s="314"/>
      <c r="AM9" s="404"/>
      <c r="AN9" s="314"/>
      <c r="AO9" s="314"/>
      <c r="AP9" s="314"/>
      <c r="AQ9" s="314"/>
      <c r="AR9" s="404"/>
      <c r="AS9" s="404"/>
      <c r="AT9" s="404"/>
      <c r="AU9" s="314"/>
      <c r="AV9" s="314"/>
      <c r="AW9" s="314"/>
      <c r="AX9" s="316"/>
      <c r="AY9" s="314"/>
      <c r="AZ9" s="317"/>
      <c r="BA9" s="404"/>
      <c r="BB9" s="404"/>
      <c r="BC9" s="404"/>
      <c r="BD9" s="404"/>
    </row>
    <row r="10" spans="2:56" s="318" customFormat="1">
      <c r="B10" s="326" t="s">
        <v>3063</v>
      </c>
      <c r="C10" s="326" t="s">
        <v>86</v>
      </c>
      <c r="D10" s="326" t="s">
        <v>158</v>
      </c>
      <c r="E10" s="326" t="s">
        <v>176</v>
      </c>
      <c r="F10" s="326" t="s">
        <v>179</v>
      </c>
      <c r="G10" s="326" t="s">
        <v>286</v>
      </c>
      <c r="H10" s="326" t="s">
        <v>286</v>
      </c>
      <c r="I10" s="326" t="s">
        <v>1228</v>
      </c>
      <c r="J10" s="326" t="s">
        <v>1230</v>
      </c>
      <c r="K10" s="326" t="s">
        <v>99</v>
      </c>
      <c r="L10" s="326" t="s">
        <v>119</v>
      </c>
      <c r="M10" s="326" t="s">
        <v>1221</v>
      </c>
      <c r="N10" s="326" t="s">
        <v>940</v>
      </c>
      <c r="O10" s="326" t="s">
        <v>45</v>
      </c>
      <c r="P10" s="327">
        <v>1</v>
      </c>
      <c r="Q10" s="326">
        <v>1</v>
      </c>
      <c r="R10" s="327">
        <v>14</v>
      </c>
      <c r="S10" s="327">
        <v>1</v>
      </c>
      <c r="T10" s="326" t="s">
        <v>890</v>
      </c>
      <c r="U10" s="326" t="s">
        <v>3046</v>
      </c>
      <c r="V10" s="326" t="s">
        <v>914</v>
      </c>
      <c r="W10" s="326" t="s">
        <v>439</v>
      </c>
      <c r="X10" s="326" t="s">
        <v>1233</v>
      </c>
      <c r="Y10" s="326" t="s">
        <v>310</v>
      </c>
      <c r="Z10" s="328" t="s">
        <v>3048</v>
      </c>
      <c r="AA10" s="406" t="s">
        <v>886</v>
      </c>
      <c r="AB10" s="325" t="s">
        <v>1164</v>
      </c>
      <c r="AC10" s="314"/>
      <c r="AD10" s="404"/>
      <c r="AE10" s="314"/>
      <c r="AF10" s="314"/>
      <c r="AG10" s="314"/>
      <c r="AH10" s="314"/>
      <c r="AI10" s="404"/>
      <c r="AJ10" s="314"/>
      <c r="AK10" s="314"/>
      <c r="AL10" s="314"/>
      <c r="AM10" s="404"/>
      <c r="AN10" s="314"/>
      <c r="AO10" s="314"/>
      <c r="AP10" s="314"/>
      <c r="AQ10" s="314"/>
      <c r="AR10" s="404"/>
      <c r="AS10" s="404"/>
      <c r="AT10" s="404"/>
      <c r="AU10" s="314"/>
      <c r="AV10" s="314"/>
      <c r="AW10" s="314"/>
      <c r="AX10" s="316"/>
      <c r="AY10" s="314"/>
      <c r="AZ10" s="317"/>
      <c r="BA10" s="404"/>
      <c r="BB10" s="404"/>
      <c r="BC10" s="404"/>
      <c r="BD10" s="404"/>
    </row>
    <row r="11" spans="2:56" s="318" customFormat="1">
      <c r="B11" s="11" t="s">
        <v>3084</v>
      </c>
      <c r="C11" s="11" t="s">
        <v>87</v>
      </c>
      <c r="D11" s="11" t="s">
        <v>159</v>
      </c>
      <c r="E11" s="11" t="s">
        <v>176</v>
      </c>
      <c r="F11" s="11" t="s">
        <v>179</v>
      </c>
      <c r="G11" s="11" t="s">
        <v>272</v>
      </c>
      <c r="H11" s="11" t="s">
        <v>681</v>
      </c>
      <c r="I11" s="11" t="s">
        <v>1234</v>
      </c>
      <c r="J11" s="11" t="s">
        <v>1236</v>
      </c>
      <c r="K11" s="11" t="s">
        <v>99</v>
      </c>
      <c r="L11" s="11" t="s">
        <v>118</v>
      </c>
      <c r="M11" s="11" t="s">
        <v>904</v>
      </c>
      <c r="N11" s="11" t="s">
        <v>951</v>
      </c>
      <c r="O11" s="11" t="s">
        <v>402</v>
      </c>
      <c r="P11" s="12">
        <v>1</v>
      </c>
      <c r="Q11" s="11">
        <v>1</v>
      </c>
      <c r="R11" s="12">
        <v>13.5</v>
      </c>
      <c r="S11" s="12">
        <v>1</v>
      </c>
      <c r="T11" s="11" t="s">
        <v>444</v>
      </c>
      <c r="U11" s="11" t="s">
        <v>3046</v>
      </c>
      <c r="V11" s="11" t="s">
        <v>352</v>
      </c>
      <c r="W11" s="11" t="s">
        <v>631</v>
      </c>
      <c r="X11" s="11" t="s">
        <v>1240</v>
      </c>
      <c r="Y11" s="11" t="s">
        <v>419</v>
      </c>
      <c r="Z11" s="324" t="s">
        <v>3085</v>
      </c>
      <c r="AA11" s="405" t="s">
        <v>893</v>
      </c>
      <c r="AB11" s="323" t="s">
        <v>1165</v>
      </c>
      <c r="AC11" s="314"/>
      <c r="AD11" s="404"/>
      <c r="AE11" s="314"/>
      <c r="AF11" s="314"/>
      <c r="AG11" s="314"/>
      <c r="AH11" s="314"/>
      <c r="AI11" s="404"/>
      <c r="AJ11" s="314"/>
      <c r="AK11" s="314"/>
      <c r="AL11" s="314"/>
      <c r="AM11" s="404"/>
      <c r="AN11" s="314"/>
      <c r="AO11" s="314"/>
      <c r="AP11" s="314"/>
      <c r="AQ11" s="314"/>
      <c r="AR11" s="404"/>
      <c r="AS11" s="404"/>
      <c r="AT11" s="404"/>
      <c r="AU11" s="314"/>
      <c r="AV11" s="314"/>
      <c r="AW11" s="314"/>
      <c r="AX11" s="316"/>
      <c r="AY11" s="314"/>
      <c r="AZ11" s="317"/>
      <c r="BA11" s="404"/>
      <c r="BB11" s="404"/>
      <c r="BC11" s="404"/>
      <c r="BD11" s="404"/>
    </row>
    <row r="12" spans="2:56" s="318" customFormat="1">
      <c r="B12" s="326" t="s">
        <v>3062</v>
      </c>
      <c r="C12" s="326" t="s">
        <v>87</v>
      </c>
      <c r="D12" s="326" t="s">
        <v>159</v>
      </c>
      <c r="E12" s="326" t="s">
        <v>176</v>
      </c>
      <c r="F12" s="326" t="s">
        <v>179</v>
      </c>
      <c r="G12" s="326" t="s">
        <v>282</v>
      </c>
      <c r="H12" s="326" t="s">
        <v>658</v>
      </c>
      <c r="I12" s="326" t="s">
        <v>1242</v>
      </c>
      <c r="J12" s="326" t="s">
        <v>1244</v>
      </c>
      <c r="K12" s="326" t="s">
        <v>99</v>
      </c>
      <c r="L12" s="326" t="s">
        <v>118</v>
      </c>
      <c r="M12" s="326" t="s">
        <v>1241</v>
      </c>
      <c r="N12" s="326" t="s">
        <v>942</v>
      </c>
      <c r="O12" s="326" t="s">
        <v>402</v>
      </c>
      <c r="P12" s="327">
        <v>1</v>
      </c>
      <c r="Q12" s="326">
        <v>1</v>
      </c>
      <c r="R12" s="327">
        <v>16.5</v>
      </c>
      <c r="S12" s="327">
        <v>1</v>
      </c>
      <c r="T12" s="326" t="s">
        <v>444</v>
      </c>
      <c r="U12" s="326" t="s">
        <v>3046</v>
      </c>
      <c r="V12" s="326" t="s">
        <v>1247</v>
      </c>
      <c r="W12" s="326" t="s">
        <v>631</v>
      </c>
      <c r="X12" s="326" t="s">
        <v>1248</v>
      </c>
      <c r="Y12" s="326" t="s">
        <v>310</v>
      </c>
      <c r="Z12" s="328" t="s">
        <v>3048</v>
      </c>
      <c r="AA12" s="406" t="s">
        <v>897</v>
      </c>
      <c r="AB12" s="325" t="s">
        <v>1165</v>
      </c>
      <c r="AC12" s="314"/>
      <c r="AD12" s="404"/>
      <c r="AE12" s="314"/>
      <c r="AF12" s="314"/>
      <c r="AG12" s="314"/>
      <c r="AH12" s="314"/>
      <c r="AI12" s="404"/>
      <c r="AJ12" s="314"/>
      <c r="AK12" s="314"/>
      <c r="AL12" s="314"/>
      <c r="AM12" s="404"/>
      <c r="AN12" s="314"/>
      <c r="AO12" s="314"/>
      <c r="AP12" s="314"/>
      <c r="AQ12" s="314"/>
      <c r="AR12" s="404"/>
      <c r="AS12" s="404"/>
      <c r="AT12" s="404"/>
      <c r="AU12" s="314"/>
      <c r="AV12" s="314"/>
      <c r="AW12" s="314"/>
      <c r="AX12" s="316"/>
      <c r="AY12" s="314"/>
      <c r="AZ12" s="317"/>
      <c r="BA12" s="404"/>
      <c r="BB12" s="404"/>
      <c r="BC12" s="404"/>
      <c r="BD12" s="404"/>
    </row>
    <row r="13" spans="2:56" s="318" customFormat="1">
      <c r="B13" s="11" t="s">
        <v>3065</v>
      </c>
      <c r="C13" s="11" t="s">
        <v>88</v>
      </c>
      <c r="D13" s="11" t="s">
        <v>160</v>
      </c>
      <c r="E13" s="11" t="s">
        <v>176</v>
      </c>
      <c r="F13" s="11" t="s">
        <v>179</v>
      </c>
      <c r="G13" s="11" t="s">
        <v>810</v>
      </c>
      <c r="H13" s="11" t="s">
        <v>301</v>
      </c>
      <c r="I13" s="11" t="s">
        <v>1250</v>
      </c>
      <c r="J13" s="11" t="s">
        <v>1252</v>
      </c>
      <c r="K13" s="11" t="s">
        <v>99</v>
      </c>
      <c r="L13" s="11" t="s">
        <v>903</v>
      </c>
      <c r="M13" s="11" t="s">
        <v>592</v>
      </c>
      <c r="N13" s="11" t="s">
        <v>952</v>
      </c>
      <c r="O13" s="11" t="s">
        <v>402</v>
      </c>
      <c r="P13" s="12">
        <v>1</v>
      </c>
      <c r="Q13" s="11">
        <v>1</v>
      </c>
      <c r="R13" s="12">
        <v>19</v>
      </c>
      <c r="S13" s="12">
        <v>1</v>
      </c>
      <c r="T13" s="11" t="s">
        <v>669</v>
      </c>
      <c r="U13" s="11" t="s">
        <v>3046</v>
      </c>
      <c r="V13" s="11" t="s">
        <v>432</v>
      </c>
      <c r="W13" s="11" t="s">
        <v>440</v>
      </c>
      <c r="X13" s="11" t="s">
        <v>1256</v>
      </c>
      <c r="Y13" s="11" t="s">
        <v>313</v>
      </c>
      <c r="Z13" s="11" t="s">
        <v>312</v>
      </c>
      <c r="AA13" s="405" t="s">
        <v>901</v>
      </c>
      <c r="AB13" s="323" t="s">
        <v>1165</v>
      </c>
      <c r="AC13" s="314"/>
      <c r="AD13" s="404"/>
      <c r="AE13" s="314"/>
      <c r="AF13" s="314"/>
      <c r="AG13" s="314"/>
      <c r="AH13" s="314"/>
      <c r="AI13" s="404"/>
      <c r="AJ13" s="314"/>
      <c r="AK13" s="314"/>
      <c r="AL13" s="314"/>
      <c r="AM13" s="404"/>
      <c r="AN13" s="314"/>
      <c r="AO13" s="314"/>
      <c r="AP13" s="314"/>
      <c r="AQ13" s="314"/>
      <c r="AR13" s="404"/>
      <c r="AS13" s="404"/>
      <c r="AT13" s="404"/>
      <c r="AU13" s="314"/>
      <c r="AV13" s="314"/>
      <c r="AW13" s="314"/>
      <c r="AX13" s="316"/>
      <c r="AY13" s="314"/>
      <c r="AZ13" s="317"/>
      <c r="BA13" s="404"/>
      <c r="BB13" s="404"/>
      <c r="BC13" s="404"/>
      <c r="BD13" s="404"/>
    </row>
    <row r="14" spans="2:56" s="318" customFormat="1">
      <c r="B14" s="326" t="s">
        <v>3061</v>
      </c>
      <c r="C14" s="326" t="s">
        <v>88</v>
      </c>
      <c r="D14" s="326" t="s">
        <v>160</v>
      </c>
      <c r="E14" s="326" t="s">
        <v>176</v>
      </c>
      <c r="F14" s="326" t="s">
        <v>179</v>
      </c>
      <c r="G14" s="326" t="s">
        <v>303</v>
      </c>
      <c r="H14" s="326" t="s">
        <v>270</v>
      </c>
      <c r="I14" s="326" t="s">
        <v>1258</v>
      </c>
      <c r="J14" s="326" t="s">
        <v>1260</v>
      </c>
      <c r="K14" s="326" t="s">
        <v>99</v>
      </c>
      <c r="L14" s="326" t="s">
        <v>120</v>
      </c>
      <c r="M14" s="326" t="s">
        <v>592</v>
      </c>
      <c r="N14" s="326" t="s">
        <v>952</v>
      </c>
      <c r="O14" s="326" t="s">
        <v>402</v>
      </c>
      <c r="P14" s="327">
        <v>1</v>
      </c>
      <c r="Q14" s="326">
        <v>1</v>
      </c>
      <c r="R14" s="327">
        <v>17.600000000000001</v>
      </c>
      <c r="S14" s="327">
        <v>1</v>
      </c>
      <c r="T14" s="326" t="s">
        <v>40</v>
      </c>
      <c r="U14" s="326" t="s">
        <v>3046</v>
      </c>
      <c r="V14" s="326" t="s">
        <v>432</v>
      </c>
      <c r="W14" s="326" t="s">
        <v>440</v>
      </c>
      <c r="X14" s="326" t="s">
        <v>1256</v>
      </c>
      <c r="Y14" s="326" t="s">
        <v>313</v>
      </c>
      <c r="Z14" s="326" t="s">
        <v>323</v>
      </c>
      <c r="AA14" s="406" t="s">
        <v>1257</v>
      </c>
      <c r="AB14" s="325" t="s">
        <v>1165</v>
      </c>
      <c r="AC14" s="314"/>
      <c r="AD14" s="404"/>
      <c r="AE14" s="314"/>
      <c r="AF14" s="314"/>
      <c r="AG14" s="314"/>
      <c r="AH14" s="314"/>
      <c r="AI14" s="404"/>
      <c r="AJ14" s="314"/>
      <c r="AK14" s="314"/>
      <c r="AL14" s="314"/>
      <c r="AM14" s="404"/>
      <c r="AN14" s="314"/>
      <c r="AO14" s="314"/>
      <c r="AP14" s="314"/>
      <c r="AQ14" s="314"/>
      <c r="AR14" s="404"/>
      <c r="AS14" s="404"/>
      <c r="AT14" s="404"/>
      <c r="AU14" s="314"/>
      <c r="AV14" s="314"/>
      <c r="AW14" s="314"/>
      <c r="AX14" s="316"/>
      <c r="AY14" s="314"/>
      <c r="AZ14" s="317"/>
      <c r="BA14" s="404"/>
      <c r="BB14" s="404"/>
      <c r="BC14" s="404"/>
      <c r="BD14" s="404"/>
    </row>
    <row r="15" spans="2:56" s="318" customFormat="1">
      <c r="B15" s="11" t="s">
        <v>3066</v>
      </c>
      <c r="C15" s="11" t="s">
        <v>89</v>
      </c>
      <c r="D15" s="11" t="s">
        <v>161</v>
      </c>
      <c r="E15" s="11" t="s">
        <v>176</v>
      </c>
      <c r="F15" s="11" t="s">
        <v>179</v>
      </c>
      <c r="G15" s="11" t="s">
        <v>285</v>
      </c>
      <c r="H15" s="11" t="s">
        <v>589</v>
      </c>
      <c r="I15" s="11" t="s">
        <v>1265</v>
      </c>
      <c r="J15" s="11" t="s">
        <v>1267</v>
      </c>
      <c r="K15" s="11" t="s">
        <v>99</v>
      </c>
      <c r="L15" s="11" t="s">
        <v>120</v>
      </c>
      <c r="M15" s="11" t="s">
        <v>1264</v>
      </c>
      <c r="N15" s="11" t="s">
        <v>944</v>
      </c>
      <c r="O15" s="11" t="s">
        <v>403</v>
      </c>
      <c r="P15" s="12">
        <v>2</v>
      </c>
      <c r="Q15" s="11">
        <v>2</v>
      </c>
      <c r="R15" s="12">
        <v>13.1</v>
      </c>
      <c r="S15" s="12">
        <v>2</v>
      </c>
      <c r="T15" s="11" t="s">
        <v>40</v>
      </c>
      <c r="U15" s="11" t="s">
        <v>3046</v>
      </c>
      <c r="V15" s="11" t="s">
        <v>1270</v>
      </c>
      <c r="W15" s="11" t="s">
        <v>932</v>
      </c>
      <c r="X15" s="11" t="s">
        <v>1271</v>
      </c>
      <c r="Y15" s="11" t="s">
        <v>911</v>
      </c>
      <c r="Z15" s="11" t="s">
        <v>324</v>
      </c>
      <c r="AA15" s="405" t="s">
        <v>1263</v>
      </c>
      <c r="AB15" s="323" t="s">
        <v>1165</v>
      </c>
      <c r="AC15" s="314"/>
      <c r="AD15" s="404"/>
      <c r="AE15" s="314"/>
      <c r="AF15" s="314"/>
      <c r="AG15" s="314"/>
      <c r="AH15" s="314"/>
      <c r="AI15" s="404"/>
      <c r="AJ15" s="314"/>
      <c r="AK15" s="314"/>
      <c r="AL15" s="314"/>
      <c r="AM15" s="404"/>
      <c r="AN15" s="314"/>
      <c r="AO15" s="314"/>
      <c r="AP15" s="314"/>
      <c r="AQ15" s="314"/>
      <c r="AR15" s="404"/>
      <c r="AS15" s="404"/>
      <c r="AT15" s="404"/>
      <c r="AU15" s="314"/>
      <c r="AV15" s="314"/>
      <c r="AW15" s="314"/>
      <c r="AX15" s="316"/>
      <c r="AY15" s="314"/>
      <c r="AZ15" s="317"/>
      <c r="BA15" s="404"/>
      <c r="BB15" s="404"/>
      <c r="BC15" s="404"/>
      <c r="BD15" s="404"/>
    </row>
    <row r="16" spans="2:56" s="318" customFormat="1">
      <c r="B16" s="326" t="s">
        <v>3060</v>
      </c>
      <c r="C16" s="326" t="s">
        <v>89</v>
      </c>
      <c r="D16" s="326" t="s">
        <v>161</v>
      </c>
      <c r="E16" s="326" t="s">
        <v>176</v>
      </c>
      <c r="F16" s="326" t="s">
        <v>179</v>
      </c>
      <c r="G16" s="326" t="s">
        <v>285</v>
      </c>
      <c r="H16" s="326" t="s">
        <v>589</v>
      </c>
      <c r="I16" s="326" t="s">
        <v>1265</v>
      </c>
      <c r="J16" s="326" t="s">
        <v>1267</v>
      </c>
      <c r="K16" s="326" t="s">
        <v>99</v>
      </c>
      <c r="L16" s="326" t="s">
        <v>120</v>
      </c>
      <c r="M16" s="326" t="s">
        <v>1264</v>
      </c>
      <c r="N16" s="326" t="s">
        <v>944</v>
      </c>
      <c r="O16" s="326" t="s">
        <v>403</v>
      </c>
      <c r="P16" s="327">
        <v>2</v>
      </c>
      <c r="Q16" s="326">
        <v>2</v>
      </c>
      <c r="R16" s="327">
        <v>13.1</v>
      </c>
      <c r="S16" s="327">
        <v>2</v>
      </c>
      <c r="T16" s="326" t="s">
        <v>40</v>
      </c>
      <c r="U16" s="326" t="s">
        <v>3046</v>
      </c>
      <c r="V16" s="326" t="s">
        <v>1270</v>
      </c>
      <c r="W16" s="326" t="s">
        <v>932</v>
      </c>
      <c r="X16" s="326" t="s">
        <v>1271</v>
      </c>
      <c r="Y16" s="326" t="s">
        <v>911</v>
      </c>
      <c r="Z16" s="326" t="s">
        <v>912</v>
      </c>
      <c r="AA16" s="406" t="s">
        <v>910</v>
      </c>
      <c r="AB16" s="325" t="s">
        <v>1165</v>
      </c>
      <c r="AC16" s="314"/>
      <c r="AD16" s="404"/>
      <c r="AE16" s="314"/>
      <c r="AF16" s="314"/>
      <c r="AG16" s="314"/>
      <c r="AH16" s="314"/>
      <c r="AI16" s="404"/>
      <c r="AJ16" s="314"/>
      <c r="AK16" s="314"/>
      <c r="AL16" s="314"/>
      <c r="AM16" s="404"/>
      <c r="AN16" s="314"/>
      <c r="AO16" s="314"/>
      <c r="AP16" s="314"/>
      <c r="AQ16" s="314"/>
      <c r="AR16" s="404"/>
      <c r="AS16" s="404"/>
      <c r="AT16" s="404"/>
      <c r="AU16" s="314"/>
      <c r="AV16" s="314"/>
      <c r="AW16" s="314"/>
      <c r="AX16" s="316"/>
      <c r="AY16" s="314"/>
      <c r="AZ16" s="317"/>
      <c r="BA16" s="404"/>
      <c r="BB16" s="404"/>
      <c r="BC16" s="404"/>
      <c r="BD16" s="404"/>
    </row>
    <row r="17" spans="2:56" s="318" customFormat="1">
      <c r="B17" s="11" t="s">
        <v>3067</v>
      </c>
      <c r="C17" s="11" t="s">
        <v>90</v>
      </c>
      <c r="D17" s="11" t="s">
        <v>162</v>
      </c>
      <c r="E17" s="11" t="s">
        <v>176</v>
      </c>
      <c r="F17" s="11" t="s">
        <v>179</v>
      </c>
      <c r="G17" s="11" t="s">
        <v>285</v>
      </c>
      <c r="H17" s="11" t="s">
        <v>589</v>
      </c>
      <c r="I17" s="11" t="s">
        <v>1273</v>
      </c>
      <c r="J17" s="11" t="s">
        <v>1275</v>
      </c>
      <c r="K17" s="11" t="s">
        <v>99</v>
      </c>
      <c r="L17" s="11" t="s">
        <v>120</v>
      </c>
      <c r="M17" s="11" t="s">
        <v>544</v>
      </c>
      <c r="N17" s="11" t="s">
        <v>947</v>
      </c>
      <c r="O17" s="11" t="s">
        <v>403</v>
      </c>
      <c r="P17" s="12">
        <v>2</v>
      </c>
      <c r="Q17" s="11">
        <v>2</v>
      </c>
      <c r="R17" s="12">
        <v>14.5</v>
      </c>
      <c r="S17" s="12">
        <v>2</v>
      </c>
      <c r="T17" s="11" t="s">
        <v>40</v>
      </c>
      <c r="U17" s="11" t="s">
        <v>3046</v>
      </c>
      <c r="V17" s="11" t="s">
        <v>1278</v>
      </c>
      <c r="W17" s="11" t="s">
        <v>932</v>
      </c>
      <c r="X17" s="11" t="s">
        <v>1279</v>
      </c>
      <c r="Y17" s="11" t="s">
        <v>310</v>
      </c>
      <c r="Z17" s="11" t="s">
        <v>43</v>
      </c>
      <c r="AA17" s="405" t="s">
        <v>1272</v>
      </c>
      <c r="AB17" s="323" t="s">
        <v>1165</v>
      </c>
      <c r="AC17" s="314"/>
      <c r="AD17" s="404"/>
      <c r="AE17" s="314"/>
      <c r="AF17" s="314"/>
      <c r="AG17" s="314"/>
      <c r="AH17" s="314"/>
      <c r="AI17" s="404"/>
      <c r="AJ17" s="314"/>
      <c r="AK17" s="314"/>
      <c r="AL17" s="314"/>
      <c r="AM17" s="404"/>
      <c r="AN17" s="314"/>
      <c r="AO17" s="314"/>
      <c r="AP17" s="314"/>
      <c r="AQ17" s="314"/>
      <c r="AR17" s="404"/>
      <c r="AS17" s="404"/>
      <c r="AT17" s="404"/>
      <c r="AU17" s="314"/>
      <c r="AV17" s="314"/>
      <c r="AW17" s="314"/>
      <c r="AX17" s="316"/>
      <c r="AY17" s="314"/>
      <c r="AZ17" s="317"/>
      <c r="BA17" s="404"/>
      <c r="BB17" s="404"/>
      <c r="BC17" s="404"/>
      <c r="BD17" s="404"/>
    </row>
    <row r="18" spans="2:56" s="318" customFormat="1">
      <c r="B18" s="326" t="s">
        <v>3059</v>
      </c>
      <c r="C18" s="326" t="s">
        <v>90</v>
      </c>
      <c r="D18" s="326" t="s">
        <v>162</v>
      </c>
      <c r="E18" s="326" t="s">
        <v>176</v>
      </c>
      <c r="F18" s="326" t="s">
        <v>179</v>
      </c>
      <c r="G18" s="326" t="s">
        <v>285</v>
      </c>
      <c r="H18" s="326" t="s">
        <v>589</v>
      </c>
      <c r="I18" s="326" t="s">
        <v>1273</v>
      </c>
      <c r="J18" s="326" t="s">
        <v>1275</v>
      </c>
      <c r="K18" s="326" t="s">
        <v>99</v>
      </c>
      <c r="L18" s="326" t="s">
        <v>120</v>
      </c>
      <c r="M18" s="326" t="s">
        <v>544</v>
      </c>
      <c r="N18" s="326" t="s">
        <v>947</v>
      </c>
      <c r="O18" s="326" t="s">
        <v>403</v>
      </c>
      <c r="P18" s="327">
        <v>2</v>
      </c>
      <c r="Q18" s="326">
        <v>2</v>
      </c>
      <c r="R18" s="327">
        <v>14.5</v>
      </c>
      <c r="S18" s="327">
        <v>2</v>
      </c>
      <c r="T18" s="326" t="s">
        <v>40</v>
      </c>
      <c r="U18" s="326" t="s">
        <v>3046</v>
      </c>
      <c r="V18" s="326" t="s">
        <v>1278</v>
      </c>
      <c r="W18" s="326" t="s">
        <v>932</v>
      </c>
      <c r="X18" s="326" t="s">
        <v>1279</v>
      </c>
      <c r="Y18" s="326" t="s">
        <v>310</v>
      </c>
      <c r="Z18" s="326" t="s">
        <v>418</v>
      </c>
      <c r="AA18" s="406" t="s">
        <v>916</v>
      </c>
      <c r="AB18" s="325" t="s">
        <v>1165</v>
      </c>
      <c r="AC18" s="314"/>
      <c r="AD18" s="404"/>
      <c r="AE18" s="314"/>
      <c r="AF18" s="314"/>
      <c r="AG18" s="314"/>
      <c r="AH18" s="314"/>
      <c r="AI18" s="404"/>
      <c r="AJ18" s="314"/>
      <c r="AK18" s="314"/>
      <c r="AL18" s="314"/>
      <c r="AM18" s="404"/>
      <c r="AN18" s="314"/>
      <c r="AO18" s="314"/>
      <c r="AP18" s="314"/>
      <c r="AQ18" s="314"/>
      <c r="AR18" s="404"/>
      <c r="AS18" s="404"/>
      <c r="AT18" s="404"/>
      <c r="AU18" s="314"/>
      <c r="AV18" s="314"/>
      <c r="AW18" s="314"/>
      <c r="AX18" s="316"/>
      <c r="AY18" s="314"/>
      <c r="AZ18" s="317"/>
      <c r="BA18" s="404"/>
      <c r="BB18" s="404"/>
      <c r="BC18" s="404"/>
      <c r="BD18" s="404"/>
    </row>
    <row r="19" spans="2:56" s="318" customFormat="1">
      <c r="B19" s="11" t="s">
        <v>3086</v>
      </c>
      <c r="C19" s="11" t="s">
        <v>91</v>
      </c>
      <c r="D19" s="11" t="s">
        <v>163</v>
      </c>
      <c r="E19" s="11" t="s">
        <v>176</v>
      </c>
      <c r="F19" s="11" t="s">
        <v>179</v>
      </c>
      <c r="G19" s="11" t="s">
        <v>657</v>
      </c>
      <c r="H19" s="11" t="s">
        <v>1285</v>
      </c>
      <c r="I19" s="11" t="s">
        <v>1281</v>
      </c>
      <c r="J19" s="11" t="s">
        <v>1283</v>
      </c>
      <c r="K19" s="11" t="s">
        <v>99</v>
      </c>
      <c r="L19" s="11" t="s">
        <v>920</v>
      </c>
      <c r="M19" s="11" t="s">
        <v>1280</v>
      </c>
      <c r="N19" s="11" t="s">
        <v>949</v>
      </c>
      <c r="O19" s="11" t="s">
        <v>404</v>
      </c>
      <c r="P19" s="12">
        <v>2</v>
      </c>
      <c r="Q19" s="11">
        <v>2</v>
      </c>
      <c r="R19" s="12">
        <v>15.6</v>
      </c>
      <c r="S19" s="12">
        <v>2</v>
      </c>
      <c r="T19" s="11" t="s">
        <v>522</v>
      </c>
      <c r="U19" s="11" t="s">
        <v>3046</v>
      </c>
      <c r="V19" s="11" t="s">
        <v>1287</v>
      </c>
      <c r="W19" s="11" t="s">
        <v>1288</v>
      </c>
      <c r="X19" s="11" t="s">
        <v>1289</v>
      </c>
      <c r="Y19" s="11" t="s">
        <v>309</v>
      </c>
      <c r="Z19" s="11" t="s">
        <v>414</v>
      </c>
      <c r="AA19" s="405" t="s">
        <v>919</v>
      </c>
      <c r="AB19" s="323" t="s">
        <v>1165</v>
      </c>
      <c r="AC19" s="314"/>
      <c r="AD19" s="404"/>
      <c r="AE19" s="314"/>
      <c r="AF19" s="314"/>
      <c r="AG19" s="314"/>
      <c r="AH19" s="314"/>
      <c r="AI19" s="404"/>
      <c r="AJ19" s="314"/>
      <c r="AK19" s="314"/>
      <c r="AL19" s="314"/>
      <c r="AM19" s="404"/>
      <c r="AN19" s="314"/>
      <c r="AO19" s="314"/>
      <c r="AP19" s="314"/>
      <c r="AQ19" s="314"/>
      <c r="AR19" s="404"/>
      <c r="AS19" s="404"/>
      <c r="AT19" s="404"/>
      <c r="AU19" s="314"/>
      <c r="AV19" s="314"/>
      <c r="AW19" s="314"/>
      <c r="AX19" s="316"/>
      <c r="AY19" s="314"/>
      <c r="AZ19" s="317"/>
      <c r="BA19" s="404"/>
      <c r="BB19" s="404"/>
      <c r="BC19" s="404"/>
      <c r="BD19" s="404"/>
    </row>
    <row r="20" spans="2:56" s="318" customFormat="1">
      <c r="B20" s="326" t="s">
        <v>3057</v>
      </c>
      <c r="C20" s="326" t="s">
        <v>92</v>
      </c>
      <c r="D20" s="326" t="s">
        <v>164</v>
      </c>
      <c r="E20" s="326" t="s">
        <v>176</v>
      </c>
      <c r="F20" s="326" t="s">
        <v>179</v>
      </c>
      <c r="G20" s="326" t="s">
        <v>272</v>
      </c>
      <c r="H20" s="326" t="s">
        <v>273</v>
      </c>
      <c r="I20" s="326" t="s">
        <v>1291</v>
      </c>
      <c r="J20" s="326" t="s">
        <v>1293</v>
      </c>
      <c r="K20" s="326" t="s">
        <v>99</v>
      </c>
      <c r="L20" s="326" t="s">
        <v>122</v>
      </c>
      <c r="M20" s="326" t="s">
        <v>780</v>
      </c>
      <c r="N20" s="326" t="s">
        <v>924</v>
      </c>
      <c r="O20" s="326" t="s">
        <v>404</v>
      </c>
      <c r="P20" s="327">
        <v>2</v>
      </c>
      <c r="Q20" s="326">
        <v>2</v>
      </c>
      <c r="R20" s="327">
        <v>19</v>
      </c>
      <c r="S20" s="327">
        <v>2</v>
      </c>
      <c r="T20" s="326" t="s">
        <v>448</v>
      </c>
      <c r="U20" s="326" t="s">
        <v>3046</v>
      </c>
      <c r="V20" s="326" t="s">
        <v>1297</v>
      </c>
      <c r="W20" s="326" t="s">
        <v>159</v>
      </c>
      <c r="X20" s="326" t="s">
        <v>1298</v>
      </c>
      <c r="Y20" s="326" t="s">
        <v>447</v>
      </c>
      <c r="Z20" s="326" t="s">
        <v>310</v>
      </c>
      <c r="AA20" s="406" t="s">
        <v>923</v>
      </c>
      <c r="AB20" s="325" t="s">
        <v>1165</v>
      </c>
      <c r="AC20" s="314"/>
      <c r="AD20" s="404"/>
      <c r="AE20" s="314"/>
      <c r="AF20" s="314"/>
      <c r="AG20" s="314"/>
      <c r="AH20" s="314"/>
      <c r="AI20" s="404"/>
      <c r="AJ20" s="314"/>
      <c r="AK20" s="314"/>
      <c r="AL20" s="314"/>
      <c r="AM20" s="404"/>
      <c r="AN20" s="314"/>
      <c r="AO20" s="314"/>
      <c r="AP20" s="314"/>
      <c r="AQ20" s="314"/>
      <c r="AR20" s="404"/>
      <c r="AS20" s="404"/>
      <c r="AT20" s="404"/>
      <c r="AU20" s="314"/>
      <c r="AV20" s="314"/>
      <c r="AW20" s="314"/>
      <c r="AX20" s="316"/>
      <c r="AY20" s="314"/>
      <c r="AZ20" s="317"/>
      <c r="BA20" s="404"/>
      <c r="BB20" s="404"/>
      <c r="BC20" s="404"/>
      <c r="BD20" s="404"/>
    </row>
    <row r="21" spans="2:56" s="318" customFormat="1">
      <c r="B21" s="11" t="s">
        <v>3055</v>
      </c>
      <c r="C21" s="11" t="s">
        <v>94</v>
      </c>
      <c r="D21" s="11" t="s">
        <v>166</v>
      </c>
      <c r="E21" s="11" t="s">
        <v>176</v>
      </c>
      <c r="F21" s="11" t="s">
        <v>179</v>
      </c>
      <c r="G21" s="11" t="s">
        <v>290</v>
      </c>
      <c r="H21" s="11" t="s">
        <v>282</v>
      </c>
      <c r="I21" s="11" t="s">
        <v>1301</v>
      </c>
      <c r="J21" s="11" t="s">
        <v>1303</v>
      </c>
      <c r="K21" s="11" t="s">
        <v>99</v>
      </c>
      <c r="L21" s="11" t="s">
        <v>121</v>
      </c>
      <c r="M21" s="11" t="s">
        <v>1300</v>
      </c>
      <c r="N21" s="11" t="s">
        <v>931</v>
      </c>
      <c r="O21" s="11" t="s">
        <v>859</v>
      </c>
      <c r="P21" s="12">
        <v>2</v>
      </c>
      <c r="Q21" s="11">
        <v>2</v>
      </c>
      <c r="R21" s="12">
        <v>25</v>
      </c>
      <c r="S21" s="12">
        <v>2</v>
      </c>
      <c r="T21" s="11" t="s">
        <v>447</v>
      </c>
      <c r="U21" s="11" t="s">
        <v>3046</v>
      </c>
      <c r="V21" s="11" t="s">
        <v>1306</v>
      </c>
      <c r="W21" s="11" t="s">
        <v>1179</v>
      </c>
      <c r="X21" s="11" t="s">
        <v>1307</v>
      </c>
      <c r="Y21" s="11" t="s">
        <v>447</v>
      </c>
      <c r="Z21" s="11" t="s">
        <v>325</v>
      </c>
      <c r="AA21" s="405" t="s">
        <v>930</v>
      </c>
      <c r="AB21" s="323" t="s">
        <v>1165</v>
      </c>
      <c r="AC21" s="314"/>
      <c r="AD21" s="404"/>
      <c r="AE21" s="314"/>
      <c r="AF21" s="314"/>
      <c r="AG21" s="314"/>
      <c r="AH21" s="314"/>
      <c r="AI21" s="404"/>
      <c r="AJ21" s="314"/>
      <c r="AK21" s="314"/>
      <c r="AL21" s="314"/>
      <c r="AM21" s="404"/>
      <c r="AN21" s="314"/>
      <c r="AO21" s="314"/>
      <c r="AP21" s="314"/>
      <c r="AQ21" s="314"/>
      <c r="AR21" s="404"/>
      <c r="AS21" s="404"/>
      <c r="AT21" s="404"/>
      <c r="AU21" s="314"/>
      <c r="AV21" s="314"/>
      <c r="AW21" s="314"/>
      <c r="AX21" s="316"/>
      <c r="AY21" s="314"/>
      <c r="AZ21" s="317"/>
      <c r="BA21" s="404"/>
      <c r="BB21" s="404"/>
      <c r="BC21" s="404"/>
      <c r="BD21" s="404"/>
    </row>
    <row r="22" spans="2:56" s="318" customFormat="1">
      <c r="B22" s="326" t="s">
        <v>3053</v>
      </c>
      <c r="C22" s="326" t="s">
        <v>96</v>
      </c>
      <c r="D22" s="326" t="s">
        <v>168</v>
      </c>
      <c r="E22" s="326" t="s">
        <v>176</v>
      </c>
      <c r="F22" s="326" t="s">
        <v>179</v>
      </c>
      <c r="G22" s="326" t="s">
        <v>532</v>
      </c>
      <c r="H22" s="326" t="s">
        <v>287</v>
      </c>
      <c r="I22" s="326" t="s">
        <v>1308</v>
      </c>
      <c r="J22" s="326" t="s">
        <v>1310</v>
      </c>
      <c r="K22" s="326" t="s">
        <v>99</v>
      </c>
      <c r="L22" s="326" t="s">
        <v>122</v>
      </c>
      <c r="M22" s="326" t="s">
        <v>841</v>
      </c>
      <c r="N22" s="326" t="s">
        <v>936</v>
      </c>
      <c r="O22" s="326" t="s">
        <v>347</v>
      </c>
      <c r="P22" s="327">
        <v>2</v>
      </c>
      <c r="Q22" s="326">
        <v>2</v>
      </c>
      <c r="R22" s="327">
        <v>30.1</v>
      </c>
      <c r="S22" s="327">
        <v>2</v>
      </c>
      <c r="T22" s="326" t="s">
        <v>448</v>
      </c>
      <c r="U22" s="326" t="s">
        <v>3046</v>
      </c>
      <c r="V22" s="326" t="s">
        <v>1313</v>
      </c>
      <c r="W22" s="326" t="s">
        <v>161</v>
      </c>
      <c r="X22" s="326" t="s">
        <v>1314</v>
      </c>
      <c r="Y22" s="326" t="s">
        <v>447</v>
      </c>
      <c r="Z22" s="326" t="s">
        <v>44</v>
      </c>
      <c r="AA22" s="406" t="s">
        <v>934</v>
      </c>
      <c r="AB22" s="325" t="s">
        <v>1165</v>
      </c>
      <c r="AC22" s="314"/>
      <c r="AD22" s="404"/>
      <c r="AE22" s="314"/>
      <c r="AF22" s="314"/>
      <c r="AG22" s="314"/>
      <c r="AH22" s="314"/>
      <c r="AI22" s="404"/>
      <c r="AJ22" s="314"/>
      <c r="AK22" s="314"/>
      <c r="AL22" s="314"/>
      <c r="AM22" s="404"/>
      <c r="AN22" s="314"/>
      <c r="AO22" s="314"/>
      <c r="AP22" s="314"/>
      <c r="AQ22" s="314"/>
      <c r="AR22" s="404"/>
      <c r="AS22" s="404"/>
      <c r="AT22" s="404"/>
      <c r="AU22" s="314"/>
      <c r="AV22" s="314"/>
      <c r="AW22" s="314"/>
      <c r="AX22" s="316"/>
      <c r="AY22" s="314"/>
      <c r="AZ22" s="317"/>
      <c r="BA22" s="404"/>
      <c r="BB22" s="404"/>
      <c r="BC22" s="404"/>
      <c r="BD22" s="404"/>
    </row>
    <row r="23" spans="2:56">
      <c r="B23" s="1004"/>
      <c r="C23" s="1005"/>
      <c r="D23" s="1005"/>
      <c r="E23" s="1005"/>
      <c r="F23" s="1005"/>
      <c r="G23" s="1005"/>
      <c r="H23" s="1005"/>
      <c r="I23" s="1005"/>
      <c r="J23" s="1005"/>
      <c r="K23" s="1005"/>
      <c r="L23" s="1005"/>
      <c r="M23" s="1005"/>
      <c r="N23" s="1005"/>
      <c r="O23" s="1005"/>
      <c r="P23" s="1005"/>
      <c r="Q23" s="1005"/>
      <c r="R23" s="1005"/>
      <c r="S23" s="1005"/>
      <c r="T23" s="1005"/>
      <c r="U23" s="1005"/>
      <c r="V23" s="1005"/>
      <c r="W23" s="1005"/>
      <c r="X23" s="1005"/>
      <c r="Y23" s="1005"/>
      <c r="Z23" s="1005"/>
      <c r="AA23" s="1005"/>
      <c r="AB23" s="1006"/>
      <c r="AZ23" s="317"/>
      <c r="BA23" s="317"/>
      <c r="BB23" s="317"/>
      <c r="BC23" s="317"/>
    </row>
    <row r="24" spans="2:56">
      <c r="B24" s="998" t="s">
        <v>1144</v>
      </c>
      <c r="C24" s="999"/>
      <c r="D24" s="999"/>
      <c r="E24" s="999"/>
      <c r="F24" s="999"/>
      <c r="G24" s="999"/>
      <c r="H24" s="999"/>
      <c r="I24" s="999"/>
      <c r="J24" s="999"/>
      <c r="K24" s="999"/>
      <c r="L24" s="999"/>
      <c r="M24" s="999"/>
      <c r="N24" s="999"/>
      <c r="O24" s="999"/>
      <c r="P24" s="999"/>
      <c r="Q24" s="999"/>
      <c r="R24" s="999"/>
      <c r="S24" s="999"/>
      <c r="T24" s="999"/>
      <c r="U24" s="999"/>
      <c r="V24" s="999"/>
      <c r="W24" s="999"/>
      <c r="X24" s="999"/>
      <c r="Y24" s="999"/>
      <c r="Z24" s="999"/>
      <c r="AA24" s="999"/>
      <c r="AB24" s="1000"/>
      <c r="AZ24" s="317"/>
      <c r="BA24" s="317"/>
      <c r="BB24" s="317"/>
      <c r="BC24" s="319"/>
    </row>
    <row r="25" spans="2:56">
      <c r="B25" s="998" t="s">
        <v>2996</v>
      </c>
      <c r="C25" s="999"/>
      <c r="D25" s="999"/>
      <c r="E25" s="999"/>
      <c r="F25" s="999"/>
      <c r="G25" s="999"/>
      <c r="H25" s="999"/>
      <c r="I25" s="999"/>
      <c r="J25" s="999"/>
      <c r="K25" s="999"/>
      <c r="L25" s="999"/>
      <c r="M25" s="999"/>
      <c r="N25" s="999"/>
      <c r="O25" s="999"/>
      <c r="P25" s="999"/>
      <c r="Q25" s="999"/>
      <c r="R25" s="999"/>
      <c r="S25" s="999"/>
      <c r="T25" s="999"/>
      <c r="U25" s="999"/>
      <c r="V25" s="999"/>
      <c r="W25" s="999"/>
      <c r="X25" s="999"/>
      <c r="Y25" s="999"/>
      <c r="Z25" s="999"/>
      <c r="AA25" s="999"/>
      <c r="AB25" s="1000"/>
      <c r="AZ25" s="317"/>
      <c r="BA25" s="317"/>
      <c r="BB25" s="317"/>
      <c r="BC25" s="317"/>
    </row>
    <row r="26" spans="2:56">
      <c r="B26" s="998" t="s">
        <v>2997</v>
      </c>
      <c r="C26" s="999"/>
      <c r="D26" s="999"/>
      <c r="E26" s="999"/>
      <c r="F26" s="999"/>
      <c r="G26" s="999"/>
      <c r="H26" s="999"/>
      <c r="I26" s="999"/>
      <c r="J26" s="999"/>
      <c r="K26" s="999"/>
      <c r="L26" s="999"/>
      <c r="M26" s="999"/>
      <c r="N26" s="999"/>
      <c r="O26" s="999"/>
      <c r="P26" s="999"/>
      <c r="Q26" s="999"/>
      <c r="R26" s="999"/>
      <c r="S26" s="999"/>
      <c r="T26" s="999"/>
      <c r="U26" s="999"/>
      <c r="V26" s="999"/>
      <c r="W26" s="999"/>
      <c r="X26" s="999"/>
      <c r="Y26" s="999"/>
      <c r="Z26" s="999"/>
      <c r="AA26" s="999"/>
      <c r="AB26" s="1000"/>
      <c r="AZ26" s="317"/>
      <c r="BA26" s="317"/>
      <c r="BB26" s="317"/>
      <c r="BC26" s="319"/>
    </row>
    <row r="27" spans="2:56">
      <c r="B27" s="998" t="s">
        <v>2998</v>
      </c>
      <c r="C27" s="999"/>
      <c r="D27" s="999"/>
      <c r="E27" s="999"/>
      <c r="F27" s="999"/>
      <c r="G27" s="999"/>
      <c r="H27" s="999"/>
      <c r="I27" s="999"/>
      <c r="J27" s="999"/>
      <c r="K27" s="999"/>
      <c r="L27" s="999"/>
      <c r="M27" s="999"/>
      <c r="N27" s="999"/>
      <c r="O27" s="999"/>
      <c r="P27" s="999"/>
      <c r="Q27" s="999"/>
      <c r="R27" s="999"/>
      <c r="S27" s="999"/>
      <c r="T27" s="999"/>
      <c r="U27" s="999"/>
      <c r="V27" s="999"/>
      <c r="W27" s="999"/>
      <c r="X27" s="999"/>
      <c r="Y27" s="999"/>
      <c r="Z27" s="999"/>
      <c r="AA27" s="999"/>
      <c r="AB27" s="1000"/>
      <c r="AZ27" s="317"/>
      <c r="BA27" s="317"/>
      <c r="BB27" s="317"/>
      <c r="BC27" s="319"/>
    </row>
    <row r="28" spans="2:56">
      <c r="B28" s="998" t="s">
        <v>2999</v>
      </c>
      <c r="C28" s="999"/>
      <c r="D28" s="999"/>
      <c r="E28" s="999"/>
      <c r="F28" s="999"/>
      <c r="G28" s="999"/>
      <c r="H28" s="999"/>
      <c r="I28" s="999"/>
      <c r="J28" s="999"/>
      <c r="K28" s="999"/>
      <c r="L28" s="999"/>
      <c r="M28" s="999"/>
      <c r="N28" s="999"/>
      <c r="O28" s="999"/>
      <c r="P28" s="999"/>
      <c r="Q28" s="999"/>
      <c r="R28" s="999"/>
      <c r="S28" s="999"/>
      <c r="T28" s="999"/>
      <c r="U28" s="999"/>
      <c r="V28" s="999"/>
      <c r="W28" s="999"/>
      <c r="X28" s="999"/>
      <c r="Y28" s="999"/>
      <c r="Z28" s="999"/>
      <c r="AA28" s="999"/>
      <c r="AB28" s="1000"/>
      <c r="AZ28" s="317"/>
      <c r="BA28" s="317"/>
      <c r="BB28" s="317"/>
      <c r="BC28" s="319"/>
    </row>
    <row r="29" spans="2:56">
      <c r="B29" s="998" t="s">
        <v>3000</v>
      </c>
      <c r="C29" s="999"/>
      <c r="D29" s="999"/>
      <c r="E29" s="999"/>
      <c r="F29" s="999"/>
      <c r="G29" s="999"/>
      <c r="H29" s="999"/>
      <c r="I29" s="999"/>
      <c r="J29" s="999"/>
      <c r="K29" s="999"/>
      <c r="L29" s="999"/>
      <c r="M29" s="999"/>
      <c r="N29" s="999"/>
      <c r="O29" s="999"/>
      <c r="P29" s="999"/>
      <c r="Q29" s="999"/>
      <c r="R29" s="999"/>
      <c r="S29" s="999"/>
      <c r="T29" s="999"/>
      <c r="U29" s="999"/>
      <c r="V29" s="999"/>
      <c r="W29" s="999"/>
      <c r="X29" s="999"/>
      <c r="Y29" s="999"/>
      <c r="Z29" s="999"/>
      <c r="AA29" s="999"/>
      <c r="AB29" s="1000"/>
      <c r="AZ29" s="317"/>
      <c r="BA29" s="317"/>
      <c r="BB29" s="317"/>
      <c r="BC29" s="319"/>
    </row>
    <row r="30" spans="2:56">
      <c r="B30" s="998" t="s">
        <v>3001</v>
      </c>
      <c r="C30" s="999"/>
      <c r="D30" s="999"/>
      <c r="E30" s="999"/>
      <c r="F30" s="999"/>
      <c r="G30" s="999"/>
      <c r="H30" s="999"/>
      <c r="I30" s="999"/>
      <c r="J30" s="999"/>
      <c r="K30" s="999"/>
      <c r="L30" s="999"/>
      <c r="M30" s="999"/>
      <c r="N30" s="999"/>
      <c r="O30" s="999"/>
      <c r="P30" s="999"/>
      <c r="Q30" s="999"/>
      <c r="R30" s="999"/>
      <c r="S30" s="999"/>
      <c r="T30" s="999"/>
      <c r="U30" s="999"/>
      <c r="V30" s="999"/>
      <c r="W30" s="999"/>
      <c r="X30" s="999"/>
      <c r="Y30" s="999"/>
      <c r="Z30" s="999"/>
      <c r="AA30" s="999"/>
      <c r="AB30" s="1000"/>
      <c r="AZ30" s="317"/>
      <c r="BA30" s="317"/>
      <c r="BB30" s="317"/>
      <c r="BC30" s="319"/>
    </row>
    <row r="31" spans="2:56">
      <c r="B31" s="998" t="s">
        <v>3002</v>
      </c>
      <c r="C31" s="999"/>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1000"/>
      <c r="AZ31" s="317"/>
      <c r="BA31" s="317"/>
      <c r="BB31" s="317"/>
      <c r="BC31" s="319"/>
    </row>
    <row r="32" spans="2:56">
      <c r="B32" s="998" t="s">
        <v>3003</v>
      </c>
      <c r="C32" s="999"/>
      <c r="D32" s="999"/>
      <c r="E32" s="999"/>
      <c r="F32" s="999"/>
      <c r="G32" s="999"/>
      <c r="H32" s="999"/>
      <c r="I32" s="999"/>
      <c r="J32" s="999"/>
      <c r="K32" s="999"/>
      <c r="L32" s="999"/>
      <c r="M32" s="999"/>
      <c r="N32" s="999"/>
      <c r="O32" s="999"/>
      <c r="P32" s="999"/>
      <c r="Q32" s="999"/>
      <c r="R32" s="999"/>
      <c r="S32" s="999"/>
      <c r="T32" s="999"/>
      <c r="U32" s="999"/>
      <c r="V32" s="999"/>
      <c r="W32" s="999"/>
      <c r="X32" s="999"/>
      <c r="Y32" s="999"/>
      <c r="Z32" s="999"/>
      <c r="AA32" s="999"/>
      <c r="AB32" s="1000"/>
      <c r="AZ32" s="317"/>
      <c r="BA32" s="317"/>
      <c r="BB32" s="317"/>
      <c r="BC32" s="319"/>
    </row>
    <row r="33" spans="2:55">
      <c r="B33" s="998" t="s">
        <v>3004</v>
      </c>
      <c r="C33" s="999"/>
      <c r="D33" s="999"/>
      <c r="E33" s="999"/>
      <c r="F33" s="999"/>
      <c r="G33" s="999"/>
      <c r="H33" s="999"/>
      <c r="I33" s="999"/>
      <c r="J33" s="999"/>
      <c r="K33" s="999"/>
      <c r="L33" s="999"/>
      <c r="M33" s="999"/>
      <c r="N33" s="999"/>
      <c r="O33" s="999"/>
      <c r="P33" s="999"/>
      <c r="Q33" s="999"/>
      <c r="R33" s="999"/>
      <c r="S33" s="999"/>
      <c r="T33" s="999"/>
      <c r="U33" s="999"/>
      <c r="V33" s="999"/>
      <c r="W33" s="999"/>
      <c r="X33" s="999"/>
      <c r="Y33" s="999"/>
      <c r="Z33" s="999"/>
      <c r="AA33" s="999"/>
      <c r="AB33" s="1000"/>
      <c r="AZ33" s="317"/>
      <c r="BA33" s="317"/>
      <c r="BB33" s="317"/>
      <c r="BC33" s="319"/>
    </row>
    <row r="34" spans="2:55">
      <c r="B34" s="998" t="s">
        <v>3005</v>
      </c>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1000"/>
    </row>
    <row r="35" spans="2:55">
      <c r="B35" s="998" t="s">
        <v>3006</v>
      </c>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1000"/>
    </row>
    <row r="36" spans="2:55">
      <c r="B36" s="998" t="s">
        <v>3007</v>
      </c>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1000"/>
    </row>
    <row r="37" spans="2:55">
      <c r="B37" s="998" t="s">
        <v>3008</v>
      </c>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1000"/>
    </row>
    <row r="38" spans="2:55">
      <c r="B38" s="998" t="s">
        <v>3009</v>
      </c>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999"/>
      <c r="AB38" s="1000"/>
    </row>
    <row r="39" spans="2:55">
      <c r="B39" s="998" t="s">
        <v>3010</v>
      </c>
      <c r="C39" s="999"/>
      <c r="D39" s="999"/>
      <c r="E39" s="999"/>
      <c r="F39" s="999"/>
      <c r="G39" s="999"/>
      <c r="H39" s="999"/>
      <c r="I39" s="999"/>
      <c r="J39" s="999"/>
      <c r="K39" s="999"/>
      <c r="L39" s="999"/>
      <c r="M39" s="999"/>
      <c r="N39" s="999"/>
      <c r="O39" s="999"/>
      <c r="P39" s="999"/>
      <c r="Q39" s="999"/>
      <c r="R39" s="999"/>
      <c r="S39" s="999"/>
      <c r="T39" s="999"/>
      <c r="U39" s="999"/>
      <c r="V39" s="999"/>
      <c r="W39" s="999"/>
      <c r="X39" s="999"/>
      <c r="Y39" s="999"/>
      <c r="Z39" s="999"/>
      <c r="AA39" s="999"/>
      <c r="AB39" s="1000"/>
    </row>
    <row r="40" spans="2:55">
      <c r="B40" s="998" t="s">
        <v>3011</v>
      </c>
      <c r="C40" s="999"/>
      <c r="D40" s="999"/>
      <c r="E40" s="999"/>
      <c r="F40" s="999"/>
      <c r="G40" s="999"/>
      <c r="H40" s="999"/>
      <c r="I40" s="999"/>
      <c r="J40" s="999"/>
      <c r="K40" s="999"/>
      <c r="L40" s="999"/>
      <c r="M40" s="999"/>
      <c r="N40" s="999"/>
      <c r="O40" s="999"/>
      <c r="P40" s="999"/>
      <c r="Q40" s="999"/>
      <c r="R40" s="999"/>
      <c r="S40" s="999"/>
      <c r="T40" s="999"/>
      <c r="U40" s="999"/>
      <c r="V40" s="999"/>
      <c r="W40" s="999"/>
      <c r="X40" s="999"/>
      <c r="Y40" s="999"/>
      <c r="Z40" s="999"/>
      <c r="AA40" s="999"/>
      <c r="AB40" s="1000"/>
    </row>
    <row r="41" spans="2:55">
      <c r="B41" s="998" t="s">
        <v>3012</v>
      </c>
      <c r="C41" s="999"/>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999"/>
      <c r="AB41" s="1000"/>
    </row>
    <row r="42" spans="2:55">
      <c r="B42" s="998" t="s">
        <v>3013</v>
      </c>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999"/>
      <c r="AB42" s="1000"/>
    </row>
    <row r="43" spans="2:55">
      <c r="B43" s="998" t="s">
        <v>3078</v>
      </c>
      <c r="C43" s="999"/>
      <c r="D43" s="999"/>
      <c r="E43" s="999"/>
      <c r="F43" s="999"/>
      <c r="G43" s="999"/>
      <c r="H43" s="999"/>
      <c r="I43" s="999"/>
      <c r="J43" s="999"/>
      <c r="K43" s="999"/>
      <c r="L43" s="999"/>
      <c r="M43" s="999"/>
      <c r="N43" s="999"/>
      <c r="O43" s="999"/>
      <c r="P43" s="999"/>
      <c r="Q43" s="999"/>
      <c r="R43" s="999"/>
      <c r="S43" s="999"/>
      <c r="T43" s="999"/>
      <c r="U43" s="999"/>
      <c r="V43" s="999"/>
      <c r="W43" s="999"/>
      <c r="X43" s="999"/>
      <c r="Y43" s="999"/>
      <c r="Z43" s="999"/>
      <c r="AA43" s="999"/>
      <c r="AB43" s="1000"/>
    </row>
    <row r="44" spans="2:55">
      <c r="B44" s="998" t="s">
        <v>3014</v>
      </c>
      <c r="C44" s="999"/>
      <c r="D44" s="999"/>
      <c r="E44" s="999"/>
      <c r="F44" s="999"/>
      <c r="G44" s="999"/>
      <c r="H44" s="999"/>
      <c r="I44" s="999"/>
      <c r="J44" s="999"/>
      <c r="K44" s="999"/>
      <c r="L44" s="999"/>
      <c r="M44" s="999"/>
      <c r="N44" s="999"/>
      <c r="O44" s="999"/>
      <c r="P44" s="999"/>
      <c r="Q44" s="999"/>
      <c r="R44" s="999"/>
      <c r="S44" s="999"/>
      <c r="T44" s="999"/>
      <c r="U44" s="999"/>
      <c r="V44" s="999"/>
      <c r="W44" s="999"/>
      <c r="X44" s="999"/>
      <c r="Y44" s="999"/>
      <c r="Z44" s="999"/>
      <c r="AA44" s="999"/>
      <c r="AB44" s="1000"/>
    </row>
    <row r="45" spans="2:55">
      <c r="B45" s="998" t="s">
        <v>3015</v>
      </c>
      <c r="C45" s="999"/>
      <c r="D45" s="999"/>
      <c r="E45" s="999"/>
      <c r="F45" s="999"/>
      <c r="G45" s="999"/>
      <c r="H45" s="999"/>
      <c r="I45" s="999"/>
      <c r="J45" s="999"/>
      <c r="K45" s="999"/>
      <c r="L45" s="999"/>
      <c r="M45" s="999"/>
      <c r="N45" s="999"/>
      <c r="O45" s="999"/>
      <c r="P45" s="999"/>
      <c r="Q45" s="999"/>
      <c r="R45" s="999"/>
      <c r="S45" s="999"/>
      <c r="T45" s="999"/>
      <c r="U45" s="999"/>
      <c r="V45" s="999"/>
      <c r="W45" s="999"/>
      <c r="X45" s="999"/>
      <c r="Y45" s="999"/>
      <c r="Z45" s="999"/>
      <c r="AA45" s="999"/>
      <c r="AB45" s="1000"/>
    </row>
    <row r="46" spans="2:55">
      <c r="B46" s="998" t="s">
        <v>3016</v>
      </c>
      <c r="C46" s="999"/>
      <c r="D46" s="999"/>
      <c r="E46" s="999"/>
      <c r="F46" s="999"/>
      <c r="G46" s="999"/>
      <c r="H46" s="999"/>
      <c r="I46" s="999"/>
      <c r="J46" s="999"/>
      <c r="K46" s="999"/>
      <c r="L46" s="999"/>
      <c r="M46" s="999"/>
      <c r="N46" s="999"/>
      <c r="O46" s="999"/>
      <c r="P46" s="999"/>
      <c r="Q46" s="999"/>
      <c r="R46" s="999"/>
      <c r="S46" s="999"/>
      <c r="T46" s="999"/>
      <c r="U46" s="999"/>
      <c r="V46" s="999"/>
      <c r="W46" s="999"/>
      <c r="X46" s="999"/>
      <c r="Y46" s="999"/>
      <c r="Z46" s="999"/>
      <c r="AA46" s="999"/>
      <c r="AB46" s="1000"/>
    </row>
    <row r="47" spans="2:55">
      <c r="B47" s="998" t="s">
        <v>3017</v>
      </c>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999"/>
      <c r="AB47" s="1000"/>
    </row>
    <row r="48" spans="2:55">
      <c r="B48" s="998" t="s">
        <v>3018</v>
      </c>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999"/>
      <c r="AB48" s="1000"/>
    </row>
    <row r="49" spans="2:28">
      <c r="B49" s="998"/>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999"/>
      <c r="AB49" s="1000"/>
    </row>
    <row r="50" spans="2:28">
      <c r="B50" s="1001" t="s">
        <v>1145</v>
      </c>
      <c r="C50" s="1002"/>
      <c r="D50" s="1002"/>
      <c r="E50" s="1002"/>
      <c r="F50" s="1002"/>
      <c r="G50" s="1002"/>
      <c r="H50" s="1002"/>
      <c r="I50" s="1002"/>
      <c r="J50" s="1002"/>
      <c r="K50" s="1002"/>
      <c r="L50" s="1002"/>
      <c r="M50" s="1002"/>
      <c r="N50" s="1002"/>
      <c r="O50" s="1002"/>
      <c r="P50" s="1002"/>
      <c r="Q50" s="1002"/>
      <c r="R50" s="1002"/>
      <c r="S50" s="1002"/>
      <c r="T50" s="1002"/>
      <c r="U50" s="1002"/>
      <c r="V50" s="1002"/>
      <c r="W50" s="1002"/>
      <c r="X50" s="1002"/>
      <c r="Y50" s="1002"/>
      <c r="Z50" s="1002"/>
      <c r="AA50" s="1002"/>
      <c r="AB50" s="1003"/>
    </row>
  </sheetData>
  <sheetProtection password="81F4" sheet="1" objects="1" scenarios="1"/>
  <protectedRanges>
    <protectedRange password="CDAC" sqref="B25:AA47" name="RTU Notes"/>
  </protectedRanges>
  <mergeCells count="60">
    <mergeCell ref="B2:AB2"/>
    <mergeCell ref="B3:B6"/>
    <mergeCell ref="C3:M3"/>
    <mergeCell ref="N3:P3"/>
    <mergeCell ref="Q3:T3"/>
    <mergeCell ref="U3:W4"/>
    <mergeCell ref="X3:X6"/>
    <mergeCell ref="Y3:Y6"/>
    <mergeCell ref="Z3:Z6"/>
    <mergeCell ref="AA3:AA6"/>
    <mergeCell ref="AB3:AB6"/>
    <mergeCell ref="C4:C6"/>
    <mergeCell ref="D4:D6"/>
    <mergeCell ref="E4:E6"/>
    <mergeCell ref="F4:F6"/>
    <mergeCell ref="G4:G6"/>
    <mergeCell ref="H4:H6"/>
    <mergeCell ref="I4:I6"/>
    <mergeCell ref="J4:J6"/>
    <mergeCell ref="K4:K6"/>
    <mergeCell ref="W5:W6"/>
    <mergeCell ref="L4:L6"/>
    <mergeCell ref="M4:M6"/>
    <mergeCell ref="N4:N6"/>
    <mergeCell ref="O4:O6"/>
    <mergeCell ref="P4:P6"/>
    <mergeCell ref="Q4:Q6"/>
    <mergeCell ref="R4:R6"/>
    <mergeCell ref="S4:S6"/>
    <mergeCell ref="T4:T6"/>
    <mergeCell ref="U5:U6"/>
    <mergeCell ref="V5:V6"/>
    <mergeCell ref="B33:AB33"/>
    <mergeCell ref="B34:AB34"/>
    <mergeCell ref="B35:AB35"/>
    <mergeCell ref="B36:AB36"/>
    <mergeCell ref="B37:AB37"/>
    <mergeCell ref="B28:AB28"/>
    <mergeCell ref="B29:AB29"/>
    <mergeCell ref="B30:AB30"/>
    <mergeCell ref="B31:AB31"/>
    <mergeCell ref="B32:AB32"/>
    <mergeCell ref="B23:AB23"/>
    <mergeCell ref="B24:AB24"/>
    <mergeCell ref="B25:AB25"/>
    <mergeCell ref="B26:AB26"/>
    <mergeCell ref="B27:AB27"/>
    <mergeCell ref="B50:AB50"/>
    <mergeCell ref="B38:AB38"/>
    <mergeCell ref="B46:AB46"/>
    <mergeCell ref="B47:AB47"/>
    <mergeCell ref="B48:AB48"/>
    <mergeCell ref="B49:AB49"/>
    <mergeCell ref="B39:AB39"/>
    <mergeCell ref="B42:AB42"/>
    <mergeCell ref="B43:AB43"/>
    <mergeCell ref="B44:AB44"/>
    <mergeCell ref="B45:AB45"/>
    <mergeCell ref="B40:AB40"/>
    <mergeCell ref="B41:AB41"/>
  </mergeCells>
  <hyperlinks>
    <hyperlink ref="AA7:AA12" r:id="rId1" display="KHB036S4B" xr:uid="{BE570816-EDD4-47FE-A098-F38DE4D5711E}"/>
    <hyperlink ref="AA14" r:id="rId2" xr:uid="{DADA774C-EF73-47B6-BDA8-E51CDD3788FE}"/>
    <hyperlink ref="AA13" r:id="rId3" xr:uid="{B85628CE-07CC-49FC-8E04-7162954755F4}"/>
    <hyperlink ref="AA15:AA20" r:id="rId4" display="KHB092H4B" xr:uid="{4381CCD2-490F-46D6-BBCC-E558F8AA33E8}"/>
    <hyperlink ref="AA21:AA22" r:id="rId5" display="KHA180S4M" xr:uid="{1DE31455-7B57-4F67-9CA1-43CBFCC5A41C}"/>
    <hyperlink ref="AC4" location="Contents!A1" display="&lt;&lt;BACK" xr:uid="{ACC8482A-910E-4953-8526-DCB9B64D08E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BB50"/>
  <sheetViews>
    <sheetView showGridLines="0" workbookViewId="0">
      <selection activeCell="F25" sqref="F25"/>
    </sheetView>
  </sheetViews>
  <sheetFormatPr defaultRowHeight="12.75"/>
  <cols>
    <col min="1" max="1" width="12.28515625" style="313" customWidth="1"/>
    <col min="2" max="2" width="15" style="313" customWidth="1"/>
    <col min="3" max="3" width="14.28515625" style="313" bestFit="1" customWidth="1"/>
    <col min="4" max="4" width="15" style="313" customWidth="1"/>
    <col min="5" max="5" width="11.7109375" style="313" bestFit="1" customWidth="1"/>
    <col min="6" max="6" width="15" style="313" bestFit="1" customWidth="1"/>
    <col min="7" max="7" width="8" style="313" bestFit="1" customWidth="1"/>
    <col min="8" max="8" width="14" style="313" bestFit="1" customWidth="1"/>
    <col min="9" max="9" width="15" style="313" customWidth="1"/>
    <col min="10" max="10" width="11" style="313" bestFit="1" customWidth="1"/>
    <col min="11" max="11" width="12" style="313" bestFit="1" customWidth="1"/>
    <col min="12" max="12" width="15" style="313" bestFit="1" customWidth="1"/>
    <col min="13" max="13" width="8.28515625" style="313" bestFit="1" customWidth="1"/>
    <col min="14" max="14" width="10.85546875" style="313" bestFit="1" customWidth="1"/>
    <col min="15" max="15" width="11.42578125" style="313" customWidth="1"/>
    <col min="16" max="16" width="13.42578125" style="313" bestFit="1" customWidth="1"/>
    <col min="17" max="17" width="9.140625" style="313" bestFit="1" customWidth="1"/>
    <col min="18" max="18" width="9.7109375" style="313" bestFit="1" customWidth="1"/>
    <col min="19" max="19" width="15" style="313" customWidth="1"/>
    <col min="20" max="20" width="12.7109375" style="313" bestFit="1" customWidth="1"/>
    <col min="21" max="21" width="15" style="313" customWidth="1"/>
    <col min="22" max="22" width="12.5703125" style="313" bestFit="1" customWidth="1"/>
    <col min="23" max="26" width="15" style="313" customWidth="1"/>
    <col min="27" max="27" width="12.5703125" style="313" bestFit="1" customWidth="1"/>
    <col min="28" max="28" width="13.28515625" style="313" bestFit="1" customWidth="1"/>
    <col min="29" max="29" width="4.5703125" style="313" bestFit="1" customWidth="1"/>
    <col min="30" max="30" width="5.85546875" style="313" bestFit="1" customWidth="1"/>
    <col min="31" max="31" width="5.140625" style="313" bestFit="1" customWidth="1"/>
    <col min="32" max="32" width="6" style="313" bestFit="1" customWidth="1"/>
    <col min="33" max="33" width="12.28515625" style="313" bestFit="1" customWidth="1"/>
    <col min="34" max="34" width="7.7109375" style="313" bestFit="1" customWidth="1"/>
    <col min="35" max="35" width="15" style="313" customWidth="1"/>
    <col min="36" max="36" width="11.140625" style="313" bestFit="1" customWidth="1"/>
    <col min="37" max="37" width="5.140625" style="313" bestFit="1" customWidth="1"/>
    <col min="38" max="38" width="15" style="313" bestFit="1" customWidth="1"/>
    <col min="39" max="40" width="9.5703125" style="313" bestFit="1" customWidth="1"/>
    <col min="41" max="41" width="9.140625" style="313" bestFit="1" customWidth="1"/>
    <col min="42" max="42" width="15" style="313" customWidth="1"/>
    <col min="43" max="44" width="7.5703125" style="313" bestFit="1" customWidth="1"/>
    <col min="45" max="45" width="10.7109375" style="313" bestFit="1" customWidth="1"/>
    <col min="46" max="46" width="8" style="313" bestFit="1" customWidth="1"/>
    <col min="47" max="47" width="7.42578125" style="313" bestFit="1" customWidth="1"/>
    <col min="48" max="48" width="15" style="313" customWidth="1"/>
    <col min="49" max="49" width="30" style="313" bestFit="1" customWidth="1"/>
    <col min="50" max="50" width="15" style="313" customWidth="1"/>
    <col min="51" max="53" width="9.140625" style="313"/>
    <col min="54" max="54" width="11.28515625" style="313" customWidth="1"/>
    <col min="55" max="256" width="9.140625" style="313"/>
    <col min="257" max="257" width="50" style="313" bestFit="1" customWidth="1"/>
    <col min="258" max="304" width="15" style="313" bestFit="1" customWidth="1"/>
    <col min="305" max="305" width="30" style="313" bestFit="1" customWidth="1"/>
    <col min="306" max="306" width="15" style="313" bestFit="1" customWidth="1"/>
    <col min="307" max="512" width="9.140625" style="313"/>
    <col min="513" max="513" width="50" style="313" bestFit="1" customWidth="1"/>
    <col min="514" max="560" width="15" style="313" bestFit="1" customWidth="1"/>
    <col min="561" max="561" width="30" style="313" bestFit="1" customWidth="1"/>
    <col min="562" max="562" width="15" style="313" bestFit="1" customWidth="1"/>
    <col min="563" max="768" width="9.140625" style="313"/>
    <col min="769" max="769" width="50" style="313" bestFit="1" customWidth="1"/>
    <col min="770" max="816" width="15" style="313" bestFit="1" customWidth="1"/>
    <col min="817" max="817" width="30" style="313" bestFit="1" customWidth="1"/>
    <col min="818" max="818" width="15" style="313" bestFit="1" customWidth="1"/>
    <col min="819" max="1024" width="9.140625" style="313"/>
    <col min="1025" max="1025" width="50" style="313" bestFit="1" customWidth="1"/>
    <col min="1026" max="1072" width="15" style="313" bestFit="1" customWidth="1"/>
    <col min="1073" max="1073" width="30" style="313" bestFit="1" customWidth="1"/>
    <col min="1074" max="1074" width="15" style="313" bestFit="1" customWidth="1"/>
    <col min="1075" max="1280" width="9.140625" style="313"/>
    <col min="1281" max="1281" width="50" style="313" bestFit="1" customWidth="1"/>
    <col min="1282" max="1328" width="15" style="313" bestFit="1" customWidth="1"/>
    <col min="1329" max="1329" width="30" style="313" bestFit="1" customWidth="1"/>
    <col min="1330" max="1330" width="15" style="313" bestFit="1" customWidth="1"/>
    <col min="1331" max="1536" width="9.140625" style="313"/>
    <col min="1537" max="1537" width="50" style="313" bestFit="1" customWidth="1"/>
    <col min="1538" max="1584" width="15" style="313" bestFit="1" customWidth="1"/>
    <col min="1585" max="1585" width="30" style="313" bestFit="1" customWidth="1"/>
    <col min="1586" max="1586" width="15" style="313" bestFit="1" customWidth="1"/>
    <col min="1587" max="1792" width="9.140625" style="313"/>
    <col min="1793" max="1793" width="50" style="313" bestFit="1" customWidth="1"/>
    <col min="1794" max="1840" width="15" style="313" bestFit="1" customWidth="1"/>
    <col min="1841" max="1841" width="30" style="313" bestFit="1" customWidth="1"/>
    <col min="1842" max="1842" width="15" style="313" bestFit="1" customWidth="1"/>
    <col min="1843" max="2048" width="9.140625" style="313"/>
    <col min="2049" max="2049" width="50" style="313" bestFit="1" customWidth="1"/>
    <col min="2050" max="2096" width="15" style="313" bestFit="1" customWidth="1"/>
    <col min="2097" max="2097" width="30" style="313" bestFit="1" customWidth="1"/>
    <col min="2098" max="2098" width="15" style="313" bestFit="1" customWidth="1"/>
    <col min="2099" max="2304" width="9.140625" style="313"/>
    <col min="2305" max="2305" width="50" style="313" bestFit="1" customWidth="1"/>
    <col min="2306" max="2352" width="15" style="313" bestFit="1" customWidth="1"/>
    <col min="2353" max="2353" width="30" style="313" bestFit="1" customWidth="1"/>
    <col min="2354" max="2354" width="15" style="313" bestFit="1" customWidth="1"/>
    <col min="2355" max="2560" width="9.140625" style="313"/>
    <col min="2561" max="2561" width="50" style="313" bestFit="1" customWidth="1"/>
    <col min="2562" max="2608" width="15" style="313" bestFit="1" customWidth="1"/>
    <col min="2609" max="2609" width="30" style="313" bestFit="1" customWidth="1"/>
    <col min="2610" max="2610" width="15" style="313" bestFit="1" customWidth="1"/>
    <col min="2611" max="2816" width="9.140625" style="313"/>
    <col min="2817" max="2817" width="50" style="313" bestFit="1" customWidth="1"/>
    <col min="2818" max="2864" width="15" style="313" bestFit="1" customWidth="1"/>
    <col min="2865" max="2865" width="30" style="313" bestFit="1" customWidth="1"/>
    <col min="2866" max="2866" width="15" style="313" bestFit="1" customWidth="1"/>
    <col min="2867" max="3072" width="9.140625" style="313"/>
    <col min="3073" max="3073" width="50" style="313" bestFit="1" customWidth="1"/>
    <col min="3074" max="3120" width="15" style="313" bestFit="1" customWidth="1"/>
    <col min="3121" max="3121" width="30" style="313" bestFit="1" customWidth="1"/>
    <col min="3122" max="3122" width="15" style="313" bestFit="1" customWidth="1"/>
    <col min="3123" max="3328" width="9.140625" style="313"/>
    <col min="3329" max="3329" width="50" style="313" bestFit="1" customWidth="1"/>
    <col min="3330" max="3376" width="15" style="313" bestFit="1" customWidth="1"/>
    <col min="3377" max="3377" width="30" style="313" bestFit="1" customWidth="1"/>
    <col min="3378" max="3378" width="15" style="313" bestFit="1" customWidth="1"/>
    <col min="3379" max="3584" width="9.140625" style="313"/>
    <col min="3585" max="3585" width="50" style="313" bestFit="1" customWidth="1"/>
    <col min="3586" max="3632" width="15" style="313" bestFit="1" customWidth="1"/>
    <col min="3633" max="3633" width="30" style="313" bestFit="1" customWidth="1"/>
    <col min="3634" max="3634" width="15" style="313" bestFit="1" customWidth="1"/>
    <col min="3635" max="3840" width="9.140625" style="313"/>
    <col min="3841" max="3841" width="50" style="313" bestFit="1" customWidth="1"/>
    <col min="3842" max="3888" width="15" style="313" bestFit="1" customWidth="1"/>
    <col min="3889" max="3889" width="30" style="313" bestFit="1" customWidth="1"/>
    <col min="3890" max="3890" width="15" style="313" bestFit="1" customWidth="1"/>
    <col min="3891" max="4096" width="9.140625" style="313"/>
    <col min="4097" max="4097" width="50" style="313" bestFit="1" customWidth="1"/>
    <col min="4098" max="4144" width="15" style="313" bestFit="1" customWidth="1"/>
    <col min="4145" max="4145" width="30" style="313" bestFit="1" customWidth="1"/>
    <col min="4146" max="4146" width="15" style="313" bestFit="1" customWidth="1"/>
    <col min="4147" max="4352" width="9.140625" style="313"/>
    <col min="4353" max="4353" width="50" style="313" bestFit="1" customWidth="1"/>
    <col min="4354" max="4400" width="15" style="313" bestFit="1" customWidth="1"/>
    <col min="4401" max="4401" width="30" style="313" bestFit="1" customWidth="1"/>
    <col min="4402" max="4402" width="15" style="313" bestFit="1" customWidth="1"/>
    <col min="4403" max="4608" width="9.140625" style="313"/>
    <col min="4609" max="4609" width="50" style="313" bestFit="1" customWidth="1"/>
    <col min="4610" max="4656" width="15" style="313" bestFit="1" customWidth="1"/>
    <col min="4657" max="4657" width="30" style="313" bestFit="1" customWidth="1"/>
    <col min="4658" max="4658" width="15" style="313" bestFit="1" customWidth="1"/>
    <col min="4659" max="4864" width="9.140625" style="313"/>
    <col min="4865" max="4865" width="50" style="313" bestFit="1" customWidth="1"/>
    <col min="4866" max="4912" width="15" style="313" bestFit="1" customWidth="1"/>
    <col min="4913" max="4913" width="30" style="313" bestFit="1" customWidth="1"/>
    <col min="4914" max="4914" width="15" style="313" bestFit="1" customWidth="1"/>
    <col min="4915" max="5120" width="9.140625" style="313"/>
    <col min="5121" max="5121" width="50" style="313" bestFit="1" customWidth="1"/>
    <col min="5122" max="5168" width="15" style="313" bestFit="1" customWidth="1"/>
    <col min="5169" max="5169" width="30" style="313" bestFit="1" customWidth="1"/>
    <col min="5170" max="5170" width="15" style="313" bestFit="1" customWidth="1"/>
    <col min="5171" max="5376" width="9.140625" style="313"/>
    <col min="5377" max="5377" width="50" style="313" bestFit="1" customWidth="1"/>
    <col min="5378" max="5424" width="15" style="313" bestFit="1" customWidth="1"/>
    <col min="5425" max="5425" width="30" style="313" bestFit="1" customWidth="1"/>
    <col min="5426" max="5426" width="15" style="313" bestFit="1" customWidth="1"/>
    <col min="5427" max="5632" width="9.140625" style="313"/>
    <col min="5633" max="5633" width="50" style="313" bestFit="1" customWidth="1"/>
    <col min="5634" max="5680" width="15" style="313" bestFit="1" customWidth="1"/>
    <col min="5681" max="5681" width="30" style="313" bestFit="1" customWidth="1"/>
    <col min="5682" max="5682" width="15" style="313" bestFit="1" customWidth="1"/>
    <col min="5683" max="5888" width="9.140625" style="313"/>
    <col min="5889" max="5889" width="50" style="313" bestFit="1" customWidth="1"/>
    <col min="5890" max="5936" width="15" style="313" bestFit="1" customWidth="1"/>
    <col min="5937" max="5937" width="30" style="313" bestFit="1" customWidth="1"/>
    <col min="5938" max="5938" width="15" style="313" bestFit="1" customWidth="1"/>
    <col min="5939" max="6144" width="9.140625" style="313"/>
    <col min="6145" max="6145" width="50" style="313" bestFit="1" customWidth="1"/>
    <col min="6146" max="6192" width="15" style="313" bestFit="1" customWidth="1"/>
    <col min="6193" max="6193" width="30" style="313" bestFit="1" customWidth="1"/>
    <col min="6194" max="6194" width="15" style="313" bestFit="1" customWidth="1"/>
    <col min="6195" max="6400" width="9.140625" style="313"/>
    <col min="6401" max="6401" width="50" style="313" bestFit="1" customWidth="1"/>
    <col min="6402" max="6448" width="15" style="313" bestFit="1" customWidth="1"/>
    <col min="6449" max="6449" width="30" style="313" bestFit="1" customWidth="1"/>
    <col min="6450" max="6450" width="15" style="313" bestFit="1" customWidth="1"/>
    <col min="6451" max="6656" width="9.140625" style="313"/>
    <col min="6657" max="6657" width="50" style="313" bestFit="1" customWidth="1"/>
    <col min="6658" max="6704" width="15" style="313" bestFit="1" customWidth="1"/>
    <col min="6705" max="6705" width="30" style="313" bestFit="1" customWidth="1"/>
    <col min="6706" max="6706" width="15" style="313" bestFit="1" customWidth="1"/>
    <col min="6707" max="6912" width="9.140625" style="313"/>
    <col min="6913" max="6913" width="50" style="313" bestFit="1" customWidth="1"/>
    <col min="6914" max="6960" width="15" style="313" bestFit="1" customWidth="1"/>
    <col min="6961" max="6961" width="30" style="313" bestFit="1" customWidth="1"/>
    <col min="6962" max="6962" width="15" style="313" bestFit="1" customWidth="1"/>
    <col min="6963" max="7168" width="9.140625" style="313"/>
    <col min="7169" max="7169" width="50" style="313" bestFit="1" customWidth="1"/>
    <col min="7170" max="7216" width="15" style="313" bestFit="1" customWidth="1"/>
    <col min="7217" max="7217" width="30" style="313" bestFit="1" customWidth="1"/>
    <col min="7218" max="7218" width="15" style="313" bestFit="1" customWidth="1"/>
    <col min="7219" max="7424" width="9.140625" style="313"/>
    <col min="7425" max="7425" width="50" style="313" bestFit="1" customWidth="1"/>
    <col min="7426" max="7472" width="15" style="313" bestFit="1" customWidth="1"/>
    <col min="7473" max="7473" width="30" style="313" bestFit="1" customWidth="1"/>
    <col min="7474" max="7474" width="15" style="313" bestFit="1" customWidth="1"/>
    <col min="7475" max="7680" width="9.140625" style="313"/>
    <col min="7681" max="7681" width="50" style="313" bestFit="1" customWidth="1"/>
    <col min="7682" max="7728" width="15" style="313" bestFit="1" customWidth="1"/>
    <col min="7729" max="7729" width="30" style="313" bestFit="1" customWidth="1"/>
    <col min="7730" max="7730" width="15" style="313" bestFit="1" customWidth="1"/>
    <col min="7731" max="7936" width="9.140625" style="313"/>
    <col min="7937" max="7937" width="50" style="313" bestFit="1" customWidth="1"/>
    <col min="7938" max="7984" width="15" style="313" bestFit="1" customWidth="1"/>
    <col min="7985" max="7985" width="30" style="313" bestFit="1" customWidth="1"/>
    <col min="7986" max="7986" width="15" style="313" bestFit="1" customWidth="1"/>
    <col min="7987" max="8192" width="9.140625" style="313"/>
    <col min="8193" max="8193" width="50" style="313" bestFit="1" customWidth="1"/>
    <col min="8194" max="8240" width="15" style="313" bestFit="1" customWidth="1"/>
    <col min="8241" max="8241" width="30" style="313" bestFit="1" customWidth="1"/>
    <col min="8242" max="8242" width="15" style="313" bestFit="1" customWidth="1"/>
    <col min="8243" max="8448" width="9.140625" style="313"/>
    <col min="8449" max="8449" width="50" style="313" bestFit="1" customWidth="1"/>
    <col min="8450" max="8496" width="15" style="313" bestFit="1" customWidth="1"/>
    <col min="8497" max="8497" width="30" style="313" bestFit="1" customWidth="1"/>
    <col min="8498" max="8498" width="15" style="313" bestFit="1" customWidth="1"/>
    <col min="8499" max="8704" width="9.140625" style="313"/>
    <col min="8705" max="8705" width="50" style="313" bestFit="1" customWidth="1"/>
    <col min="8706" max="8752" width="15" style="313" bestFit="1" customWidth="1"/>
    <col min="8753" max="8753" width="30" style="313" bestFit="1" customWidth="1"/>
    <col min="8754" max="8754" width="15" style="313" bestFit="1" customWidth="1"/>
    <col min="8755" max="8960" width="9.140625" style="313"/>
    <col min="8961" max="8961" width="50" style="313" bestFit="1" customWidth="1"/>
    <col min="8962" max="9008" width="15" style="313" bestFit="1" customWidth="1"/>
    <col min="9009" max="9009" width="30" style="313" bestFit="1" customWidth="1"/>
    <col min="9010" max="9010" width="15" style="313" bestFit="1" customWidth="1"/>
    <col min="9011" max="9216" width="9.140625" style="313"/>
    <col min="9217" max="9217" width="50" style="313" bestFit="1" customWidth="1"/>
    <col min="9218" max="9264" width="15" style="313" bestFit="1" customWidth="1"/>
    <col min="9265" max="9265" width="30" style="313" bestFit="1" customWidth="1"/>
    <col min="9266" max="9266" width="15" style="313" bestFit="1" customWidth="1"/>
    <col min="9267" max="9472" width="9.140625" style="313"/>
    <col min="9473" max="9473" width="50" style="313" bestFit="1" customWidth="1"/>
    <col min="9474" max="9520" width="15" style="313" bestFit="1" customWidth="1"/>
    <col min="9521" max="9521" width="30" style="313" bestFit="1" customWidth="1"/>
    <col min="9522" max="9522" width="15" style="313" bestFit="1" customWidth="1"/>
    <col min="9523" max="9728" width="9.140625" style="313"/>
    <col min="9729" max="9729" width="50" style="313" bestFit="1" customWidth="1"/>
    <col min="9730" max="9776" width="15" style="313" bestFit="1" customWidth="1"/>
    <col min="9777" max="9777" width="30" style="313" bestFit="1" customWidth="1"/>
    <col min="9778" max="9778" width="15" style="313" bestFit="1" customWidth="1"/>
    <col min="9779" max="9984" width="9.140625" style="313"/>
    <col min="9985" max="9985" width="50" style="313" bestFit="1" customWidth="1"/>
    <col min="9986" max="10032" width="15" style="313" bestFit="1" customWidth="1"/>
    <col min="10033" max="10033" width="30" style="313" bestFit="1" customWidth="1"/>
    <col min="10034" max="10034" width="15" style="313" bestFit="1" customWidth="1"/>
    <col min="10035" max="10240" width="9.140625" style="313"/>
    <col min="10241" max="10241" width="50" style="313" bestFit="1" customWidth="1"/>
    <col min="10242" max="10288" width="15" style="313" bestFit="1" customWidth="1"/>
    <col min="10289" max="10289" width="30" style="313" bestFit="1" customWidth="1"/>
    <col min="10290" max="10290" width="15" style="313" bestFit="1" customWidth="1"/>
    <col min="10291" max="10496" width="9.140625" style="313"/>
    <col min="10497" max="10497" width="50" style="313" bestFit="1" customWidth="1"/>
    <col min="10498" max="10544" width="15" style="313" bestFit="1" customWidth="1"/>
    <col min="10545" max="10545" width="30" style="313" bestFit="1" customWidth="1"/>
    <col min="10546" max="10546" width="15" style="313" bestFit="1" customWidth="1"/>
    <col min="10547" max="10752" width="9.140625" style="313"/>
    <col min="10753" max="10753" width="50" style="313" bestFit="1" customWidth="1"/>
    <col min="10754" max="10800" width="15" style="313" bestFit="1" customWidth="1"/>
    <col min="10801" max="10801" width="30" style="313" bestFit="1" customWidth="1"/>
    <col min="10802" max="10802" width="15" style="313" bestFit="1" customWidth="1"/>
    <col min="10803" max="11008" width="9.140625" style="313"/>
    <col min="11009" max="11009" width="50" style="313" bestFit="1" customWidth="1"/>
    <col min="11010" max="11056" width="15" style="313" bestFit="1" customWidth="1"/>
    <col min="11057" max="11057" width="30" style="313" bestFit="1" customWidth="1"/>
    <col min="11058" max="11058" width="15" style="313" bestFit="1" customWidth="1"/>
    <col min="11059" max="11264" width="9.140625" style="313"/>
    <col min="11265" max="11265" width="50" style="313" bestFit="1" customWidth="1"/>
    <col min="11266" max="11312" width="15" style="313" bestFit="1" customWidth="1"/>
    <col min="11313" max="11313" width="30" style="313" bestFit="1" customWidth="1"/>
    <col min="11314" max="11314" width="15" style="313" bestFit="1" customWidth="1"/>
    <col min="11315" max="11520" width="9.140625" style="313"/>
    <col min="11521" max="11521" width="50" style="313" bestFit="1" customWidth="1"/>
    <col min="11522" max="11568" width="15" style="313" bestFit="1" customWidth="1"/>
    <col min="11569" max="11569" width="30" style="313" bestFit="1" customWidth="1"/>
    <col min="11570" max="11570" width="15" style="313" bestFit="1" customWidth="1"/>
    <col min="11571" max="11776" width="9.140625" style="313"/>
    <col min="11777" max="11777" width="50" style="313" bestFit="1" customWidth="1"/>
    <col min="11778" max="11824" width="15" style="313" bestFit="1" customWidth="1"/>
    <col min="11825" max="11825" width="30" style="313" bestFit="1" customWidth="1"/>
    <col min="11826" max="11826" width="15" style="313" bestFit="1" customWidth="1"/>
    <col min="11827" max="12032" width="9.140625" style="313"/>
    <col min="12033" max="12033" width="50" style="313" bestFit="1" customWidth="1"/>
    <col min="12034" max="12080" width="15" style="313" bestFit="1" customWidth="1"/>
    <col min="12081" max="12081" width="30" style="313" bestFit="1" customWidth="1"/>
    <col min="12082" max="12082" width="15" style="313" bestFit="1" customWidth="1"/>
    <col min="12083" max="12288" width="9.140625" style="313"/>
    <col min="12289" max="12289" width="50" style="313" bestFit="1" customWidth="1"/>
    <col min="12290" max="12336" width="15" style="313" bestFit="1" customWidth="1"/>
    <col min="12337" max="12337" width="30" style="313" bestFit="1" customWidth="1"/>
    <col min="12338" max="12338" width="15" style="313" bestFit="1" customWidth="1"/>
    <col min="12339" max="12544" width="9.140625" style="313"/>
    <col min="12545" max="12545" width="50" style="313" bestFit="1" customWidth="1"/>
    <col min="12546" max="12592" width="15" style="313" bestFit="1" customWidth="1"/>
    <col min="12593" max="12593" width="30" style="313" bestFit="1" customWidth="1"/>
    <col min="12594" max="12594" width="15" style="313" bestFit="1" customWidth="1"/>
    <col min="12595" max="12800" width="9.140625" style="313"/>
    <col min="12801" max="12801" width="50" style="313" bestFit="1" customWidth="1"/>
    <col min="12802" max="12848" width="15" style="313" bestFit="1" customWidth="1"/>
    <col min="12849" max="12849" width="30" style="313" bestFit="1" customWidth="1"/>
    <col min="12850" max="12850" width="15" style="313" bestFit="1" customWidth="1"/>
    <col min="12851" max="13056" width="9.140625" style="313"/>
    <col min="13057" max="13057" width="50" style="313" bestFit="1" customWidth="1"/>
    <col min="13058" max="13104" width="15" style="313" bestFit="1" customWidth="1"/>
    <col min="13105" max="13105" width="30" style="313" bestFit="1" customWidth="1"/>
    <col min="13106" max="13106" width="15" style="313" bestFit="1" customWidth="1"/>
    <col min="13107" max="13312" width="9.140625" style="313"/>
    <col min="13313" max="13313" width="50" style="313" bestFit="1" customWidth="1"/>
    <col min="13314" max="13360" width="15" style="313" bestFit="1" customWidth="1"/>
    <col min="13361" max="13361" width="30" style="313" bestFit="1" customWidth="1"/>
    <col min="13362" max="13362" width="15" style="313" bestFit="1" customWidth="1"/>
    <col min="13363" max="13568" width="9.140625" style="313"/>
    <col min="13569" max="13569" width="50" style="313" bestFit="1" customWidth="1"/>
    <col min="13570" max="13616" width="15" style="313" bestFit="1" customWidth="1"/>
    <col min="13617" max="13617" width="30" style="313" bestFit="1" customWidth="1"/>
    <col min="13618" max="13618" width="15" style="313" bestFit="1" customWidth="1"/>
    <col min="13619" max="13824" width="9.140625" style="313"/>
    <col min="13825" max="13825" width="50" style="313" bestFit="1" customWidth="1"/>
    <col min="13826" max="13872" width="15" style="313" bestFit="1" customWidth="1"/>
    <col min="13873" max="13873" width="30" style="313" bestFit="1" customWidth="1"/>
    <col min="13874" max="13874" width="15" style="313" bestFit="1" customWidth="1"/>
    <col min="13875" max="14080" width="9.140625" style="313"/>
    <col min="14081" max="14081" width="50" style="313" bestFit="1" customWidth="1"/>
    <col min="14082" max="14128" width="15" style="313" bestFit="1" customWidth="1"/>
    <col min="14129" max="14129" width="30" style="313" bestFit="1" customWidth="1"/>
    <col min="14130" max="14130" width="15" style="313" bestFit="1" customWidth="1"/>
    <col min="14131" max="14336" width="9.140625" style="313"/>
    <col min="14337" max="14337" width="50" style="313" bestFit="1" customWidth="1"/>
    <col min="14338" max="14384" width="15" style="313" bestFit="1" customWidth="1"/>
    <col min="14385" max="14385" width="30" style="313" bestFit="1" customWidth="1"/>
    <col min="14386" max="14386" width="15" style="313" bestFit="1" customWidth="1"/>
    <col min="14387" max="14592" width="9.140625" style="313"/>
    <col min="14593" max="14593" width="50" style="313" bestFit="1" customWidth="1"/>
    <col min="14594" max="14640" width="15" style="313" bestFit="1" customWidth="1"/>
    <col min="14641" max="14641" width="30" style="313" bestFit="1" customWidth="1"/>
    <col min="14642" max="14642" width="15" style="313" bestFit="1" customWidth="1"/>
    <col min="14643" max="14848" width="9.140625" style="313"/>
    <col min="14849" max="14849" width="50" style="313" bestFit="1" customWidth="1"/>
    <col min="14850" max="14896" width="15" style="313" bestFit="1" customWidth="1"/>
    <col min="14897" max="14897" width="30" style="313" bestFit="1" customWidth="1"/>
    <col min="14898" max="14898" width="15" style="313" bestFit="1" customWidth="1"/>
    <col min="14899" max="15104" width="9.140625" style="313"/>
    <col min="15105" max="15105" width="50" style="313" bestFit="1" customWidth="1"/>
    <col min="15106" max="15152" width="15" style="313" bestFit="1" customWidth="1"/>
    <col min="15153" max="15153" width="30" style="313" bestFit="1" customWidth="1"/>
    <col min="15154" max="15154" width="15" style="313" bestFit="1" customWidth="1"/>
    <col min="15155" max="15360" width="9.140625" style="313"/>
    <col min="15361" max="15361" width="50" style="313" bestFit="1" customWidth="1"/>
    <col min="15362" max="15408" width="15" style="313" bestFit="1" customWidth="1"/>
    <col min="15409" max="15409" width="30" style="313" bestFit="1" customWidth="1"/>
    <col min="15410" max="15410" width="15" style="313" bestFit="1" customWidth="1"/>
    <col min="15411" max="15616" width="9.140625" style="313"/>
    <col min="15617" max="15617" width="50" style="313" bestFit="1" customWidth="1"/>
    <col min="15618" max="15664" width="15" style="313" bestFit="1" customWidth="1"/>
    <col min="15665" max="15665" width="30" style="313" bestFit="1" customWidth="1"/>
    <col min="15666" max="15666" width="15" style="313" bestFit="1" customWidth="1"/>
    <col min="15667" max="15872" width="9.140625" style="313"/>
    <col min="15873" max="15873" width="50" style="313" bestFit="1" customWidth="1"/>
    <col min="15874" max="15920" width="15" style="313" bestFit="1" customWidth="1"/>
    <col min="15921" max="15921" width="30" style="313" bestFit="1" customWidth="1"/>
    <col min="15922" max="15922" width="15" style="313" bestFit="1" customWidth="1"/>
    <col min="15923" max="16128" width="9.140625" style="313"/>
    <col min="16129" max="16129" width="50" style="313" bestFit="1" customWidth="1"/>
    <col min="16130" max="16176" width="15" style="313" bestFit="1" customWidth="1"/>
    <col min="16177" max="16177" width="30" style="313" bestFit="1" customWidth="1"/>
    <col min="16178" max="16178" width="15" style="313" bestFit="1" customWidth="1"/>
    <col min="16179" max="16384" width="9.140625" style="313"/>
  </cols>
  <sheetData>
    <row r="1" spans="1:54" ht="15.75">
      <c r="A1" s="412" t="s">
        <v>0</v>
      </c>
      <c r="B1" s="382"/>
      <c r="C1" s="382"/>
      <c r="D1" s="382"/>
      <c r="E1" s="383"/>
    </row>
    <row r="2" spans="1:54" ht="15.75">
      <c r="A2" s="413" t="s">
        <v>1194</v>
      </c>
      <c r="B2" s="414" t="s">
        <v>1195</v>
      </c>
      <c r="C2" s="414" t="s">
        <v>1196</v>
      </c>
      <c r="D2" s="349"/>
      <c r="E2" s="350"/>
      <c r="K2" s="252" t="s">
        <v>2248</v>
      </c>
    </row>
    <row r="3" spans="1:54" ht="16.5" thickBot="1">
      <c r="A3" s="415" t="s">
        <v>870</v>
      </c>
      <c r="B3" s="353"/>
      <c r="C3" s="353"/>
      <c r="D3" s="353"/>
      <c r="E3" s="354"/>
    </row>
    <row r="4" spans="1:54" s="318" customFormat="1">
      <c r="A4" s="407" t="s">
        <v>5</v>
      </c>
      <c r="B4" s="408" t="s">
        <v>32</v>
      </c>
      <c r="C4" s="408" t="s">
        <v>35</v>
      </c>
      <c r="D4" s="408" t="s">
        <v>49</v>
      </c>
      <c r="E4" s="408" t="s">
        <v>51</v>
      </c>
      <c r="F4" s="408" t="s">
        <v>79</v>
      </c>
      <c r="G4" s="408" t="s">
        <v>82</v>
      </c>
      <c r="H4" s="408" t="s">
        <v>642</v>
      </c>
      <c r="I4" s="408" t="s">
        <v>100</v>
      </c>
      <c r="J4" s="408" t="s">
        <v>114</v>
      </c>
      <c r="K4" s="408" t="s">
        <v>114</v>
      </c>
      <c r="L4" s="408" t="s">
        <v>643</v>
      </c>
      <c r="M4" s="408" t="s">
        <v>156</v>
      </c>
      <c r="N4" s="408" t="s">
        <v>170</v>
      </c>
      <c r="O4" s="408" t="s">
        <v>170</v>
      </c>
      <c r="P4" s="408" t="s">
        <v>170</v>
      </c>
      <c r="Q4" s="408" t="s">
        <v>170</v>
      </c>
      <c r="R4" s="408" t="s">
        <v>170</v>
      </c>
      <c r="S4" s="408" t="s">
        <v>35</v>
      </c>
      <c r="T4" s="408" t="s">
        <v>79</v>
      </c>
      <c r="U4" s="408" t="s">
        <v>35</v>
      </c>
      <c r="V4" s="408" t="s">
        <v>79</v>
      </c>
      <c r="W4" s="408" t="s">
        <v>35</v>
      </c>
      <c r="X4" s="408" t="s">
        <v>266</v>
      </c>
      <c r="Y4" s="408" t="s">
        <v>35</v>
      </c>
      <c r="Z4" s="408" t="s">
        <v>35</v>
      </c>
      <c r="AA4" s="408" t="s">
        <v>79</v>
      </c>
      <c r="AB4" s="408" t="s">
        <v>79</v>
      </c>
      <c r="AC4" s="408" t="s">
        <v>304</v>
      </c>
      <c r="AD4" s="408" t="s">
        <v>304</v>
      </c>
      <c r="AE4" s="408" t="s">
        <v>304</v>
      </c>
      <c r="AF4" s="408" t="s">
        <v>871</v>
      </c>
      <c r="AG4" s="408" t="s">
        <v>872</v>
      </c>
      <c r="AH4" s="408" t="s">
        <v>399</v>
      </c>
      <c r="AI4" s="408" t="s">
        <v>405</v>
      </c>
      <c r="AJ4" s="408" t="s">
        <v>266</v>
      </c>
      <c r="AK4" s="408" t="s">
        <v>405</v>
      </c>
      <c r="AL4" s="408" t="s">
        <v>872</v>
      </c>
      <c r="AM4" s="408" t="s">
        <v>872</v>
      </c>
      <c r="AN4" s="408" t="s">
        <v>872</v>
      </c>
      <c r="AO4" s="408" t="s">
        <v>422</v>
      </c>
      <c r="AP4" s="408" t="s">
        <v>424</v>
      </c>
      <c r="AQ4" s="408" t="s">
        <v>266</v>
      </c>
      <c r="AR4" s="408" t="s">
        <v>266</v>
      </c>
      <c r="AS4" s="408" t="s">
        <v>114</v>
      </c>
      <c r="AT4" s="408" t="s">
        <v>170</v>
      </c>
      <c r="AU4" s="408" t="s">
        <v>449</v>
      </c>
      <c r="AV4" s="408" t="s">
        <v>156</v>
      </c>
      <c r="AW4" s="408" t="s">
        <v>495</v>
      </c>
      <c r="AX4" s="408" t="s">
        <v>496</v>
      </c>
      <c r="AY4" s="392" t="s">
        <v>1147</v>
      </c>
      <c r="AZ4" s="393" t="s">
        <v>1149</v>
      </c>
      <c r="BA4" s="393" t="s">
        <v>400</v>
      </c>
      <c r="BB4" s="394" t="s">
        <v>1152</v>
      </c>
    </row>
    <row r="5" spans="1:54" s="318" customFormat="1">
      <c r="A5" s="365"/>
      <c r="B5" s="409" t="s">
        <v>33</v>
      </c>
      <c r="C5" s="409" t="s">
        <v>644</v>
      </c>
      <c r="D5" s="108"/>
      <c r="E5" s="409" t="s">
        <v>52</v>
      </c>
      <c r="F5" s="409" t="s">
        <v>80</v>
      </c>
      <c r="G5" s="409" t="s">
        <v>83</v>
      </c>
      <c r="H5" s="409" t="s">
        <v>82</v>
      </c>
      <c r="I5" s="409" t="s">
        <v>98</v>
      </c>
      <c r="J5" s="409" t="s">
        <v>115</v>
      </c>
      <c r="K5" s="409" t="s">
        <v>125</v>
      </c>
      <c r="L5" s="409" t="s">
        <v>645</v>
      </c>
      <c r="M5" s="409" t="s">
        <v>83</v>
      </c>
      <c r="N5" s="409" t="s">
        <v>171</v>
      </c>
      <c r="O5" s="409" t="s">
        <v>174</v>
      </c>
      <c r="P5" s="409" t="s">
        <v>175</v>
      </c>
      <c r="Q5" s="409" t="s">
        <v>177</v>
      </c>
      <c r="R5" s="409" t="s">
        <v>178</v>
      </c>
      <c r="S5" s="409" t="s">
        <v>646</v>
      </c>
      <c r="T5" s="409" t="s">
        <v>197</v>
      </c>
      <c r="U5" s="409" t="s">
        <v>647</v>
      </c>
      <c r="V5" s="409" t="s">
        <v>231</v>
      </c>
      <c r="W5" s="409" t="s">
        <v>249</v>
      </c>
      <c r="X5" s="409" t="s">
        <v>267</v>
      </c>
      <c r="Y5" s="409" t="s">
        <v>268</v>
      </c>
      <c r="Z5" s="409" t="s">
        <v>283</v>
      </c>
      <c r="AA5" s="409" t="s">
        <v>268</v>
      </c>
      <c r="AB5" s="409" t="s">
        <v>283</v>
      </c>
      <c r="AC5" s="409" t="s">
        <v>305</v>
      </c>
      <c r="AD5" s="409" t="s">
        <v>315</v>
      </c>
      <c r="AE5" s="409" t="s">
        <v>321</v>
      </c>
      <c r="AF5" s="108"/>
      <c r="AG5" s="409" t="s">
        <v>873</v>
      </c>
      <c r="AH5" s="409" t="s">
        <v>400</v>
      </c>
      <c r="AI5" s="409" t="s">
        <v>406</v>
      </c>
      <c r="AJ5" s="409" t="s">
        <v>411</v>
      </c>
      <c r="AK5" s="409" t="s">
        <v>412</v>
      </c>
      <c r="AL5" s="409" t="s">
        <v>874</v>
      </c>
      <c r="AM5" s="409" t="s">
        <v>875</v>
      </c>
      <c r="AN5" s="409" t="s">
        <v>876</v>
      </c>
      <c r="AO5" s="108"/>
      <c r="AP5" s="409" t="s">
        <v>425</v>
      </c>
      <c r="AQ5" s="409" t="s">
        <v>427</v>
      </c>
      <c r="AR5" s="409" t="s">
        <v>434</v>
      </c>
      <c r="AS5" s="409" t="s">
        <v>442</v>
      </c>
      <c r="AT5" s="409" t="s">
        <v>442</v>
      </c>
      <c r="AU5" s="409" t="s">
        <v>464</v>
      </c>
      <c r="AV5" s="409" t="s">
        <v>487</v>
      </c>
      <c r="AW5" s="108"/>
      <c r="AX5" s="409" t="s">
        <v>497</v>
      </c>
      <c r="AY5" s="335" t="s">
        <v>1148</v>
      </c>
      <c r="AZ5" s="335" t="s">
        <v>1150</v>
      </c>
      <c r="BA5" s="335" t="s">
        <v>1151</v>
      </c>
      <c r="BB5" s="366" t="s">
        <v>1153</v>
      </c>
    </row>
    <row r="6" spans="1:54" s="318" customFormat="1" ht="13.5" thickBot="1">
      <c r="A6" s="365"/>
      <c r="B6" s="108"/>
      <c r="C6" s="409" t="s">
        <v>648</v>
      </c>
      <c r="D6" s="108"/>
      <c r="E6" s="108"/>
      <c r="F6" s="108"/>
      <c r="G6" s="409" t="s">
        <v>84</v>
      </c>
      <c r="H6" s="409" t="s">
        <v>98</v>
      </c>
      <c r="I6" s="108"/>
      <c r="J6" s="409" t="s">
        <v>116</v>
      </c>
      <c r="K6" s="409" t="s">
        <v>116</v>
      </c>
      <c r="L6" s="409" t="s">
        <v>139</v>
      </c>
      <c r="M6" s="409" t="s">
        <v>84</v>
      </c>
      <c r="N6" s="409" t="s">
        <v>172</v>
      </c>
      <c r="O6" s="409" t="s">
        <v>172</v>
      </c>
      <c r="P6" s="409" t="s">
        <v>172</v>
      </c>
      <c r="Q6" s="409" t="s">
        <v>172</v>
      </c>
      <c r="R6" s="409" t="s">
        <v>172</v>
      </c>
      <c r="S6" s="409" t="s">
        <v>180</v>
      </c>
      <c r="T6" s="409" t="s">
        <v>180</v>
      </c>
      <c r="U6" s="409" t="s">
        <v>180</v>
      </c>
      <c r="V6" s="409" t="s">
        <v>180</v>
      </c>
      <c r="W6" s="409" t="s">
        <v>250</v>
      </c>
      <c r="X6" s="409" t="s">
        <v>250</v>
      </c>
      <c r="Y6" s="409" t="s">
        <v>172</v>
      </c>
      <c r="Z6" s="409" t="s">
        <v>172</v>
      </c>
      <c r="AA6" s="409" t="s">
        <v>172</v>
      </c>
      <c r="AB6" s="409" t="s">
        <v>172</v>
      </c>
      <c r="AC6" s="108"/>
      <c r="AD6" s="108"/>
      <c r="AE6" s="108"/>
      <c r="AF6" s="108"/>
      <c r="AG6" s="409" t="s">
        <v>172</v>
      </c>
      <c r="AH6" s="409" t="s">
        <v>401</v>
      </c>
      <c r="AI6" s="409" t="s">
        <v>180</v>
      </c>
      <c r="AJ6" s="409" t="s">
        <v>180</v>
      </c>
      <c r="AK6" s="409" t="s">
        <v>413</v>
      </c>
      <c r="AL6" s="409" t="s">
        <v>180</v>
      </c>
      <c r="AM6" s="108"/>
      <c r="AN6" s="108"/>
      <c r="AO6" s="108"/>
      <c r="AP6" s="108"/>
      <c r="AQ6" s="409" t="s">
        <v>428</v>
      </c>
      <c r="AR6" s="409" t="s">
        <v>428</v>
      </c>
      <c r="AS6" s="409" t="s">
        <v>428</v>
      </c>
      <c r="AT6" s="409" t="s">
        <v>449</v>
      </c>
      <c r="AU6" s="409" t="s">
        <v>465</v>
      </c>
      <c r="AV6" s="409" t="s">
        <v>488</v>
      </c>
      <c r="AW6" s="108"/>
      <c r="AX6" s="108"/>
      <c r="AY6" s="336" t="s">
        <v>963</v>
      </c>
      <c r="AZ6" s="337"/>
      <c r="BA6" s="337"/>
      <c r="BB6" s="367" t="s">
        <v>1154</v>
      </c>
    </row>
    <row r="7" spans="1:54" s="318" customFormat="1" ht="13.5" thickBot="1">
      <c r="A7" s="374" t="s">
        <v>1090</v>
      </c>
      <c r="B7" s="399" t="s">
        <v>34</v>
      </c>
      <c r="C7" s="399" t="s">
        <v>36</v>
      </c>
      <c r="D7" s="399" t="s">
        <v>50</v>
      </c>
      <c r="E7" s="410" t="s">
        <v>1197</v>
      </c>
      <c r="F7" s="399" t="s">
        <v>878</v>
      </c>
      <c r="G7" s="399" t="s">
        <v>85</v>
      </c>
      <c r="H7" s="399" t="s">
        <v>99</v>
      </c>
      <c r="I7" s="399" t="s">
        <v>699</v>
      </c>
      <c r="J7" s="399" t="s">
        <v>118</v>
      </c>
      <c r="K7" s="399" t="s">
        <v>1198</v>
      </c>
      <c r="L7" s="399" t="s">
        <v>1199</v>
      </c>
      <c r="M7" s="399" t="s">
        <v>157</v>
      </c>
      <c r="N7" s="399" t="s">
        <v>173</v>
      </c>
      <c r="O7" s="399" t="s">
        <v>173</v>
      </c>
      <c r="P7" s="399" t="s">
        <v>176</v>
      </c>
      <c r="Q7" s="399" t="s">
        <v>176</v>
      </c>
      <c r="R7" s="399" t="s">
        <v>179</v>
      </c>
      <c r="S7" s="399" t="s">
        <v>1200</v>
      </c>
      <c r="T7" s="399" t="s">
        <v>1201</v>
      </c>
      <c r="U7" s="399" t="s">
        <v>1202</v>
      </c>
      <c r="V7" s="399" t="s">
        <v>1203</v>
      </c>
      <c r="W7" s="399" t="s">
        <v>1204</v>
      </c>
      <c r="X7" s="399" t="s">
        <v>1204</v>
      </c>
      <c r="Y7" s="399" t="s">
        <v>272</v>
      </c>
      <c r="Z7" s="399" t="s">
        <v>284</v>
      </c>
      <c r="AA7" s="399" t="s">
        <v>276</v>
      </c>
      <c r="AB7" s="399" t="s">
        <v>282</v>
      </c>
      <c r="AC7" s="399" t="s">
        <v>682</v>
      </c>
      <c r="AD7" s="399" t="s">
        <v>323</v>
      </c>
      <c r="AE7" s="399" t="s">
        <v>320</v>
      </c>
      <c r="AF7" s="399" t="s">
        <v>880</v>
      </c>
      <c r="AG7" s="399" t="s">
        <v>881</v>
      </c>
      <c r="AH7" s="399" t="s">
        <v>45</v>
      </c>
      <c r="AI7" s="399" t="s">
        <v>407</v>
      </c>
      <c r="AJ7" s="399" t="s">
        <v>1205</v>
      </c>
      <c r="AK7" s="399" t="s">
        <v>1168</v>
      </c>
      <c r="AL7" s="399" t="s">
        <v>1206</v>
      </c>
      <c r="AM7" s="399" t="s">
        <v>913</v>
      </c>
      <c r="AN7" s="399" t="s">
        <v>1207</v>
      </c>
      <c r="AO7" s="399" t="s">
        <v>423</v>
      </c>
      <c r="AP7" s="399" t="s">
        <v>426</v>
      </c>
      <c r="AQ7" s="399" t="s">
        <v>281</v>
      </c>
      <c r="AR7" s="399" t="s">
        <v>426</v>
      </c>
      <c r="AS7" s="399" t="s">
        <v>444</v>
      </c>
      <c r="AT7" s="399" t="s">
        <v>45</v>
      </c>
      <c r="AU7" s="399" t="s">
        <v>1208</v>
      </c>
      <c r="AV7" s="399" t="s">
        <v>489</v>
      </c>
      <c r="AW7" s="371" t="s">
        <v>1164</v>
      </c>
      <c r="AX7" s="399" t="s">
        <v>498</v>
      </c>
      <c r="AY7" s="372">
        <v>1</v>
      </c>
      <c r="AZ7" s="372">
        <v>1</v>
      </c>
      <c r="BA7" s="372">
        <v>1</v>
      </c>
      <c r="BB7" s="373">
        <v>8.6999999999999993</v>
      </c>
    </row>
    <row r="8" spans="1:54" s="318" customFormat="1" ht="13.5" thickBot="1">
      <c r="A8" s="374" t="s">
        <v>1091</v>
      </c>
      <c r="B8" s="399" t="s">
        <v>34</v>
      </c>
      <c r="C8" s="399" t="s">
        <v>36</v>
      </c>
      <c r="D8" s="399" t="s">
        <v>50</v>
      </c>
      <c r="E8" s="410" t="s">
        <v>1209</v>
      </c>
      <c r="F8" s="399" t="s">
        <v>878</v>
      </c>
      <c r="G8" s="399" t="s">
        <v>85</v>
      </c>
      <c r="H8" s="399" t="s">
        <v>99</v>
      </c>
      <c r="I8" s="399" t="s">
        <v>699</v>
      </c>
      <c r="J8" s="399" t="s">
        <v>119</v>
      </c>
      <c r="K8" s="399" t="s">
        <v>1198</v>
      </c>
      <c r="L8" s="399" t="s">
        <v>1199</v>
      </c>
      <c r="M8" s="399" t="s">
        <v>157</v>
      </c>
      <c r="N8" s="399" t="s">
        <v>173</v>
      </c>
      <c r="O8" s="399" t="s">
        <v>173</v>
      </c>
      <c r="P8" s="399" t="s">
        <v>176</v>
      </c>
      <c r="Q8" s="399" t="s">
        <v>176</v>
      </c>
      <c r="R8" s="399" t="s">
        <v>179</v>
      </c>
      <c r="S8" s="399" t="s">
        <v>1210</v>
      </c>
      <c r="T8" s="399" t="s">
        <v>1211</v>
      </c>
      <c r="U8" s="399" t="s">
        <v>1212</v>
      </c>
      <c r="V8" s="399" t="s">
        <v>1213</v>
      </c>
      <c r="W8" s="399" t="s">
        <v>667</v>
      </c>
      <c r="X8" s="399" t="s">
        <v>667</v>
      </c>
      <c r="Y8" s="399" t="s">
        <v>302</v>
      </c>
      <c r="Z8" s="399" t="s">
        <v>273</v>
      </c>
      <c r="AA8" s="399" t="s">
        <v>288</v>
      </c>
      <c r="AB8" s="399" t="s">
        <v>270</v>
      </c>
      <c r="AC8" s="399" t="s">
        <v>310</v>
      </c>
      <c r="AD8" s="399" t="s">
        <v>45</v>
      </c>
      <c r="AE8" s="399" t="s">
        <v>320</v>
      </c>
      <c r="AF8" s="399" t="s">
        <v>887</v>
      </c>
      <c r="AG8" s="399" t="s">
        <v>881</v>
      </c>
      <c r="AH8" s="399" t="s">
        <v>45</v>
      </c>
      <c r="AI8" s="399" t="s">
        <v>407</v>
      </c>
      <c r="AJ8" s="399" t="s">
        <v>1214</v>
      </c>
      <c r="AK8" s="399" t="s">
        <v>1168</v>
      </c>
      <c r="AL8" s="399" t="s">
        <v>1215</v>
      </c>
      <c r="AM8" s="399" t="s">
        <v>1216</v>
      </c>
      <c r="AN8" s="399" t="s">
        <v>1217</v>
      </c>
      <c r="AO8" s="399" t="s">
        <v>423</v>
      </c>
      <c r="AP8" s="399" t="s">
        <v>426</v>
      </c>
      <c r="AQ8" s="399" t="s">
        <v>859</v>
      </c>
      <c r="AR8" s="399" t="s">
        <v>426</v>
      </c>
      <c r="AS8" s="399" t="s">
        <v>890</v>
      </c>
      <c r="AT8" s="399" t="s">
        <v>1218</v>
      </c>
      <c r="AU8" s="399" t="s">
        <v>1219</v>
      </c>
      <c r="AV8" s="399" t="s">
        <v>489</v>
      </c>
      <c r="AW8" s="371" t="s">
        <v>1164</v>
      </c>
      <c r="AX8" s="399" t="s">
        <v>498</v>
      </c>
      <c r="AY8" s="372">
        <v>1</v>
      </c>
      <c r="AZ8" s="372">
        <v>1</v>
      </c>
      <c r="BA8" s="372">
        <v>1</v>
      </c>
      <c r="BB8" s="373">
        <v>11.6</v>
      </c>
    </row>
    <row r="9" spans="1:54" s="318" customFormat="1" ht="13.5" thickBot="1">
      <c r="A9" s="374" t="s">
        <v>1092</v>
      </c>
      <c r="B9" s="399" t="s">
        <v>34</v>
      </c>
      <c r="C9" s="399" t="s">
        <v>37</v>
      </c>
      <c r="D9" s="399" t="s">
        <v>50</v>
      </c>
      <c r="E9" s="410" t="s">
        <v>877</v>
      </c>
      <c r="F9" s="399" t="s">
        <v>878</v>
      </c>
      <c r="G9" s="399" t="s">
        <v>86</v>
      </c>
      <c r="H9" s="399" t="s">
        <v>99</v>
      </c>
      <c r="I9" s="399" t="s">
        <v>740</v>
      </c>
      <c r="J9" s="399" t="s">
        <v>118</v>
      </c>
      <c r="K9" s="399" t="s">
        <v>1220</v>
      </c>
      <c r="L9" s="399" t="s">
        <v>1221</v>
      </c>
      <c r="M9" s="399" t="s">
        <v>158</v>
      </c>
      <c r="N9" s="399" t="s">
        <v>173</v>
      </c>
      <c r="O9" s="399" t="s">
        <v>173</v>
      </c>
      <c r="P9" s="399" t="s">
        <v>176</v>
      </c>
      <c r="Q9" s="399" t="s">
        <v>176</v>
      </c>
      <c r="R9" s="399" t="s">
        <v>179</v>
      </c>
      <c r="S9" s="399" t="s">
        <v>1222</v>
      </c>
      <c r="T9" s="399" t="s">
        <v>1223</v>
      </c>
      <c r="U9" s="399" t="s">
        <v>1224</v>
      </c>
      <c r="V9" s="399" t="s">
        <v>1225</v>
      </c>
      <c r="W9" s="399" t="s">
        <v>421</v>
      </c>
      <c r="X9" s="399" t="s">
        <v>421</v>
      </c>
      <c r="Y9" s="399" t="s">
        <v>273</v>
      </c>
      <c r="Z9" s="399" t="s">
        <v>658</v>
      </c>
      <c r="AA9" s="399" t="s">
        <v>281</v>
      </c>
      <c r="AB9" s="399" t="s">
        <v>273</v>
      </c>
      <c r="AC9" s="399" t="s">
        <v>707</v>
      </c>
      <c r="AD9" s="399" t="s">
        <v>323</v>
      </c>
      <c r="AE9" s="399" t="s">
        <v>320</v>
      </c>
      <c r="AF9" s="399" t="s">
        <v>880</v>
      </c>
      <c r="AG9" s="399" t="s">
        <v>881</v>
      </c>
      <c r="AH9" s="399" t="s">
        <v>45</v>
      </c>
      <c r="AI9" s="399" t="s">
        <v>407</v>
      </c>
      <c r="AJ9" s="399" t="s">
        <v>1226</v>
      </c>
      <c r="AK9" s="399" t="s">
        <v>1169</v>
      </c>
      <c r="AL9" s="399" t="s">
        <v>882</v>
      </c>
      <c r="AM9" s="399" t="s">
        <v>831</v>
      </c>
      <c r="AN9" s="399" t="s">
        <v>883</v>
      </c>
      <c r="AO9" s="399" t="s">
        <v>423</v>
      </c>
      <c r="AP9" s="399" t="s">
        <v>426</v>
      </c>
      <c r="AQ9" s="399" t="s">
        <v>859</v>
      </c>
      <c r="AR9" s="399" t="s">
        <v>426</v>
      </c>
      <c r="AS9" s="399" t="s">
        <v>444</v>
      </c>
      <c r="AT9" s="399" t="s">
        <v>884</v>
      </c>
      <c r="AU9" s="399" t="s">
        <v>1227</v>
      </c>
      <c r="AV9" s="399" t="s">
        <v>885</v>
      </c>
      <c r="AW9" s="371" t="s">
        <v>1164</v>
      </c>
      <c r="AX9" s="399" t="s">
        <v>498</v>
      </c>
      <c r="AY9" s="372">
        <v>1</v>
      </c>
      <c r="AZ9" s="372">
        <v>1</v>
      </c>
      <c r="BA9" s="372">
        <v>1</v>
      </c>
      <c r="BB9" s="373">
        <v>11</v>
      </c>
    </row>
    <row r="10" spans="1:54" s="318" customFormat="1" ht="13.5" thickBot="1">
      <c r="A10" s="374" t="s">
        <v>1093</v>
      </c>
      <c r="B10" s="399" t="s">
        <v>34</v>
      </c>
      <c r="C10" s="399" t="s">
        <v>37</v>
      </c>
      <c r="D10" s="399" t="s">
        <v>50</v>
      </c>
      <c r="E10" s="410" t="s">
        <v>886</v>
      </c>
      <c r="F10" s="399" t="s">
        <v>878</v>
      </c>
      <c r="G10" s="399" t="s">
        <v>86</v>
      </c>
      <c r="H10" s="399" t="s">
        <v>99</v>
      </c>
      <c r="I10" s="399" t="s">
        <v>740</v>
      </c>
      <c r="J10" s="399" t="s">
        <v>119</v>
      </c>
      <c r="K10" s="399" t="s">
        <v>1220</v>
      </c>
      <c r="L10" s="399" t="s">
        <v>1221</v>
      </c>
      <c r="M10" s="399" t="s">
        <v>158</v>
      </c>
      <c r="N10" s="399" t="s">
        <v>173</v>
      </c>
      <c r="O10" s="399" t="s">
        <v>173</v>
      </c>
      <c r="P10" s="399" t="s">
        <v>176</v>
      </c>
      <c r="Q10" s="399" t="s">
        <v>176</v>
      </c>
      <c r="R10" s="399" t="s">
        <v>179</v>
      </c>
      <c r="S10" s="399" t="s">
        <v>1228</v>
      </c>
      <c r="T10" s="399" t="s">
        <v>1229</v>
      </c>
      <c r="U10" s="399" t="s">
        <v>1230</v>
      </c>
      <c r="V10" s="399" t="s">
        <v>1231</v>
      </c>
      <c r="W10" s="399" t="s">
        <v>313</v>
      </c>
      <c r="X10" s="399" t="s">
        <v>313</v>
      </c>
      <c r="Y10" s="399" t="s">
        <v>286</v>
      </c>
      <c r="Z10" s="399" t="s">
        <v>286</v>
      </c>
      <c r="AA10" s="399" t="s">
        <v>303</v>
      </c>
      <c r="AB10" s="399" t="s">
        <v>270</v>
      </c>
      <c r="AC10" s="399" t="s">
        <v>310</v>
      </c>
      <c r="AD10" s="399" t="s">
        <v>45</v>
      </c>
      <c r="AE10" s="399" t="s">
        <v>320</v>
      </c>
      <c r="AF10" s="399" t="s">
        <v>887</v>
      </c>
      <c r="AG10" s="399" t="s">
        <v>881</v>
      </c>
      <c r="AH10" s="399" t="s">
        <v>45</v>
      </c>
      <c r="AI10" s="399" t="s">
        <v>407</v>
      </c>
      <c r="AJ10" s="399" t="s">
        <v>1232</v>
      </c>
      <c r="AK10" s="399" t="s">
        <v>1169</v>
      </c>
      <c r="AL10" s="399" t="s">
        <v>940</v>
      </c>
      <c r="AM10" s="399" t="s">
        <v>888</v>
      </c>
      <c r="AN10" s="399" t="s">
        <v>889</v>
      </c>
      <c r="AO10" s="399" t="s">
        <v>423</v>
      </c>
      <c r="AP10" s="399" t="s">
        <v>426</v>
      </c>
      <c r="AQ10" s="399" t="s">
        <v>914</v>
      </c>
      <c r="AR10" s="399" t="s">
        <v>439</v>
      </c>
      <c r="AS10" s="399" t="s">
        <v>890</v>
      </c>
      <c r="AT10" s="399" t="s">
        <v>891</v>
      </c>
      <c r="AU10" s="399" t="s">
        <v>1233</v>
      </c>
      <c r="AV10" s="399" t="s">
        <v>892</v>
      </c>
      <c r="AW10" s="371" t="s">
        <v>1164</v>
      </c>
      <c r="AX10" s="399" t="s">
        <v>498</v>
      </c>
      <c r="AY10" s="372">
        <v>1</v>
      </c>
      <c r="AZ10" s="372">
        <v>1</v>
      </c>
      <c r="BA10" s="372">
        <v>1</v>
      </c>
      <c r="BB10" s="373">
        <v>14</v>
      </c>
    </row>
    <row r="11" spans="1:54" s="318" customFormat="1" ht="13.5" thickBot="1">
      <c r="A11" s="374" t="s">
        <v>1094</v>
      </c>
      <c r="B11" s="399" t="s">
        <v>34</v>
      </c>
      <c r="C11" s="399" t="s">
        <v>38</v>
      </c>
      <c r="D11" s="399" t="s">
        <v>50</v>
      </c>
      <c r="E11" s="410" t="s">
        <v>893</v>
      </c>
      <c r="F11" s="399" t="s">
        <v>878</v>
      </c>
      <c r="G11" s="399" t="s">
        <v>87</v>
      </c>
      <c r="H11" s="399" t="s">
        <v>99</v>
      </c>
      <c r="I11" s="399" t="s">
        <v>902</v>
      </c>
      <c r="J11" s="399" t="s">
        <v>118</v>
      </c>
      <c r="K11" s="399" t="s">
        <v>699</v>
      </c>
      <c r="L11" s="399" t="s">
        <v>904</v>
      </c>
      <c r="M11" s="399" t="s">
        <v>159</v>
      </c>
      <c r="N11" s="399" t="s">
        <v>173</v>
      </c>
      <c r="O11" s="399" t="s">
        <v>173</v>
      </c>
      <c r="P11" s="399" t="s">
        <v>176</v>
      </c>
      <c r="Q11" s="399" t="s">
        <v>176</v>
      </c>
      <c r="R11" s="399" t="s">
        <v>179</v>
      </c>
      <c r="S11" s="399" t="s">
        <v>1234</v>
      </c>
      <c r="T11" s="399" t="s">
        <v>1235</v>
      </c>
      <c r="U11" s="399" t="s">
        <v>1236</v>
      </c>
      <c r="V11" s="399" t="s">
        <v>1237</v>
      </c>
      <c r="W11" s="399" t="s">
        <v>1238</v>
      </c>
      <c r="X11" s="399" t="s">
        <v>1238</v>
      </c>
      <c r="Y11" s="399" t="s">
        <v>272</v>
      </c>
      <c r="Z11" s="399" t="s">
        <v>681</v>
      </c>
      <c r="AA11" s="399" t="s">
        <v>290</v>
      </c>
      <c r="AB11" s="399" t="s">
        <v>278</v>
      </c>
      <c r="AC11" s="399" t="s">
        <v>419</v>
      </c>
      <c r="AD11" s="399" t="s">
        <v>323</v>
      </c>
      <c r="AE11" s="399" t="s">
        <v>320</v>
      </c>
      <c r="AF11" s="399" t="s">
        <v>880</v>
      </c>
      <c r="AG11" s="399" t="s">
        <v>881</v>
      </c>
      <c r="AH11" s="399" t="s">
        <v>402</v>
      </c>
      <c r="AI11" s="399" t="s">
        <v>408</v>
      </c>
      <c r="AJ11" s="399" t="s">
        <v>1239</v>
      </c>
      <c r="AK11" s="399" t="s">
        <v>1170</v>
      </c>
      <c r="AL11" s="399" t="s">
        <v>951</v>
      </c>
      <c r="AM11" s="399" t="s">
        <v>831</v>
      </c>
      <c r="AN11" s="399" t="s">
        <v>883</v>
      </c>
      <c r="AO11" s="399" t="s">
        <v>423</v>
      </c>
      <c r="AP11" s="399" t="s">
        <v>426</v>
      </c>
      <c r="AQ11" s="399" t="s">
        <v>352</v>
      </c>
      <c r="AR11" s="399" t="s">
        <v>631</v>
      </c>
      <c r="AS11" s="399" t="s">
        <v>444</v>
      </c>
      <c r="AT11" s="399" t="s">
        <v>895</v>
      </c>
      <c r="AU11" s="399" t="s">
        <v>1240</v>
      </c>
      <c r="AV11" s="399" t="s">
        <v>896</v>
      </c>
      <c r="AW11" s="371" t="s">
        <v>1165</v>
      </c>
      <c r="AX11" s="399" t="s">
        <v>498</v>
      </c>
      <c r="AY11" s="372">
        <v>1</v>
      </c>
      <c r="AZ11" s="372">
        <v>1</v>
      </c>
      <c r="BA11" s="372">
        <v>1</v>
      </c>
      <c r="BB11" s="373">
        <v>13.5</v>
      </c>
    </row>
    <row r="12" spans="1:54" s="318" customFormat="1" ht="13.5" thickBot="1">
      <c r="A12" s="374" t="s">
        <v>1095</v>
      </c>
      <c r="B12" s="399" t="s">
        <v>34</v>
      </c>
      <c r="C12" s="399" t="s">
        <v>38</v>
      </c>
      <c r="D12" s="399" t="s">
        <v>50</v>
      </c>
      <c r="E12" s="410" t="s">
        <v>897</v>
      </c>
      <c r="F12" s="399" t="s">
        <v>878</v>
      </c>
      <c r="G12" s="399" t="s">
        <v>87</v>
      </c>
      <c r="H12" s="399" t="s">
        <v>99</v>
      </c>
      <c r="I12" s="399" t="s">
        <v>785</v>
      </c>
      <c r="J12" s="399" t="s">
        <v>118</v>
      </c>
      <c r="K12" s="399" t="s">
        <v>110</v>
      </c>
      <c r="L12" s="399" t="s">
        <v>1241</v>
      </c>
      <c r="M12" s="399" t="s">
        <v>159</v>
      </c>
      <c r="N12" s="399" t="s">
        <v>173</v>
      </c>
      <c r="O12" s="399" t="s">
        <v>173</v>
      </c>
      <c r="P12" s="399" t="s">
        <v>176</v>
      </c>
      <c r="Q12" s="399" t="s">
        <v>176</v>
      </c>
      <c r="R12" s="399" t="s">
        <v>179</v>
      </c>
      <c r="S12" s="399" t="s">
        <v>1242</v>
      </c>
      <c r="T12" s="399" t="s">
        <v>1243</v>
      </c>
      <c r="U12" s="399" t="s">
        <v>1244</v>
      </c>
      <c r="V12" s="399" t="s">
        <v>1245</v>
      </c>
      <c r="W12" s="399" t="s">
        <v>46</v>
      </c>
      <c r="X12" s="399" t="s">
        <v>46</v>
      </c>
      <c r="Y12" s="399" t="s">
        <v>282</v>
      </c>
      <c r="Z12" s="399" t="s">
        <v>658</v>
      </c>
      <c r="AA12" s="399" t="s">
        <v>290</v>
      </c>
      <c r="AB12" s="399" t="s">
        <v>301</v>
      </c>
      <c r="AC12" s="399" t="s">
        <v>310</v>
      </c>
      <c r="AD12" s="399" t="s">
        <v>45</v>
      </c>
      <c r="AE12" s="399" t="s">
        <v>320</v>
      </c>
      <c r="AF12" s="399" t="s">
        <v>887</v>
      </c>
      <c r="AG12" s="399" t="s">
        <v>881</v>
      </c>
      <c r="AH12" s="399" t="s">
        <v>402</v>
      </c>
      <c r="AI12" s="399" t="s">
        <v>408</v>
      </c>
      <c r="AJ12" s="399" t="s">
        <v>1246</v>
      </c>
      <c r="AK12" s="399" t="s">
        <v>1170</v>
      </c>
      <c r="AL12" s="399" t="s">
        <v>942</v>
      </c>
      <c r="AM12" s="399" t="s">
        <v>831</v>
      </c>
      <c r="AN12" s="399" t="s">
        <v>898</v>
      </c>
      <c r="AO12" s="399" t="s">
        <v>423</v>
      </c>
      <c r="AP12" s="399" t="s">
        <v>426</v>
      </c>
      <c r="AQ12" s="399" t="s">
        <v>1247</v>
      </c>
      <c r="AR12" s="399" t="s">
        <v>631</v>
      </c>
      <c r="AS12" s="399" t="s">
        <v>444</v>
      </c>
      <c r="AT12" s="399" t="s">
        <v>900</v>
      </c>
      <c r="AU12" s="399" t="s">
        <v>1248</v>
      </c>
      <c r="AV12" s="399" t="s">
        <v>892</v>
      </c>
      <c r="AW12" s="371" t="s">
        <v>1165</v>
      </c>
      <c r="AX12" s="399" t="s">
        <v>498</v>
      </c>
      <c r="AY12" s="372">
        <v>1</v>
      </c>
      <c r="AZ12" s="372">
        <v>1</v>
      </c>
      <c r="BA12" s="372">
        <v>1</v>
      </c>
      <c r="BB12" s="373">
        <v>16.5</v>
      </c>
    </row>
    <row r="13" spans="1:54" s="318" customFormat="1" ht="13.5" thickBot="1">
      <c r="A13" s="374" t="s">
        <v>1096</v>
      </c>
      <c r="B13" s="399" t="s">
        <v>34</v>
      </c>
      <c r="C13" s="399" t="s">
        <v>39</v>
      </c>
      <c r="D13" s="399" t="s">
        <v>50</v>
      </c>
      <c r="E13" s="410" t="s">
        <v>901</v>
      </c>
      <c r="F13" s="399" t="s">
        <v>878</v>
      </c>
      <c r="G13" s="399" t="s">
        <v>88</v>
      </c>
      <c r="H13" s="399" t="s">
        <v>99</v>
      </c>
      <c r="I13" s="399" t="s">
        <v>112</v>
      </c>
      <c r="J13" s="399" t="s">
        <v>903</v>
      </c>
      <c r="K13" s="399" t="s">
        <v>1249</v>
      </c>
      <c r="L13" s="399" t="s">
        <v>592</v>
      </c>
      <c r="M13" s="399" t="s">
        <v>160</v>
      </c>
      <c r="N13" s="399" t="s">
        <v>173</v>
      </c>
      <c r="O13" s="399" t="s">
        <v>173</v>
      </c>
      <c r="P13" s="399" t="s">
        <v>176</v>
      </c>
      <c r="Q13" s="399" t="s">
        <v>176</v>
      </c>
      <c r="R13" s="399" t="s">
        <v>179</v>
      </c>
      <c r="S13" s="399" t="s">
        <v>1250</v>
      </c>
      <c r="T13" s="399" t="s">
        <v>1251</v>
      </c>
      <c r="U13" s="399" t="s">
        <v>1252</v>
      </c>
      <c r="V13" s="399" t="s">
        <v>1253</v>
      </c>
      <c r="W13" s="399" t="s">
        <v>1254</v>
      </c>
      <c r="X13" s="399" t="s">
        <v>1254</v>
      </c>
      <c r="Y13" s="399" t="s">
        <v>810</v>
      </c>
      <c r="Z13" s="399" t="s">
        <v>301</v>
      </c>
      <c r="AA13" s="399" t="s">
        <v>797</v>
      </c>
      <c r="AB13" s="399" t="s">
        <v>303</v>
      </c>
      <c r="AC13" s="399" t="s">
        <v>313</v>
      </c>
      <c r="AD13" s="399" t="s">
        <v>320</v>
      </c>
      <c r="AE13" s="399" t="s">
        <v>312</v>
      </c>
      <c r="AF13" s="399" t="s">
        <v>905</v>
      </c>
      <c r="AG13" s="399" t="s">
        <v>881</v>
      </c>
      <c r="AH13" s="399" t="s">
        <v>402</v>
      </c>
      <c r="AI13" s="399" t="s">
        <v>408</v>
      </c>
      <c r="AJ13" s="399" t="s">
        <v>1255</v>
      </c>
      <c r="AK13" s="399" t="s">
        <v>1169</v>
      </c>
      <c r="AL13" s="399" t="s">
        <v>952</v>
      </c>
      <c r="AM13" s="399" t="s">
        <v>906</v>
      </c>
      <c r="AN13" s="399" t="s">
        <v>907</v>
      </c>
      <c r="AO13" s="399" t="s">
        <v>423</v>
      </c>
      <c r="AP13" s="399" t="s">
        <v>426</v>
      </c>
      <c r="AQ13" s="399" t="s">
        <v>432</v>
      </c>
      <c r="AR13" s="399" t="s">
        <v>440</v>
      </c>
      <c r="AS13" s="399" t="s">
        <v>669</v>
      </c>
      <c r="AT13" s="399" t="s">
        <v>908</v>
      </c>
      <c r="AU13" s="399" t="s">
        <v>1256</v>
      </c>
      <c r="AV13" s="399" t="s">
        <v>909</v>
      </c>
      <c r="AW13" s="371" t="s">
        <v>1165</v>
      </c>
      <c r="AX13" s="399" t="s">
        <v>498</v>
      </c>
      <c r="AY13" s="372">
        <v>1</v>
      </c>
      <c r="AZ13" s="372">
        <v>1</v>
      </c>
      <c r="BA13" s="372">
        <v>1</v>
      </c>
      <c r="BB13" s="373">
        <v>19</v>
      </c>
    </row>
    <row r="14" spans="1:54" s="318" customFormat="1" ht="13.5" thickBot="1">
      <c r="A14" s="374" t="s">
        <v>1097</v>
      </c>
      <c r="B14" s="399" t="s">
        <v>34</v>
      </c>
      <c r="C14" s="399" t="s">
        <v>39</v>
      </c>
      <c r="D14" s="399" t="s">
        <v>50</v>
      </c>
      <c r="E14" s="410" t="s">
        <v>1257</v>
      </c>
      <c r="F14" s="399" t="s">
        <v>878</v>
      </c>
      <c r="G14" s="399" t="s">
        <v>88</v>
      </c>
      <c r="H14" s="399" t="s">
        <v>99</v>
      </c>
      <c r="I14" s="399" t="s">
        <v>112</v>
      </c>
      <c r="J14" s="399" t="s">
        <v>120</v>
      </c>
      <c r="K14" s="399" t="s">
        <v>1249</v>
      </c>
      <c r="L14" s="399" t="s">
        <v>592</v>
      </c>
      <c r="M14" s="399" t="s">
        <v>160</v>
      </c>
      <c r="N14" s="399" t="s">
        <v>173</v>
      </c>
      <c r="O14" s="399" t="s">
        <v>173</v>
      </c>
      <c r="P14" s="399" t="s">
        <v>176</v>
      </c>
      <c r="Q14" s="399" t="s">
        <v>176</v>
      </c>
      <c r="R14" s="399" t="s">
        <v>179</v>
      </c>
      <c r="S14" s="399" t="s">
        <v>1258</v>
      </c>
      <c r="T14" s="399" t="s">
        <v>1259</v>
      </c>
      <c r="U14" s="399" t="s">
        <v>1260</v>
      </c>
      <c r="V14" s="399" t="s">
        <v>1261</v>
      </c>
      <c r="W14" s="399" t="s">
        <v>1262</v>
      </c>
      <c r="X14" s="399" t="s">
        <v>1262</v>
      </c>
      <c r="Y14" s="399" t="s">
        <v>303</v>
      </c>
      <c r="Z14" s="399" t="s">
        <v>270</v>
      </c>
      <c r="AA14" s="399" t="s">
        <v>288</v>
      </c>
      <c r="AB14" s="399" t="s">
        <v>281</v>
      </c>
      <c r="AC14" s="399" t="s">
        <v>313</v>
      </c>
      <c r="AD14" s="399" t="s">
        <v>320</v>
      </c>
      <c r="AE14" s="399" t="s">
        <v>323</v>
      </c>
      <c r="AF14" s="399" t="s">
        <v>320</v>
      </c>
      <c r="AG14" s="399" t="s">
        <v>881</v>
      </c>
      <c r="AH14" s="399" t="s">
        <v>402</v>
      </c>
      <c r="AI14" s="399" t="s">
        <v>408</v>
      </c>
      <c r="AJ14" s="399" t="s">
        <v>1255</v>
      </c>
      <c r="AK14" s="399" t="s">
        <v>1169</v>
      </c>
      <c r="AL14" s="399" t="s">
        <v>952</v>
      </c>
      <c r="AM14" s="399" t="s">
        <v>906</v>
      </c>
      <c r="AN14" s="399" t="s">
        <v>1207</v>
      </c>
      <c r="AO14" s="399" t="s">
        <v>423</v>
      </c>
      <c r="AP14" s="399" t="s">
        <v>426</v>
      </c>
      <c r="AQ14" s="399" t="s">
        <v>432</v>
      </c>
      <c r="AR14" s="399" t="s">
        <v>440</v>
      </c>
      <c r="AS14" s="399" t="s">
        <v>40</v>
      </c>
      <c r="AT14" s="399" t="s">
        <v>257</v>
      </c>
      <c r="AU14" s="399" t="s">
        <v>1256</v>
      </c>
      <c r="AV14" s="399" t="s">
        <v>909</v>
      </c>
      <c r="AW14" s="371" t="s">
        <v>1165</v>
      </c>
      <c r="AX14" s="399" t="s">
        <v>498</v>
      </c>
      <c r="AY14" s="372">
        <v>1</v>
      </c>
      <c r="AZ14" s="372">
        <v>1</v>
      </c>
      <c r="BA14" s="372">
        <v>1</v>
      </c>
      <c r="BB14" s="373">
        <v>17.600000000000001</v>
      </c>
    </row>
    <row r="15" spans="1:54" s="318" customFormat="1" ht="13.5" thickBot="1">
      <c r="A15" s="374" t="s">
        <v>1098</v>
      </c>
      <c r="B15" s="399" t="s">
        <v>34</v>
      </c>
      <c r="C15" s="399" t="s">
        <v>40</v>
      </c>
      <c r="D15" s="399" t="s">
        <v>50</v>
      </c>
      <c r="E15" s="410" t="s">
        <v>1263</v>
      </c>
      <c r="F15" s="399" t="s">
        <v>878</v>
      </c>
      <c r="G15" s="399" t="s">
        <v>89</v>
      </c>
      <c r="H15" s="399" t="s">
        <v>99</v>
      </c>
      <c r="I15" s="399" t="s">
        <v>740</v>
      </c>
      <c r="J15" s="399" t="s">
        <v>120</v>
      </c>
      <c r="K15" s="399" t="s">
        <v>105</v>
      </c>
      <c r="L15" s="399" t="s">
        <v>1264</v>
      </c>
      <c r="M15" s="399" t="s">
        <v>161</v>
      </c>
      <c r="N15" s="399" t="s">
        <v>173</v>
      </c>
      <c r="O15" s="399" t="s">
        <v>173</v>
      </c>
      <c r="P15" s="399" t="s">
        <v>176</v>
      </c>
      <c r="Q15" s="399" t="s">
        <v>176</v>
      </c>
      <c r="R15" s="399" t="s">
        <v>179</v>
      </c>
      <c r="S15" s="399" t="s">
        <v>1265</v>
      </c>
      <c r="T15" s="399" t="s">
        <v>1266</v>
      </c>
      <c r="U15" s="399" t="s">
        <v>1267</v>
      </c>
      <c r="V15" s="399" t="s">
        <v>1268</v>
      </c>
      <c r="W15" s="399" t="s">
        <v>454</v>
      </c>
      <c r="X15" s="399" t="s">
        <v>454</v>
      </c>
      <c r="Y15" s="399" t="s">
        <v>285</v>
      </c>
      <c r="Z15" s="399" t="s">
        <v>589</v>
      </c>
      <c r="AA15" s="399" t="s">
        <v>287</v>
      </c>
      <c r="AB15" s="399" t="s">
        <v>681</v>
      </c>
      <c r="AC15" s="399" t="s">
        <v>911</v>
      </c>
      <c r="AD15" s="399" t="s">
        <v>320</v>
      </c>
      <c r="AE15" s="399" t="s">
        <v>324</v>
      </c>
      <c r="AF15" s="399" t="s">
        <v>320</v>
      </c>
      <c r="AG15" s="399" t="s">
        <v>881</v>
      </c>
      <c r="AH15" s="399" t="s">
        <v>403</v>
      </c>
      <c r="AI15" s="399" t="s">
        <v>409</v>
      </c>
      <c r="AJ15" s="399" t="s">
        <v>1269</v>
      </c>
      <c r="AK15" s="399" t="s">
        <v>1171</v>
      </c>
      <c r="AL15" s="399" t="s">
        <v>944</v>
      </c>
      <c r="AM15" s="399" t="s">
        <v>913</v>
      </c>
      <c r="AN15" s="399" t="s">
        <v>883</v>
      </c>
      <c r="AO15" s="399" t="s">
        <v>423</v>
      </c>
      <c r="AP15" s="399" t="s">
        <v>426</v>
      </c>
      <c r="AQ15" s="399" t="s">
        <v>1270</v>
      </c>
      <c r="AR15" s="399" t="s">
        <v>932</v>
      </c>
      <c r="AS15" s="399" t="s">
        <v>40</v>
      </c>
      <c r="AT15" s="399" t="s">
        <v>915</v>
      </c>
      <c r="AU15" s="399" t="s">
        <v>1271</v>
      </c>
      <c r="AV15" s="399" t="s">
        <v>492</v>
      </c>
      <c r="AW15" s="371" t="s">
        <v>1165</v>
      </c>
      <c r="AX15" s="399" t="s">
        <v>498</v>
      </c>
      <c r="AY15" s="372">
        <v>2</v>
      </c>
      <c r="AZ15" s="372">
        <v>2</v>
      </c>
      <c r="BA15" s="372">
        <v>2</v>
      </c>
      <c r="BB15" s="373">
        <v>13.1</v>
      </c>
    </row>
    <row r="16" spans="1:54" s="318" customFormat="1" ht="13.5" thickBot="1">
      <c r="A16" s="374" t="s">
        <v>1099</v>
      </c>
      <c r="B16" s="399" t="s">
        <v>34</v>
      </c>
      <c r="C16" s="399" t="s">
        <v>40</v>
      </c>
      <c r="D16" s="399" t="s">
        <v>50</v>
      </c>
      <c r="E16" s="410" t="s">
        <v>910</v>
      </c>
      <c r="F16" s="399" t="s">
        <v>878</v>
      </c>
      <c r="G16" s="399" t="s">
        <v>89</v>
      </c>
      <c r="H16" s="399" t="s">
        <v>99</v>
      </c>
      <c r="I16" s="399" t="s">
        <v>740</v>
      </c>
      <c r="J16" s="399" t="s">
        <v>120</v>
      </c>
      <c r="K16" s="399" t="s">
        <v>105</v>
      </c>
      <c r="L16" s="399" t="s">
        <v>1264</v>
      </c>
      <c r="M16" s="399" t="s">
        <v>161</v>
      </c>
      <c r="N16" s="399" t="s">
        <v>173</v>
      </c>
      <c r="O16" s="399" t="s">
        <v>173</v>
      </c>
      <c r="P16" s="399" t="s">
        <v>176</v>
      </c>
      <c r="Q16" s="399" t="s">
        <v>176</v>
      </c>
      <c r="R16" s="399" t="s">
        <v>179</v>
      </c>
      <c r="S16" s="399" t="s">
        <v>1265</v>
      </c>
      <c r="T16" s="399" t="s">
        <v>1266</v>
      </c>
      <c r="U16" s="399" t="s">
        <v>1267</v>
      </c>
      <c r="V16" s="399" t="s">
        <v>1268</v>
      </c>
      <c r="W16" s="399" t="s">
        <v>454</v>
      </c>
      <c r="X16" s="399" t="s">
        <v>454</v>
      </c>
      <c r="Y16" s="399" t="s">
        <v>285</v>
      </c>
      <c r="Z16" s="399" t="s">
        <v>589</v>
      </c>
      <c r="AA16" s="399" t="s">
        <v>287</v>
      </c>
      <c r="AB16" s="399" t="s">
        <v>681</v>
      </c>
      <c r="AC16" s="399" t="s">
        <v>911</v>
      </c>
      <c r="AD16" s="399" t="s">
        <v>320</v>
      </c>
      <c r="AE16" s="399" t="s">
        <v>912</v>
      </c>
      <c r="AF16" s="399" t="s">
        <v>320</v>
      </c>
      <c r="AG16" s="399" t="s">
        <v>881</v>
      </c>
      <c r="AH16" s="399" t="s">
        <v>403</v>
      </c>
      <c r="AI16" s="399" t="s">
        <v>409</v>
      </c>
      <c r="AJ16" s="399" t="s">
        <v>1269</v>
      </c>
      <c r="AK16" s="399" t="s">
        <v>1171</v>
      </c>
      <c r="AL16" s="399" t="s">
        <v>944</v>
      </c>
      <c r="AM16" s="399" t="s">
        <v>913</v>
      </c>
      <c r="AN16" s="399" t="s">
        <v>883</v>
      </c>
      <c r="AO16" s="399" t="s">
        <v>423</v>
      </c>
      <c r="AP16" s="399" t="s">
        <v>426</v>
      </c>
      <c r="AQ16" s="399" t="s">
        <v>1270</v>
      </c>
      <c r="AR16" s="399" t="s">
        <v>932</v>
      </c>
      <c r="AS16" s="399" t="s">
        <v>40</v>
      </c>
      <c r="AT16" s="399" t="s">
        <v>915</v>
      </c>
      <c r="AU16" s="399" t="s">
        <v>1271</v>
      </c>
      <c r="AV16" s="399" t="s">
        <v>492</v>
      </c>
      <c r="AW16" s="371" t="s">
        <v>1165</v>
      </c>
      <c r="AX16" s="399" t="s">
        <v>498</v>
      </c>
      <c r="AY16" s="372">
        <v>2</v>
      </c>
      <c r="AZ16" s="372">
        <v>2</v>
      </c>
      <c r="BA16" s="372">
        <v>2</v>
      </c>
      <c r="BB16" s="373">
        <v>13.1</v>
      </c>
    </row>
    <row r="17" spans="1:54" s="318" customFormat="1" ht="13.5" thickBot="1">
      <c r="A17" s="374" t="s">
        <v>1100</v>
      </c>
      <c r="B17" s="399" t="s">
        <v>34</v>
      </c>
      <c r="C17" s="399" t="s">
        <v>41</v>
      </c>
      <c r="D17" s="399" t="s">
        <v>50</v>
      </c>
      <c r="E17" s="410" t="s">
        <v>1272</v>
      </c>
      <c r="F17" s="399" t="s">
        <v>878</v>
      </c>
      <c r="G17" s="399" t="s">
        <v>90</v>
      </c>
      <c r="H17" s="399" t="s">
        <v>99</v>
      </c>
      <c r="I17" s="399" t="s">
        <v>118</v>
      </c>
      <c r="J17" s="399" t="s">
        <v>120</v>
      </c>
      <c r="K17" s="399" t="s">
        <v>767</v>
      </c>
      <c r="L17" s="399" t="s">
        <v>544</v>
      </c>
      <c r="M17" s="399" t="s">
        <v>162</v>
      </c>
      <c r="N17" s="399" t="s">
        <v>173</v>
      </c>
      <c r="O17" s="399" t="s">
        <v>173</v>
      </c>
      <c r="P17" s="399" t="s">
        <v>176</v>
      </c>
      <c r="Q17" s="399" t="s">
        <v>176</v>
      </c>
      <c r="R17" s="399" t="s">
        <v>179</v>
      </c>
      <c r="S17" s="399" t="s">
        <v>1273</v>
      </c>
      <c r="T17" s="399" t="s">
        <v>1274</v>
      </c>
      <c r="U17" s="399" t="s">
        <v>1275</v>
      </c>
      <c r="V17" s="399" t="s">
        <v>1276</v>
      </c>
      <c r="W17" s="399" t="s">
        <v>820</v>
      </c>
      <c r="X17" s="399" t="s">
        <v>820</v>
      </c>
      <c r="Y17" s="399" t="s">
        <v>285</v>
      </c>
      <c r="Z17" s="399" t="s">
        <v>589</v>
      </c>
      <c r="AA17" s="399" t="s">
        <v>269</v>
      </c>
      <c r="AB17" s="399" t="s">
        <v>658</v>
      </c>
      <c r="AC17" s="399" t="s">
        <v>310</v>
      </c>
      <c r="AD17" s="399" t="s">
        <v>320</v>
      </c>
      <c r="AE17" s="399" t="s">
        <v>43</v>
      </c>
      <c r="AF17" s="399" t="s">
        <v>320</v>
      </c>
      <c r="AG17" s="399" t="s">
        <v>881</v>
      </c>
      <c r="AH17" s="399" t="s">
        <v>403</v>
      </c>
      <c r="AI17" s="399" t="s">
        <v>409</v>
      </c>
      <c r="AJ17" s="399" t="s">
        <v>1277</v>
      </c>
      <c r="AK17" s="399" t="s">
        <v>1172</v>
      </c>
      <c r="AL17" s="399" t="s">
        <v>947</v>
      </c>
      <c r="AM17" s="399" t="s">
        <v>913</v>
      </c>
      <c r="AN17" s="399" t="s">
        <v>883</v>
      </c>
      <c r="AO17" s="399" t="s">
        <v>423</v>
      </c>
      <c r="AP17" s="399" t="s">
        <v>426</v>
      </c>
      <c r="AQ17" s="399" t="s">
        <v>1278</v>
      </c>
      <c r="AR17" s="399" t="s">
        <v>932</v>
      </c>
      <c r="AS17" s="399" t="s">
        <v>40</v>
      </c>
      <c r="AT17" s="399" t="s">
        <v>917</v>
      </c>
      <c r="AU17" s="399" t="s">
        <v>1279</v>
      </c>
      <c r="AV17" s="399" t="s">
        <v>492</v>
      </c>
      <c r="AW17" s="371" t="s">
        <v>1165</v>
      </c>
      <c r="AX17" s="399" t="s">
        <v>498</v>
      </c>
      <c r="AY17" s="372">
        <v>2</v>
      </c>
      <c r="AZ17" s="372">
        <v>2</v>
      </c>
      <c r="BA17" s="372">
        <v>2</v>
      </c>
      <c r="BB17" s="373">
        <v>14.5</v>
      </c>
    </row>
    <row r="18" spans="1:54" s="318" customFormat="1" ht="13.5" thickBot="1">
      <c r="A18" s="374" t="s">
        <v>1101</v>
      </c>
      <c r="B18" s="399" t="s">
        <v>34</v>
      </c>
      <c r="C18" s="399" t="s">
        <v>41</v>
      </c>
      <c r="D18" s="399" t="s">
        <v>50</v>
      </c>
      <c r="E18" s="410" t="s">
        <v>916</v>
      </c>
      <c r="F18" s="399" t="s">
        <v>878</v>
      </c>
      <c r="G18" s="399" t="s">
        <v>90</v>
      </c>
      <c r="H18" s="399" t="s">
        <v>99</v>
      </c>
      <c r="I18" s="399" t="s">
        <v>118</v>
      </c>
      <c r="J18" s="399" t="s">
        <v>120</v>
      </c>
      <c r="K18" s="399" t="s">
        <v>767</v>
      </c>
      <c r="L18" s="399" t="s">
        <v>544</v>
      </c>
      <c r="M18" s="399" t="s">
        <v>162</v>
      </c>
      <c r="N18" s="399" t="s">
        <v>173</v>
      </c>
      <c r="O18" s="399" t="s">
        <v>173</v>
      </c>
      <c r="P18" s="399" t="s">
        <v>176</v>
      </c>
      <c r="Q18" s="399" t="s">
        <v>176</v>
      </c>
      <c r="R18" s="399" t="s">
        <v>179</v>
      </c>
      <c r="S18" s="399" t="s">
        <v>1273</v>
      </c>
      <c r="T18" s="399" t="s">
        <v>1274</v>
      </c>
      <c r="U18" s="399" t="s">
        <v>1275</v>
      </c>
      <c r="V18" s="399" t="s">
        <v>1276</v>
      </c>
      <c r="W18" s="399" t="s">
        <v>820</v>
      </c>
      <c r="X18" s="399" t="s">
        <v>820</v>
      </c>
      <c r="Y18" s="399" t="s">
        <v>285</v>
      </c>
      <c r="Z18" s="399" t="s">
        <v>589</v>
      </c>
      <c r="AA18" s="399" t="s">
        <v>269</v>
      </c>
      <c r="AB18" s="399" t="s">
        <v>658</v>
      </c>
      <c r="AC18" s="399" t="s">
        <v>310</v>
      </c>
      <c r="AD18" s="399" t="s">
        <v>320</v>
      </c>
      <c r="AE18" s="399" t="s">
        <v>418</v>
      </c>
      <c r="AF18" s="399" t="s">
        <v>320</v>
      </c>
      <c r="AG18" s="399" t="s">
        <v>881</v>
      </c>
      <c r="AH18" s="399" t="s">
        <v>403</v>
      </c>
      <c r="AI18" s="399" t="s">
        <v>409</v>
      </c>
      <c r="AJ18" s="399" t="s">
        <v>1277</v>
      </c>
      <c r="AK18" s="399" t="s">
        <v>1172</v>
      </c>
      <c r="AL18" s="399" t="s">
        <v>947</v>
      </c>
      <c r="AM18" s="399" t="s">
        <v>913</v>
      </c>
      <c r="AN18" s="399" t="s">
        <v>883</v>
      </c>
      <c r="AO18" s="399" t="s">
        <v>423</v>
      </c>
      <c r="AP18" s="399" t="s">
        <v>426</v>
      </c>
      <c r="AQ18" s="399" t="s">
        <v>1278</v>
      </c>
      <c r="AR18" s="399" t="s">
        <v>932</v>
      </c>
      <c r="AS18" s="399" t="s">
        <v>40</v>
      </c>
      <c r="AT18" s="399" t="s">
        <v>917</v>
      </c>
      <c r="AU18" s="399" t="s">
        <v>1279</v>
      </c>
      <c r="AV18" s="399" t="s">
        <v>492</v>
      </c>
      <c r="AW18" s="371" t="s">
        <v>1165</v>
      </c>
      <c r="AX18" s="399" t="s">
        <v>498</v>
      </c>
      <c r="AY18" s="372">
        <v>2</v>
      </c>
      <c r="AZ18" s="372">
        <v>2</v>
      </c>
      <c r="BA18" s="372">
        <v>2</v>
      </c>
      <c r="BB18" s="373">
        <v>14.5</v>
      </c>
    </row>
    <row r="19" spans="1:54" s="318" customFormat="1" ht="13.5" thickBot="1">
      <c r="A19" s="374" t="s">
        <v>1102</v>
      </c>
      <c r="B19" s="399" t="s">
        <v>34</v>
      </c>
      <c r="C19" s="399" t="s">
        <v>42</v>
      </c>
      <c r="D19" s="399" t="s">
        <v>50</v>
      </c>
      <c r="E19" s="410" t="s">
        <v>919</v>
      </c>
      <c r="F19" s="399" t="s">
        <v>878</v>
      </c>
      <c r="G19" s="399" t="s">
        <v>91</v>
      </c>
      <c r="H19" s="399" t="s">
        <v>99</v>
      </c>
      <c r="I19" s="399" t="s">
        <v>564</v>
      </c>
      <c r="J19" s="399" t="s">
        <v>920</v>
      </c>
      <c r="K19" s="399" t="s">
        <v>920</v>
      </c>
      <c r="L19" s="399" t="s">
        <v>1280</v>
      </c>
      <c r="M19" s="399" t="s">
        <v>163</v>
      </c>
      <c r="N19" s="399" t="s">
        <v>173</v>
      </c>
      <c r="O19" s="399" t="s">
        <v>173</v>
      </c>
      <c r="P19" s="399" t="s">
        <v>176</v>
      </c>
      <c r="Q19" s="399" t="s">
        <v>176</v>
      </c>
      <c r="R19" s="399" t="s">
        <v>179</v>
      </c>
      <c r="S19" s="399" t="s">
        <v>1281</v>
      </c>
      <c r="T19" s="399" t="s">
        <v>1282</v>
      </c>
      <c r="U19" s="399" t="s">
        <v>1283</v>
      </c>
      <c r="V19" s="399" t="s">
        <v>1284</v>
      </c>
      <c r="W19" s="399" t="s">
        <v>915</v>
      </c>
      <c r="X19" s="399" t="s">
        <v>915</v>
      </c>
      <c r="Y19" s="399" t="s">
        <v>657</v>
      </c>
      <c r="Z19" s="399" t="s">
        <v>1285</v>
      </c>
      <c r="AA19" s="399" t="s">
        <v>276</v>
      </c>
      <c r="AB19" s="399" t="s">
        <v>658</v>
      </c>
      <c r="AC19" s="399" t="s">
        <v>309</v>
      </c>
      <c r="AD19" s="399" t="s">
        <v>320</v>
      </c>
      <c r="AE19" s="399" t="s">
        <v>414</v>
      </c>
      <c r="AF19" s="399" t="s">
        <v>320</v>
      </c>
      <c r="AG19" s="399" t="s">
        <v>881</v>
      </c>
      <c r="AH19" s="399" t="s">
        <v>404</v>
      </c>
      <c r="AI19" s="399" t="s">
        <v>410</v>
      </c>
      <c r="AJ19" s="399" t="s">
        <v>1286</v>
      </c>
      <c r="AK19" s="399" t="s">
        <v>1170</v>
      </c>
      <c r="AL19" s="399" t="s">
        <v>949</v>
      </c>
      <c r="AM19" s="399" t="s">
        <v>913</v>
      </c>
      <c r="AN19" s="399" t="s">
        <v>883</v>
      </c>
      <c r="AO19" s="399" t="s">
        <v>423</v>
      </c>
      <c r="AP19" s="399" t="s">
        <v>426</v>
      </c>
      <c r="AQ19" s="399" t="s">
        <v>1287</v>
      </c>
      <c r="AR19" s="399" t="s">
        <v>1288</v>
      </c>
      <c r="AS19" s="399" t="s">
        <v>522</v>
      </c>
      <c r="AT19" s="399" t="s">
        <v>921</v>
      </c>
      <c r="AU19" s="399" t="s">
        <v>1289</v>
      </c>
      <c r="AV19" s="399" t="s">
        <v>922</v>
      </c>
      <c r="AW19" s="371" t="s">
        <v>1165</v>
      </c>
      <c r="AX19" s="399" t="s">
        <v>498</v>
      </c>
      <c r="AY19" s="372">
        <v>3</v>
      </c>
      <c r="AZ19" s="372">
        <v>2</v>
      </c>
      <c r="BA19" s="372">
        <v>2</v>
      </c>
      <c r="BB19" s="373">
        <v>15.6</v>
      </c>
    </row>
    <row r="20" spans="1:54" s="318" customFormat="1" ht="13.5" thickBot="1">
      <c r="A20" s="374" t="s">
        <v>1103</v>
      </c>
      <c r="B20" s="399" t="s">
        <v>34</v>
      </c>
      <c r="C20" s="399" t="s">
        <v>43</v>
      </c>
      <c r="D20" s="399" t="s">
        <v>50</v>
      </c>
      <c r="E20" s="410" t="s">
        <v>923</v>
      </c>
      <c r="F20" s="399" t="s">
        <v>878</v>
      </c>
      <c r="G20" s="399" t="s">
        <v>92</v>
      </c>
      <c r="H20" s="399" t="s">
        <v>99</v>
      </c>
      <c r="I20" s="399" t="s">
        <v>104</v>
      </c>
      <c r="J20" s="399" t="s">
        <v>122</v>
      </c>
      <c r="K20" s="399" t="s">
        <v>1290</v>
      </c>
      <c r="L20" s="399" t="s">
        <v>780</v>
      </c>
      <c r="M20" s="399" t="s">
        <v>164</v>
      </c>
      <c r="N20" s="399" t="s">
        <v>173</v>
      </c>
      <c r="O20" s="399" t="s">
        <v>173</v>
      </c>
      <c r="P20" s="399" t="s">
        <v>176</v>
      </c>
      <c r="Q20" s="399" t="s">
        <v>176</v>
      </c>
      <c r="R20" s="399" t="s">
        <v>179</v>
      </c>
      <c r="S20" s="399" t="s">
        <v>1291</v>
      </c>
      <c r="T20" s="399" t="s">
        <v>1292</v>
      </c>
      <c r="U20" s="399" t="s">
        <v>1293</v>
      </c>
      <c r="V20" s="399" t="s">
        <v>1294</v>
      </c>
      <c r="W20" s="399" t="s">
        <v>1295</v>
      </c>
      <c r="X20" s="399" t="s">
        <v>1295</v>
      </c>
      <c r="Y20" s="399" t="s">
        <v>272</v>
      </c>
      <c r="Z20" s="399" t="s">
        <v>273</v>
      </c>
      <c r="AA20" s="399" t="s">
        <v>275</v>
      </c>
      <c r="AB20" s="399" t="s">
        <v>287</v>
      </c>
      <c r="AC20" s="399" t="s">
        <v>447</v>
      </c>
      <c r="AD20" s="399" t="s">
        <v>320</v>
      </c>
      <c r="AE20" s="399" t="s">
        <v>310</v>
      </c>
      <c r="AF20" s="399" t="s">
        <v>320</v>
      </c>
      <c r="AG20" s="399" t="s">
        <v>881</v>
      </c>
      <c r="AH20" s="399" t="s">
        <v>404</v>
      </c>
      <c r="AI20" s="399" t="s">
        <v>410</v>
      </c>
      <c r="AJ20" s="399" t="s">
        <v>1296</v>
      </c>
      <c r="AK20" s="399" t="s">
        <v>1173</v>
      </c>
      <c r="AL20" s="399" t="s">
        <v>924</v>
      </c>
      <c r="AM20" s="399" t="s">
        <v>925</v>
      </c>
      <c r="AN20" s="399" t="s">
        <v>926</v>
      </c>
      <c r="AO20" s="399" t="s">
        <v>423</v>
      </c>
      <c r="AP20" s="399" t="s">
        <v>426</v>
      </c>
      <c r="AQ20" s="399" t="s">
        <v>1297</v>
      </c>
      <c r="AR20" s="399" t="s">
        <v>159</v>
      </c>
      <c r="AS20" s="399" t="s">
        <v>448</v>
      </c>
      <c r="AT20" s="399" t="s">
        <v>929</v>
      </c>
      <c r="AU20" s="399" t="s">
        <v>1298</v>
      </c>
      <c r="AV20" s="399" t="s">
        <v>491</v>
      </c>
      <c r="AW20" s="371" t="s">
        <v>1165</v>
      </c>
      <c r="AX20" s="399" t="s">
        <v>498</v>
      </c>
      <c r="AY20" s="372">
        <v>3</v>
      </c>
      <c r="AZ20" s="372">
        <v>2</v>
      </c>
      <c r="BA20" s="372">
        <v>2</v>
      </c>
      <c r="BB20" s="373">
        <v>19</v>
      </c>
    </row>
    <row r="21" spans="1:54" s="318" customFormat="1" ht="13.5" thickBot="1">
      <c r="A21" s="374" t="s">
        <v>1104</v>
      </c>
      <c r="B21" s="399" t="s">
        <v>34</v>
      </c>
      <c r="C21" s="399" t="s">
        <v>45</v>
      </c>
      <c r="D21" s="399" t="s">
        <v>50</v>
      </c>
      <c r="E21" s="410" t="s">
        <v>930</v>
      </c>
      <c r="F21" s="399" t="s">
        <v>878</v>
      </c>
      <c r="G21" s="399" t="s">
        <v>94</v>
      </c>
      <c r="H21" s="399" t="s">
        <v>99</v>
      </c>
      <c r="I21" s="399" t="s">
        <v>109</v>
      </c>
      <c r="J21" s="399" t="s">
        <v>121</v>
      </c>
      <c r="K21" s="399" t="s">
        <v>1299</v>
      </c>
      <c r="L21" s="399" t="s">
        <v>1300</v>
      </c>
      <c r="M21" s="399" t="s">
        <v>166</v>
      </c>
      <c r="N21" s="399" t="s">
        <v>173</v>
      </c>
      <c r="O21" s="399" t="s">
        <v>173</v>
      </c>
      <c r="P21" s="399" t="s">
        <v>176</v>
      </c>
      <c r="Q21" s="399" t="s">
        <v>176</v>
      </c>
      <c r="R21" s="399" t="s">
        <v>179</v>
      </c>
      <c r="S21" s="399" t="s">
        <v>1301</v>
      </c>
      <c r="T21" s="399" t="s">
        <v>1302</v>
      </c>
      <c r="U21" s="399" t="s">
        <v>1303</v>
      </c>
      <c r="V21" s="399" t="s">
        <v>1304</v>
      </c>
      <c r="W21" s="399" t="s">
        <v>262</v>
      </c>
      <c r="X21" s="399" t="s">
        <v>262</v>
      </c>
      <c r="Y21" s="399" t="s">
        <v>290</v>
      </c>
      <c r="Z21" s="399" t="s">
        <v>282</v>
      </c>
      <c r="AA21" s="399" t="s">
        <v>298</v>
      </c>
      <c r="AB21" s="399" t="s">
        <v>287</v>
      </c>
      <c r="AC21" s="399" t="s">
        <v>447</v>
      </c>
      <c r="AD21" s="399" t="s">
        <v>320</v>
      </c>
      <c r="AE21" s="399" t="s">
        <v>325</v>
      </c>
      <c r="AF21" s="399" t="s">
        <v>320</v>
      </c>
      <c r="AG21" s="399" t="s">
        <v>881</v>
      </c>
      <c r="AH21" s="399" t="s">
        <v>859</v>
      </c>
      <c r="AI21" s="399" t="s">
        <v>1174</v>
      </c>
      <c r="AJ21" s="399" t="s">
        <v>1305</v>
      </c>
      <c r="AK21" s="399" t="s">
        <v>1171</v>
      </c>
      <c r="AL21" s="399" t="s">
        <v>931</v>
      </c>
      <c r="AM21" s="399" t="s">
        <v>925</v>
      </c>
      <c r="AN21" s="399" t="s">
        <v>926</v>
      </c>
      <c r="AO21" s="399" t="s">
        <v>423</v>
      </c>
      <c r="AP21" s="399" t="s">
        <v>426</v>
      </c>
      <c r="AQ21" s="399" t="s">
        <v>1306</v>
      </c>
      <c r="AR21" s="399" t="s">
        <v>1179</v>
      </c>
      <c r="AS21" s="399" t="s">
        <v>447</v>
      </c>
      <c r="AT21" s="399" t="s">
        <v>933</v>
      </c>
      <c r="AU21" s="399" t="s">
        <v>1307</v>
      </c>
      <c r="AV21" s="399" t="s">
        <v>493</v>
      </c>
      <c r="AW21" s="371" t="s">
        <v>1165</v>
      </c>
      <c r="AX21" s="399" t="s">
        <v>498</v>
      </c>
      <c r="AY21" s="372">
        <v>4</v>
      </c>
      <c r="AZ21" s="372">
        <v>2</v>
      </c>
      <c r="BA21" s="372">
        <v>2</v>
      </c>
      <c r="BB21" s="373">
        <v>25</v>
      </c>
    </row>
    <row r="22" spans="1:54" s="318" customFormat="1" ht="13.5" thickBot="1">
      <c r="A22" s="377" t="s">
        <v>1105</v>
      </c>
      <c r="B22" s="378" t="s">
        <v>34</v>
      </c>
      <c r="C22" s="378" t="s">
        <v>47</v>
      </c>
      <c r="D22" s="378" t="s">
        <v>50</v>
      </c>
      <c r="E22" s="411" t="s">
        <v>934</v>
      </c>
      <c r="F22" s="378" t="s">
        <v>878</v>
      </c>
      <c r="G22" s="378" t="s">
        <v>96</v>
      </c>
      <c r="H22" s="378" t="s">
        <v>99</v>
      </c>
      <c r="I22" s="378" t="s">
        <v>611</v>
      </c>
      <c r="J22" s="378" t="s">
        <v>122</v>
      </c>
      <c r="K22" s="378" t="s">
        <v>840</v>
      </c>
      <c r="L22" s="378" t="s">
        <v>841</v>
      </c>
      <c r="M22" s="378" t="s">
        <v>168</v>
      </c>
      <c r="N22" s="378" t="s">
        <v>173</v>
      </c>
      <c r="O22" s="378" t="s">
        <v>173</v>
      </c>
      <c r="P22" s="378" t="s">
        <v>176</v>
      </c>
      <c r="Q22" s="378" t="s">
        <v>176</v>
      </c>
      <c r="R22" s="378" t="s">
        <v>179</v>
      </c>
      <c r="S22" s="378" t="s">
        <v>1308</v>
      </c>
      <c r="T22" s="378" t="s">
        <v>1309</v>
      </c>
      <c r="U22" s="378" t="s">
        <v>1310</v>
      </c>
      <c r="V22" s="378" t="s">
        <v>1311</v>
      </c>
      <c r="W22" s="378" t="s">
        <v>298</v>
      </c>
      <c r="X22" s="378" t="s">
        <v>298</v>
      </c>
      <c r="Y22" s="378" t="s">
        <v>532</v>
      </c>
      <c r="Z22" s="378" t="s">
        <v>287</v>
      </c>
      <c r="AA22" s="378" t="s">
        <v>632</v>
      </c>
      <c r="AB22" s="378" t="s">
        <v>276</v>
      </c>
      <c r="AC22" s="378" t="s">
        <v>447</v>
      </c>
      <c r="AD22" s="378" t="s">
        <v>320</v>
      </c>
      <c r="AE22" s="378" t="s">
        <v>44</v>
      </c>
      <c r="AF22" s="378" t="s">
        <v>320</v>
      </c>
      <c r="AG22" s="378" t="s">
        <v>881</v>
      </c>
      <c r="AH22" s="378" t="s">
        <v>347</v>
      </c>
      <c r="AI22" s="378" t="s">
        <v>1177</v>
      </c>
      <c r="AJ22" s="378" t="s">
        <v>1312</v>
      </c>
      <c r="AK22" s="378" t="s">
        <v>1170</v>
      </c>
      <c r="AL22" s="378" t="s">
        <v>936</v>
      </c>
      <c r="AM22" s="378" t="s">
        <v>906</v>
      </c>
      <c r="AN22" s="378" t="s">
        <v>937</v>
      </c>
      <c r="AO22" s="378" t="s">
        <v>423</v>
      </c>
      <c r="AP22" s="378" t="s">
        <v>426</v>
      </c>
      <c r="AQ22" s="378" t="s">
        <v>1313</v>
      </c>
      <c r="AR22" s="378" t="s">
        <v>161</v>
      </c>
      <c r="AS22" s="378" t="s">
        <v>448</v>
      </c>
      <c r="AT22" s="378" t="s">
        <v>939</v>
      </c>
      <c r="AU22" s="378" t="s">
        <v>1314</v>
      </c>
      <c r="AV22" s="378" t="s">
        <v>493</v>
      </c>
      <c r="AW22" s="380" t="s">
        <v>1165</v>
      </c>
      <c r="AX22" s="378" t="s">
        <v>498</v>
      </c>
      <c r="AY22" s="372">
        <v>4</v>
      </c>
      <c r="AZ22" s="372">
        <v>2</v>
      </c>
      <c r="BA22" s="372">
        <v>2</v>
      </c>
      <c r="BB22" s="373">
        <v>30.1</v>
      </c>
    </row>
    <row r="23" spans="1:54" ht="13.5" thickBot="1">
      <c r="AY23" s="317"/>
      <c r="AZ23" s="317"/>
      <c r="BA23" s="317"/>
      <c r="BB23" s="317"/>
    </row>
    <row r="24" spans="1:54">
      <c r="A24" s="416" t="s">
        <v>499</v>
      </c>
      <c r="B24" s="382"/>
      <c r="C24" s="382"/>
      <c r="D24" s="383"/>
      <c r="AY24" s="317"/>
      <c r="AZ24" s="317"/>
      <c r="BA24" s="317"/>
      <c r="BB24" s="319"/>
    </row>
    <row r="25" spans="1:54">
      <c r="A25" s="348" t="s">
        <v>1315</v>
      </c>
      <c r="B25" s="349"/>
      <c r="C25" s="349"/>
      <c r="D25" s="350"/>
      <c r="AY25" s="317"/>
      <c r="AZ25" s="317"/>
      <c r="BA25" s="317"/>
      <c r="BB25" s="317"/>
    </row>
    <row r="26" spans="1:54">
      <c r="A26" s="348" t="s">
        <v>1316</v>
      </c>
      <c r="B26" s="349"/>
      <c r="C26" s="349"/>
      <c r="D26" s="350"/>
      <c r="AY26" s="317"/>
      <c r="AZ26" s="317"/>
      <c r="BA26" s="317"/>
      <c r="BB26" s="319"/>
    </row>
    <row r="27" spans="1:54">
      <c r="A27" s="348" t="s">
        <v>1317</v>
      </c>
      <c r="B27" s="349"/>
      <c r="C27" s="349"/>
      <c r="D27" s="350"/>
      <c r="AY27" s="317"/>
      <c r="AZ27" s="317"/>
      <c r="BA27" s="317"/>
      <c r="BB27" s="319"/>
    </row>
    <row r="28" spans="1:54">
      <c r="A28" s="348" t="s">
        <v>1318</v>
      </c>
      <c r="B28" s="349"/>
      <c r="C28" s="349"/>
      <c r="D28" s="350"/>
      <c r="AY28" s="317"/>
      <c r="AZ28" s="317"/>
      <c r="BA28" s="317"/>
      <c r="BB28" s="319"/>
    </row>
    <row r="29" spans="1:54">
      <c r="A29" s="348" t="s">
        <v>1075</v>
      </c>
      <c r="B29" s="349"/>
      <c r="C29" s="349"/>
      <c r="D29" s="350"/>
      <c r="AY29" s="317"/>
      <c r="AZ29" s="317"/>
      <c r="BA29" s="317"/>
      <c r="BB29" s="319"/>
    </row>
    <row r="30" spans="1:54">
      <c r="A30" s="348" t="s">
        <v>1076</v>
      </c>
      <c r="B30" s="349"/>
      <c r="C30" s="349"/>
      <c r="D30" s="350"/>
      <c r="AY30" s="317"/>
      <c r="AZ30" s="317"/>
      <c r="BA30" s="317"/>
      <c r="BB30" s="319"/>
    </row>
    <row r="31" spans="1:54">
      <c r="A31" s="348" t="s">
        <v>1077</v>
      </c>
      <c r="B31" s="349"/>
      <c r="C31" s="349"/>
      <c r="D31" s="350"/>
      <c r="AY31" s="317"/>
      <c r="AZ31" s="317"/>
      <c r="BA31" s="317"/>
      <c r="BB31" s="319"/>
    </row>
    <row r="32" spans="1:54">
      <c r="A32" s="348" t="s">
        <v>1078</v>
      </c>
      <c r="B32" s="349"/>
      <c r="C32" s="349"/>
      <c r="D32" s="350"/>
      <c r="AY32" s="317"/>
      <c r="AZ32" s="317"/>
      <c r="BA32" s="317"/>
      <c r="BB32" s="319"/>
    </row>
    <row r="33" spans="1:54">
      <c r="A33" s="348" t="s">
        <v>866</v>
      </c>
      <c r="B33" s="349"/>
      <c r="C33" s="349"/>
      <c r="D33" s="350"/>
      <c r="AY33" s="317"/>
      <c r="AZ33" s="317"/>
      <c r="BA33" s="317"/>
      <c r="BB33" s="319"/>
    </row>
    <row r="34" spans="1:54">
      <c r="A34" s="348" t="s">
        <v>867</v>
      </c>
      <c r="B34" s="349"/>
      <c r="C34" s="349"/>
      <c r="D34" s="350"/>
    </row>
    <row r="35" spans="1:54">
      <c r="A35" s="348" t="s">
        <v>868</v>
      </c>
      <c r="B35" s="349"/>
      <c r="C35" s="349"/>
      <c r="D35" s="350"/>
    </row>
    <row r="36" spans="1:54">
      <c r="A36" s="348" t="s">
        <v>869</v>
      </c>
      <c r="B36" s="349"/>
      <c r="C36" s="349"/>
      <c r="D36" s="350"/>
    </row>
    <row r="37" spans="1:54">
      <c r="A37" s="348" t="s">
        <v>1319</v>
      </c>
      <c r="B37" s="349"/>
      <c r="C37" s="349"/>
      <c r="D37" s="350"/>
    </row>
    <row r="38" spans="1:54">
      <c r="A38" s="348" t="s">
        <v>1320</v>
      </c>
      <c r="B38" s="349"/>
      <c r="C38" s="349"/>
      <c r="D38" s="350"/>
    </row>
    <row r="39" spans="1:54">
      <c r="A39" s="348" t="s">
        <v>1321</v>
      </c>
      <c r="B39" s="349"/>
      <c r="C39" s="349"/>
      <c r="D39" s="350"/>
    </row>
    <row r="40" spans="1:54">
      <c r="A40" s="348" t="s">
        <v>1322</v>
      </c>
      <c r="B40" s="349"/>
      <c r="C40" s="349"/>
      <c r="D40" s="350"/>
    </row>
    <row r="41" spans="1:54">
      <c r="A41" s="348" t="s">
        <v>1323</v>
      </c>
      <c r="B41" s="349"/>
      <c r="C41" s="349"/>
      <c r="D41" s="350"/>
    </row>
    <row r="42" spans="1:54">
      <c r="A42" s="348" t="s">
        <v>1324</v>
      </c>
      <c r="B42" s="349"/>
      <c r="C42" s="349"/>
      <c r="D42" s="350"/>
    </row>
    <row r="43" spans="1:54">
      <c r="A43" s="348" t="s">
        <v>1325</v>
      </c>
      <c r="B43" s="349"/>
      <c r="C43" s="349"/>
      <c r="D43" s="350"/>
    </row>
    <row r="44" spans="1:54">
      <c r="A44" s="348"/>
      <c r="B44" s="349"/>
      <c r="C44" s="349"/>
      <c r="D44" s="350"/>
    </row>
    <row r="45" spans="1:54">
      <c r="A45" s="417" t="s">
        <v>1326</v>
      </c>
      <c r="B45" s="349"/>
      <c r="C45" s="349"/>
      <c r="D45" s="350"/>
    </row>
    <row r="46" spans="1:54">
      <c r="A46" s="348" t="s">
        <v>1327</v>
      </c>
      <c r="B46" s="349"/>
      <c r="C46" s="349"/>
      <c r="D46" s="350"/>
    </row>
    <row r="47" spans="1:54">
      <c r="A47" s="348"/>
      <c r="B47" s="349"/>
      <c r="C47" s="349"/>
      <c r="D47" s="350"/>
    </row>
    <row r="48" spans="1:54">
      <c r="A48" s="417" t="s">
        <v>500</v>
      </c>
      <c r="B48" s="349"/>
      <c r="C48" s="349"/>
      <c r="D48" s="350"/>
    </row>
    <row r="49" spans="1:4">
      <c r="A49" s="348" t="s">
        <v>501</v>
      </c>
      <c r="B49" s="349"/>
      <c r="C49" s="349"/>
      <c r="D49" s="350"/>
    </row>
    <row r="50" spans="1:4" ht="13.5" thickBot="1">
      <c r="A50" s="352" t="s">
        <v>502</v>
      </c>
      <c r="B50" s="353"/>
      <c r="C50" s="353"/>
      <c r="D50" s="354"/>
    </row>
  </sheetData>
  <sheetProtection password="81F4" sheet="1" objects="1" scenarios="1"/>
  <hyperlinks>
    <hyperlink ref="E7:E12" r:id="rId1" display="KHB036S4B" xr:uid="{444BA78F-ABBA-4BA8-9E66-1A0A0378512B}"/>
    <hyperlink ref="E14" r:id="rId2" xr:uid="{FBC39948-B394-411A-9512-044D17C97176}"/>
    <hyperlink ref="E13" r:id="rId3" xr:uid="{618E0ADB-11CD-408B-92C2-0E312183FF8E}"/>
    <hyperlink ref="E15:E20" r:id="rId4" display="KHB092H4B" xr:uid="{4DE56DE4-2157-44F1-A71A-9231A979FC2D}"/>
    <hyperlink ref="E21:E22" r:id="rId5" display="KHA180S4M" xr:uid="{199E278D-76D4-4421-B72D-4F5AD9B0E288}"/>
    <hyperlink ref="K2" location="Contents!A1" display="&lt;&lt;BACK" xr:uid="{CECCACD5-9E8A-46CA-94E3-3EB5CEF2BA8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881F-9FD3-4B8E-A444-9DD04ADF96A7}">
  <dimension ref="B2:BD50"/>
  <sheetViews>
    <sheetView showGridLines="0" zoomScale="85" zoomScaleNormal="85" workbookViewId="0">
      <selection activeCell="B27" sqref="B27:AB27"/>
    </sheetView>
  </sheetViews>
  <sheetFormatPr defaultRowHeight="12.75"/>
  <cols>
    <col min="1" max="1" width="9.140625" style="313"/>
    <col min="2" max="2" width="16.28515625" style="313" customWidth="1"/>
    <col min="3" max="3" width="10.42578125" style="313" customWidth="1"/>
    <col min="4" max="4" width="9.5703125" style="313" customWidth="1"/>
    <col min="5" max="5" width="9.140625" style="313" customWidth="1"/>
    <col min="6" max="6" width="8.28515625" style="313" customWidth="1"/>
    <col min="7" max="7" width="9.5703125" style="313" customWidth="1"/>
    <col min="8" max="8" width="8" style="313" bestFit="1" customWidth="1"/>
    <col min="9" max="9" width="10.85546875" style="313" customWidth="1"/>
    <col min="10" max="10" width="12" style="313" customWidth="1"/>
    <col min="11" max="11" width="8.28515625" style="313" customWidth="1"/>
    <col min="12" max="12" width="7.42578125" style="313" customWidth="1"/>
    <col min="13" max="13" width="9" style="313" customWidth="1"/>
    <col min="14" max="14" width="9.140625" style="313" customWidth="1"/>
    <col min="15" max="15" width="8.85546875" style="313" customWidth="1"/>
    <col min="16" max="16" width="9.5703125" style="313" customWidth="1"/>
    <col min="17" max="17" width="14.28515625" style="313" customWidth="1"/>
    <col min="18" max="18" width="14" style="313" customWidth="1"/>
    <col min="19" max="19" width="11.5703125" style="313" customWidth="1"/>
    <col min="20" max="20" width="12.42578125" style="313" customWidth="1"/>
    <col min="21" max="21" width="10.85546875" style="313" customWidth="1"/>
    <col min="22" max="22" width="9.42578125" style="313" customWidth="1"/>
    <col min="23" max="23" width="9.140625" style="313" customWidth="1"/>
    <col min="24" max="24" width="10.5703125" style="313" customWidth="1"/>
    <col min="25" max="25" width="9" style="313" customWidth="1"/>
    <col min="26" max="26" width="10.140625" style="313" customWidth="1"/>
    <col min="27" max="27" width="15" style="313" customWidth="1"/>
    <col min="28" max="28" width="22.28515625" style="313" customWidth="1"/>
    <col min="29" max="29" width="13.28515625" style="313" bestFit="1" customWidth="1"/>
    <col min="30" max="30" width="4.5703125" style="313" bestFit="1" customWidth="1"/>
    <col min="31" max="31" width="5.85546875" style="313" bestFit="1" customWidth="1"/>
    <col min="32" max="32" width="5.140625" style="313" bestFit="1" customWidth="1"/>
    <col min="33" max="33" width="6" style="313" bestFit="1" customWidth="1"/>
    <col min="34" max="34" width="12.28515625" style="313" bestFit="1" customWidth="1"/>
    <col min="35" max="35" width="7.7109375" style="313" bestFit="1" customWidth="1"/>
    <col min="36" max="36" width="15" style="313" customWidth="1"/>
    <col min="37" max="37" width="11.140625" style="313" bestFit="1" customWidth="1"/>
    <col min="38" max="38" width="5.140625" style="313" bestFit="1" customWidth="1"/>
    <col min="39" max="39" width="15" style="313" bestFit="1" customWidth="1"/>
    <col min="40" max="41" width="9.5703125" style="313" bestFit="1" customWidth="1"/>
    <col min="42" max="42" width="9.140625" style="313" bestFit="1" customWidth="1"/>
    <col min="43" max="43" width="15" style="313" customWidth="1"/>
    <col min="44" max="45" width="7.5703125" style="313" bestFit="1" customWidth="1"/>
    <col min="46" max="46" width="10.7109375" style="313" bestFit="1" customWidth="1"/>
    <col min="47" max="47" width="8" style="313" bestFit="1" customWidth="1"/>
    <col min="48" max="48" width="7.42578125" style="313" bestFit="1" customWidth="1"/>
    <col min="49" max="49" width="15" style="313" customWidth="1"/>
    <col min="50" max="50" width="30" style="313" bestFit="1" customWidth="1"/>
    <col min="51" max="51" width="15" style="313" customWidth="1"/>
    <col min="52" max="257" width="9.140625" style="313"/>
    <col min="258" max="258" width="50" style="313" bestFit="1" customWidth="1"/>
    <col min="259" max="305" width="15" style="313" bestFit="1" customWidth="1"/>
    <col min="306" max="306" width="30" style="313" bestFit="1" customWidth="1"/>
    <col min="307" max="307" width="15" style="313" bestFit="1" customWidth="1"/>
    <col min="308" max="513" width="9.140625" style="313"/>
    <col min="514" max="514" width="50" style="313" bestFit="1" customWidth="1"/>
    <col min="515" max="561" width="15" style="313" bestFit="1" customWidth="1"/>
    <col min="562" max="562" width="30" style="313" bestFit="1" customWidth="1"/>
    <col min="563" max="563" width="15" style="313" bestFit="1" customWidth="1"/>
    <col min="564" max="769" width="9.140625" style="313"/>
    <col min="770" max="770" width="50" style="313" bestFit="1" customWidth="1"/>
    <col min="771" max="817" width="15" style="313" bestFit="1" customWidth="1"/>
    <col min="818" max="818" width="30" style="313" bestFit="1" customWidth="1"/>
    <col min="819" max="819" width="15" style="313" bestFit="1" customWidth="1"/>
    <col min="820" max="1025" width="9.140625" style="313"/>
    <col min="1026" max="1026" width="50" style="313" bestFit="1" customWidth="1"/>
    <col min="1027" max="1073" width="15" style="313" bestFit="1" customWidth="1"/>
    <col min="1074" max="1074" width="30" style="313" bestFit="1" customWidth="1"/>
    <col min="1075" max="1075" width="15" style="313" bestFit="1" customWidth="1"/>
    <col min="1076" max="1281" width="9.140625" style="313"/>
    <col min="1282" max="1282" width="50" style="313" bestFit="1" customWidth="1"/>
    <col min="1283" max="1329" width="15" style="313" bestFit="1" customWidth="1"/>
    <col min="1330" max="1330" width="30" style="313" bestFit="1" customWidth="1"/>
    <col min="1331" max="1331" width="15" style="313" bestFit="1" customWidth="1"/>
    <col min="1332" max="1537" width="9.140625" style="313"/>
    <col min="1538" max="1538" width="50" style="313" bestFit="1" customWidth="1"/>
    <col min="1539" max="1585" width="15" style="313" bestFit="1" customWidth="1"/>
    <col min="1586" max="1586" width="30" style="313" bestFit="1" customWidth="1"/>
    <col min="1587" max="1587" width="15" style="313" bestFit="1" customWidth="1"/>
    <col min="1588" max="1793" width="9.140625" style="313"/>
    <col min="1794" max="1794" width="50" style="313" bestFit="1" customWidth="1"/>
    <col min="1795" max="1841" width="15" style="313" bestFit="1" customWidth="1"/>
    <col min="1842" max="1842" width="30" style="313" bestFit="1" customWidth="1"/>
    <col min="1843" max="1843" width="15" style="313" bestFit="1" customWidth="1"/>
    <col min="1844" max="2049" width="9.140625" style="313"/>
    <col min="2050" max="2050" width="50" style="313" bestFit="1" customWidth="1"/>
    <col min="2051" max="2097" width="15" style="313" bestFit="1" customWidth="1"/>
    <col min="2098" max="2098" width="30" style="313" bestFit="1" customWidth="1"/>
    <col min="2099" max="2099" width="15" style="313" bestFit="1" customWidth="1"/>
    <col min="2100" max="2305" width="9.140625" style="313"/>
    <col min="2306" max="2306" width="50" style="313" bestFit="1" customWidth="1"/>
    <col min="2307" max="2353" width="15" style="313" bestFit="1" customWidth="1"/>
    <col min="2354" max="2354" width="30" style="313" bestFit="1" customWidth="1"/>
    <col min="2355" max="2355" width="15" style="313" bestFit="1" customWidth="1"/>
    <col min="2356" max="2561" width="9.140625" style="313"/>
    <col min="2562" max="2562" width="50" style="313" bestFit="1" customWidth="1"/>
    <col min="2563" max="2609" width="15" style="313" bestFit="1" customWidth="1"/>
    <col min="2610" max="2610" width="30" style="313" bestFit="1" customWidth="1"/>
    <col min="2611" max="2611" width="15" style="313" bestFit="1" customWidth="1"/>
    <col min="2612" max="2817" width="9.140625" style="313"/>
    <col min="2818" max="2818" width="50" style="313" bestFit="1" customWidth="1"/>
    <col min="2819" max="2865" width="15" style="313" bestFit="1" customWidth="1"/>
    <col min="2866" max="2866" width="30" style="313" bestFit="1" customWidth="1"/>
    <col min="2867" max="2867" width="15" style="313" bestFit="1" customWidth="1"/>
    <col min="2868" max="3073" width="9.140625" style="313"/>
    <col min="3074" max="3074" width="50" style="313" bestFit="1" customWidth="1"/>
    <col min="3075" max="3121" width="15" style="313" bestFit="1" customWidth="1"/>
    <col min="3122" max="3122" width="30" style="313" bestFit="1" customWidth="1"/>
    <col min="3123" max="3123" width="15" style="313" bestFit="1" customWidth="1"/>
    <col min="3124" max="3329" width="9.140625" style="313"/>
    <col min="3330" max="3330" width="50" style="313" bestFit="1" customWidth="1"/>
    <col min="3331" max="3377" width="15" style="313" bestFit="1" customWidth="1"/>
    <col min="3378" max="3378" width="30" style="313" bestFit="1" customWidth="1"/>
    <col min="3379" max="3379" width="15" style="313" bestFit="1" customWidth="1"/>
    <col min="3380" max="3585" width="9.140625" style="313"/>
    <col min="3586" max="3586" width="50" style="313" bestFit="1" customWidth="1"/>
    <col min="3587" max="3633" width="15" style="313" bestFit="1" customWidth="1"/>
    <col min="3634" max="3634" width="30" style="313" bestFit="1" customWidth="1"/>
    <col min="3635" max="3635" width="15" style="313" bestFit="1" customWidth="1"/>
    <col min="3636" max="3841" width="9.140625" style="313"/>
    <col min="3842" max="3842" width="50" style="313" bestFit="1" customWidth="1"/>
    <col min="3843" max="3889" width="15" style="313" bestFit="1" customWidth="1"/>
    <col min="3890" max="3890" width="30" style="313" bestFit="1" customWidth="1"/>
    <col min="3891" max="3891" width="15" style="313" bestFit="1" customWidth="1"/>
    <col min="3892" max="4097" width="9.140625" style="313"/>
    <col min="4098" max="4098" width="50" style="313" bestFit="1" customWidth="1"/>
    <col min="4099" max="4145" width="15" style="313" bestFit="1" customWidth="1"/>
    <col min="4146" max="4146" width="30" style="313" bestFit="1" customWidth="1"/>
    <col min="4147" max="4147" width="15" style="313" bestFit="1" customWidth="1"/>
    <col min="4148" max="4353" width="9.140625" style="313"/>
    <col min="4354" max="4354" width="50" style="313" bestFit="1" customWidth="1"/>
    <col min="4355" max="4401" width="15" style="313" bestFit="1" customWidth="1"/>
    <col min="4402" max="4402" width="30" style="313" bestFit="1" customWidth="1"/>
    <col min="4403" max="4403" width="15" style="313" bestFit="1" customWidth="1"/>
    <col min="4404" max="4609" width="9.140625" style="313"/>
    <col min="4610" max="4610" width="50" style="313" bestFit="1" customWidth="1"/>
    <col min="4611" max="4657" width="15" style="313" bestFit="1" customWidth="1"/>
    <col min="4658" max="4658" width="30" style="313" bestFit="1" customWidth="1"/>
    <col min="4659" max="4659" width="15" style="313" bestFit="1" customWidth="1"/>
    <col min="4660" max="4865" width="9.140625" style="313"/>
    <col min="4866" max="4866" width="50" style="313" bestFit="1" customWidth="1"/>
    <col min="4867" max="4913" width="15" style="313" bestFit="1" customWidth="1"/>
    <col min="4914" max="4914" width="30" style="313" bestFit="1" customWidth="1"/>
    <col min="4915" max="4915" width="15" style="313" bestFit="1" customWidth="1"/>
    <col min="4916" max="5121" width="9.140625" style="313"/>
    <col min="5122" max="5122" width="50" style="313" bestFit="1" customWidth="1"/>
    <col min="5123" max="5169" width="15" style="313" bestFit="1" customWidth="1"/>
    <col min="5170" max="5170" width="30" style="313" bestFit="1" customWidth="1"/>
    <col min="5171" max="5171" width="15" style="313" bestFit="1" customWidth="1"/>
    <col min="5172" max="5377" width="9.140625" style="313"/>
    <col min="5378" max="5378" width="50" style="313" bestFit="1" customWidth="1"/>
    <col min="5379" max="5425" width="15" style="313" bestFit="1" customWidth="1"/>
    <col min="5426" max="5426" width="30" style="313" bestFit="1" customWidth="1"/>
    <col min="5427" max="5427" width="15" style="313" bestFit="1" customWidth="1"/>
    <col min="5428" max="5633" width="9.140625" style="313"/>
    <col min="5634" max="5634" width="50" style="313" bestFit="1" customWidth="1"/>
    <col min="5635" max="5681" width="15" style="313" bestFit="1" customWidth="1"/>
    <col min="5682" max="5682" width="30" style="313" bestFit="1" customWidth="1"/>
    <col min="5683" max="5683" width="15" style="313" bestFit="1" customWidth="1"/>
    <col min="5684" max="5889" width="9.140625" style="313"/>
    <col min="5890" max="5890" width="50" style="313" bestFit="1" customWidth="1"/>
    <col min="5891" max="5937" width="15" style="313" bestFit="1" customWidth="1"/>
    <col min="5938" max="5938" width="30" style="313" bestFit="1" customWidth="1"/>
    <col min="5939" max="5939" width="15" style="313" bestFit="1" customWidth="1"/>
    <col min="5940" max="6145" width="9.140625" style="313"/>
    <col min="6146" max="6146" width="50" style="313" bestFit="1" customWidth="1"/>
    <col min="6147" max="6193" width="15" style="313" bestFit="1" customWidth="1"/>
    <col min="6194" max="6194" width="30" style="313" bestFit="1" customWidth="1"/>
    <col min="6195" max="6195" width="15" style="313" bestFit="1" customWidth="1"/>
    <col min="6196" max="6401" width="9.140625" style="313"/>
    <col min="6402" max="6402" width="50" style="313" bestFit="1" customWidth="1"/>
    <col min="6403" max="6449" width="15" style="313" bestFit="1" customWidth="1"/>
    <col min="6450" max="6450" width="30" style="313" bestFit="1" customWidth="1"/>
    <col min="6451" max="6451" width="15" style="313" bestFit="1" customWidth="1"/>
    <col min="6452" max="6657" width="9.140625" style="313"/>
    <col min="6658" max="6658" width="50" style="313" bestFit="1" customWidth="1"/>
    <col min="6659" max="6705" width="15" style="313" bestFit="1" customWidth="1"/>
    <col min="6706" max="6706" width="30" style="313" bestFit="1" customWidth="1"/>
    <col min="6707" max="6707" width="15" style="313" bestFit="1" customWidth="1"/>
    <col min="6708" max="6913" width="9.140625" style="313"/>
    <col min="6914" max="6914" width="50" style="313" bestFit="1" customWidth="1"/>
    <col min="6915" max="6961" width="15" style="313" bestFit="1" customWidth="1"/>
    <col min="6962" max="6962" width="30" style="313" bestFit="1" customWidth="1"/>
    <col min="6963" max="6963" width="15" style="313" bestFit="1" customWidth="1"/>
    <col min="6964" max="7169" width="9.140625" style="313"/>
    <col min="7170" max="7170" width="50" style="313" bestFit="1" customWidth="1"/>
    <col min="7171" max="7217" width="15" style="313" bestFit="1" customWidth="1"/>
    <col min="7218" max="7218" width="30" style="313" bestFit="1" customWidth="1"/>
    <col min="7219" max="7219" width="15" style="313" bestFit="1" customWidth="1"/>
    <col min="7220" max="7425" width="9.140625" style="313"/>
    <col min="7426" max="7426" width="50" style="313" bestFit="1" customWidth="1"/>
    <col min="7427" max="7473" width="15" style="313" bestFit="1" customWidth="1"/>
    <col min="7474" max="7474" width="30" style="313" bestFit="1" customWidth="1"/>
    <col min="7475" max="7475" width="15" style="313" bestFit="1" customWidth="1"/>
    <col min="7476" max="7681" width="9.140625" style="313"/>
    <col min="7682" max="7682" width="50" style="313" bestFit="1" customWidth="1"/>
    <col min="7683" max="7729" width="15" style="313" bestFit="1" customWidth="1"/>
    <col min="7730" max="7730" width="30" style="313" bestFit="1" customWidth="1"/>
    <col min="7731" max="7731" width="15" style="313" bestFit="1" customWidth="1"/>
    <col min="7732" max="7937" width="9.140625" style="313"/>
    <col min="7938" max="7938" width="50" style="313" bestFit="1" customWidth="1"/>
    <col min="7939" max="7985" width="15" style="313" bestFit="1" customWidth="1"/>
    <col min="7986" max="7986" width="30" style="313" bestFit="1" customWidth="1"/>
    <col min="7987" max="7987" width="15" style="313" bestFit="1" customWidth="1"/>
    <col min="7988" max="8193" width="9.140625" style="313"/>
    <col min="8194" max="8194" width="50" style="313" bestFit="1" customWidth="1"/>
    <col min="8195" max="8241" width="15" style="313" bestFit="1" customWidth="1"/>
    <col min="8242" max="8242" width="30" style="313" bestFit="1" customWidth="1"/>
    <col min="8243" max="8243" width="15" style="313" bestFit="1" customWidth="1"/>
    <col min="8244" max="8449" width="9.140625" style="313"/>
    <col min="8450" max="8450" width="50" style="313" bestFit="1" customWidth="1"/>
    <col min="8451" max="8497" width="15" style="313" bestFit="1" customWidth="1"/>
    <col min="8498" max="8498" width="30" style="313" bestFit="1" customWidth="1"/>
    <col min="8499" max="8499" width="15" style="313" bestFit="1" customWidth="1"/>
    <col min="8500" max="8705" width="9.140625" style="313"/>
    <col min="8706" max="8706" width="50" style="313" bestFit="1" customWidth="1"/>
    <col min="8707" max="8753" width="15" style="313" bestFit="1" customWidth="1"/>
    <col min="8754" max="8754" width="30" style="313" bestFit="1" customWidth="1"/>
    <col min="8755" max="8755" width="15" style="313" bestFit="1" customWidth="1"/>
    <col min="8756" max="8961" width="9.140625" style="313"/>
    <col min="8962" max="8962" width="50" style="313" bestFit="1" customWidth="1"/>
    <col min="8963" max="9009" width="15" style="313" bestFit="1" customWidth="1"/>
    <col min="9010" max="9010" width="30" style="313" bestFit="1" customWidth="1"/>
    <col min="9011" max="9011" width="15" style="313" bestFit="1" customWidth="1"/>
    <col min="9012" max="9217" width="9.140625" style="313"/>
    <col min="9218" max="9218" width="50" style="313" bestFit="1" customWidth="1"/>
    <col min="9219" max="9265" width="15" style="313" bestFit="1" customWidth="1"/>
    <col min="9266" max="9266" width="30" style="313" bestFit="1" customWidth="1"/>
    <col min="9267" max="9267" width="15" style="313" bestFit="1" customWidth="1"/>
    <col min="9268" max="9473" width="9.140625" style="313"/>
    <col min="9474" max="9474" width="50" style="313" bestFit="1" customWidth="1"/>
    <col min="9475" max="9521" width="15" style="313" bestFit="1" customWidth="1"/>
    <col min="9522" max="9522" width="30" style="313" bestFit="1" customWidth="1"/>
    <col min="9523" max="9523" width="15" style="313" bestFit="1" customWidth="1"/>
    <col min="9524" max="9729" width="9.140625" style="313"/>
    <col min="9730" max="9730" width="50" style="313" bestFit="1" customWidth="1"/>
    <col min="9731" max="9777" width="15" style="313" bestFit="1" customWidth="1"/>
    <col min="9778" max="9778" width="30" style="313" bestFit="1" customWidth="1"/>
    <col min="9779" max="9779" width="15" style="313" bestFit="1" customWidth="1"/>
    <col min="9780" max="9985" width="9.140625" style="313"/>
    <col min="9986" max="9986" width="50" style="313" bestFit="1" customWidth="1"/>
    <col min="9987" max="10033" width="15" style="313" bestFit="1" customWidth="1"/>
    <col min="10034" max="10034" width="30" style="313" bestFit="1" customWidth="1"/>
    <col min="10035" max="10035" width="15" style="313" bestFit="1" customWidth="1"/>
    <col min="10036" max="10241" width="9.140625" style="313"/>
    <col min="10242" max="10242" width="50" style="313" bestFit="1" customWidth="1"/>
    <col min="10243" max="10289" width="15" style="313" bestFit="1" customWidth="1"/>
    <col min="10290" max="10290" width="30" style="313" bestFit="1" customWidth="1"/>
    <col min="10291" max="10291" width="15" style="313" bestFit="1" customWidth="1"/>
    <col min="10292" max="10497" width="9.140625" style="313"/>
    <col min="10498" max="10498" width="50" style="313" bestFit="1" customWidth="1"/>
    <col min="10499" max="10545" width="15" style="313" bestFit="1" customWidth="1"/>
    <col min="10546" max="10546" width="30" style="313" bestFit="1" customWidth="1"/>
    <col min="10547" max="10547" width="15" style="313" bestFit="1" customWidth="1"/>
    <col min="10548" max="10753" width="9.140625" style="313"/>
    <col min="10754" max="10754" width="50" style="313" bestFit="1" customWidth="1"/>
    <col min="10755" max="10801" width="15" style="313" bestFit="1" customWidth="1"/>
    <col min="10802" max="10802" width="30" style="313" bestFit="1" customWidth="1"/>
    <col min="10803" max="10803" width="15" style="313" bestFit="1" customWidth="1"/>
    <col min="10804" max="11009" width="9.140625" style="313"/>
    <col min="11010" max="11010" width="50" style="313" bestFit="1" customWidth="1"/>
    <col min="11011" max="11057" width="15" style="313" bestFit="1" customWidth="1"/>
    <col min="11058" max="11058" width="30" style="313" bestFit="1" customWidth="1"/>
    <col min="11059" max="11059" width="15" style="313" bestFit="1" customWidth="1"/>
    <col min="11060" max="11265" width="9.140625" style="313"/>
    <col min="11266" max="11266" width="50" style="313" bestFit="1" customWidth="1"/>
    <col min="11267" max="11313" width="15" style="313" bestFit="1" customWidth="1"/>
    <col min="11314" max="11314" width="30" style="313" bestFit="1" customWidth="1"/>
    <col min="11315" max="11315" width="15" style="313" bestFit="1" customWidth="1"/>
    <col min="11316" max="11521" width="9.140625" style="313"/>
    <col min="11522" max="11522" width="50" style="313" bestFit="1" customWidth="1"/>
    <col min="11523" max="11569" width="15" style="313" bestFit="1" customWidth="1"/>
    <col min="11570" max="11570" width="30" style="313" bestFit="1" customWidth="1"/>
    <col min="11571" max="11571" width="15" style="313" bestFit="1" customWidth="1"/>
    <col min="11572" max="11777" width="9.140625" style="313"/>
    <col min="11778" max="11778" width="50" style="313" bestFit="1" customWidth="1"/>
    <col min="11779" max="11825" width="15" style="313" bestFit="1" customWidth="1"/>
    <col min="11826" max="11826" width="30" style="313" bestFit="1" customWidth="1"/>
    <col min="11827" max="11827" width="15" style="313" bestFit="1" customWidth="1"/>
    <col min="11828" max="12033" width="9.140625" style="313"/>
    <col min="12034" max="12034" width="50" style="313" bestFit="1" customWidth="1"/>
    <col min="12035" max="12081" width="15" style="313" bestFit="1" customWidth="1"/>
    <col min="12082" max="12082" width="30" style="313" bestFit="1" customWidth="1"/>
    <col min="12083" max="12083" width="15" style="313" bestFit="1" customWidth="1"/>
    <col min="12084" max="12289" width="9.140625" style="313"/>
    <col min="12290" max="12290" width="50" style="313" bestFit="1" customWidth="1"/>
    <col min="12291" max="12337" width="15" style="313" bestFit="1" customWidth="1"/>
    <col min="12338" max="12338" width="30" style="313" bestFit="1" customWidth="1"/>
    <col min="12339" max="12339" width="15" style="313" bestFit="1" customWidth="1"/>
    <col min="12340" max="12545" width="9.140625" style="313"/>
    <col min="12546" max="12546" width="50" style="313" bestFit="1" customWidth="1"/>
    <col min="12547" max="12593" width="15" style="313" bestFit="1" customWidth="1"/>
    <col min="12594" max="12594" width="30" style="313" bestFit="1" customWidth="1"/>
    <col min="12595" max="12595" width="15" style="313" bestFit="1" customWidth="1"/>
    <col min="12596" max="12801" width="9.140625" style="313"/>
    <col min="12802" max="12802" width="50" style="313" bestFit="1" customWidth="1"/>
    <col min="12803" max="12849" width="15" style="313" bestFit="1" customWidth="1"/>
    <col min="12850" max="12850" width="30" style="313" bestFit="1" customWidth="1"/>
    <col min="12851" max="12851" width="15" style="313" bestFit="1" customWidth="1"/>
    <col min="12852" max="13057" width="9.140625" style="313"/>
    <col min="13058" max="13058" width="50" style="313" bestFit="1" customWidth="1"/>
    <col min="13059" max="13105" width="15" style="313" bestFit="1" customWidth="1"/>
    <col min="13106" max="13106" width="30" style="313" bestFit="1" customWidth="1"/>
    <col min="13107" max="13107" width="15" style="313" bestFit="1" customWidth="1"/>
    <col min="13108" max="13313" width="9.140625" style="313"/>
    <col min="13314" max="13314" width="50" style="313" bestFit="1" customWidth="1"/>
    <col min="13315" max="13361" width="15" style="313" bestFit="1" customWidth="1"/>
    <col min="13362" max="13362" width="30" style="313" bestFit="1" customWidth="1"/>
    <col min="13363" max="13363" width="15" style="313" bestFit="1" customWidth="1"/>
    <col min="13364" max="13569" width="9.140625" style="313"/>
    <col min="13570" max="13570" width="50" style="313" bestFit="1" customWidth="1"/>
    <col min="13571" max="13617" width="15" style="313" bestFit="1" customWidth="1"/>
    <col min="13618" max="13618" width="30" style="313" bestFit="1" customWidth="1"/>
    <col min="13619" max="13619" width="15" style="313" bestFit="1" customWidth="1"/>
    <col min="13620" max="13825" width="9.140625" style="313"/>
    <col min="13826" max="13826" width="50" style="313" bestFit="1" customWidth="1"/>
    <col min="13827" max="13873" width="15" style="313" bestFit="1" customWidth="1"/>
    <col min="13874" max="13874" width="30" style="313" bestFit="1" customWidth="1"/>
    <col min="13875" max="13875" width="15" style="313" bestFit="1" customWidth="1"/>
    <col min="13876" max="14081" width="9.140625" style="313"/>
    <col min="14082" max="14082" width="50" style="313" bestFit="1" customWidth="1"/>
    <col min="14083" max="14129" width="15" style="313" bestFit="1" customWidth="1"/>
    <col min="14130" max="14130" width="30" style="313" bestFit="1" customWidth="1"/>
    <col min="14131" max="14131" width="15" style="313" bestFit="1" customWidth="1"/>
    <col min="14132" max="14337" width="9.140625" style="313"/>
    <col min="14338" max="14338" width="50" style="313" bestFit="1" customWidth="1"/>
    <col min="14339" max="14385" width="15" style="313" bestFit="1" customWidth="1"/>
    <col min="14386" max="14386" width="30" style="313" bestFit="1" customWidth="1"/>
    <col min="14387" max="14387" width="15" style="313" bestFit="1" customWidth="1"/>
    <col min="14388" max="14593" width="9.140625" style="313"/>
    <col min="14594" max="14594" width="50" style="313" bestFit="1" customWidth="1"/>
    <col min="14595" max="14641" width="15" style="313" bestFit="1" customWidth="1"/>
    <col min="14642" max="14642" width="30" style="313" bestFit="1" customWidth="1"/>
    <col min="14643" max="14643" width="15" style="313" bestFit="1" customWidth="1"/>
    <col min="14644" max="14849" width="9.140625" style="313"/>
    <col min="14850" max="14850" width="50" style="313" bestFit="1" customWidth="1"/>
    <col min="14851" max="14897" width="15" style="313" bestFit="1" customWidth="1"/>
    <col min="14898" max="14898" width="30" style="313" bestFit="1" customWidth="1"/>
    <col min="14899" max="14899" width="15" style="313" bestFit="1" customWidth="1"/>
    <col min="14900" max="15105" width="9.140625" style="313"/>
    <col min="15106" max="15106" width="50" style="313" bestFit="1" customWidth="1"/>
    <col min="15107" max="15153" width="15" style="313" bestFit="1" customWidth="1"/>
    <col min="15154" max="15154" width="30" style="313" bestFit="1" customWidth="1"/>
    <col min="15155" max="15155" width="15" style="313" bestFit="1" customWidth="1"/>
    <col min="15156" max="15361" width="9.140625" style="313"/>
    <col min="15362" max="15362" width="50" style="313" bestFit="1" customWidth="1"/>
    <col min="15363" max="15409" width="15" style="313" bestFit="1" customWidth="1"/>
    <col min="15410" max="15410" width="30" style="313" bestFit="1" customWidth="1"/>
    <col min="15411" max="15411" width="15" style="313" bestFit="1" customWidth="1"/>
    <col min="15412" max="15617" width="9.140625" style="313"/>
    <col min="15618" max="15618" width="50" style="313" bestFit="1" customWidth="1"/>
    <col min="15619" max="15665" width="15" style="313" bestFit="1" customWidth="1"/>
    <col min="15666" max="15666" width="30" style="313" bestFit="1" customWidth="1"/>
    <col min="15667" max="15667" width="15" style="313" bestFit="1" customWidth="1"/>
    <col min="15668" max="15873" width="9.140625" style="313"/>
    <col min="15874" max="15874" width="50" style="313" bestFit="1" customWidth="1"/>
    <col min="15875" max="15921" width="15" style="313" bestFit="1" customWidth="1"/>
    <col min="15922" max="15922" width="30" style="313" bestFit="1" customWidth="1"/>
    <col min="15923" max="15923" width="15" style="313" bestFit="1" customWidth="1"/>
    <col min="15924" max="16129" width="9.140625" style="313"/>
    <col min="16130" max="16130" width="50" style="313" bestFit="1" customWidth="1"/>
    <col min="16131" max="16177" width="15" style="313" bestFit="1" customWidth="1"/>
    <col min="16178" max="16178" width="30" style="313" bestFit="1" customWidth="1"/>
    <col min="16179" max="16179" width="15" style="313" bestFit="1" customWidth="1"/>
    <col min="16180" max="16384" width="9.140625" style="313"/>
  </cols>
  <sheetData>
    <row r="2" spans="2:56" ht="12.75" customHeight="1">
      <c r="B2" s="996" t="s">
        <v>1117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row>
    <row r="3" spans="2:56" ht="12.75" customHeight="1">
      <c r="B3" s="996" t="s">
        <v>1118</v>
      </c>
      <c r="C3" s="996" t="s">
        <v>1119</v>
      </c>
      <c r="D3" s="996"/>
      <c r="E3" s="996"/>
      <c r="F3" s="996"/>
      <c r="G3" s="996"/>
      <c r="H3" s="996"/>
      <c r="I3" s="996"/>
      <c r="J3" s="996"/>
      <c r="K3" s="996"/>
      <c r="L3" s="996"/>
      <c r="M3" s="996"/>
      <c r="N3" s="997" t="s">
        <v>1133</v>
      </c>
      <c r="O3" s="997"/>
      <c r="P3" s="997"/>
      <c r="Q3" s="997" t="s">
        <v>1134</v>
      </c>
      <c r="R3" s="997"/>
      <c r="S3" s="997"/>
      <c r="T3" s="997"/>
      <c r="U3" s="997" t="s">
        <v>1138</v>
      </c>
      <c r="V3" s="997"/>
      <c r="W3" s="997"/>
      <c r="X3" s="997" t="s">
        <v>1141</v>
      </c>
      <c r="Y3" s="997" t="s">
        <v>305</v>
      </c>
      <c r="Z3" s="997" t="s">
        <v>3081</v>
      </c>
      <c r="AA3" s="997" t="s">
        <v>1142</v>
      </c>
      <c r="AB3" s="997" t="s">
        <v>1143</v>
      </c>
    </row>
    <row r="4" spans="2:56" ht="12.75" customHeight="1">
      <c r="B4" s="996"/>
      <c r="C4" s="997" t="s">
        <v>1120</v>
      </c>
      <c r="D4" s="997" t="s">
        <v>1121</v>
      </c>
      <c r="E4" s="997" t="s">
        <v>1123</v>
      </c>
      <c r="F4" s="997" t="s">
        <v>1124</v>
      </c>
      <c r="G4" s="997" t="s">
        <v>1125</v>
      </c>
      <c r="H4" s="997" t="s">
        <v>1122</v>
      </c>
      <c r="I4" s="997" t="s">
        <v>1126</v>
      </c>
      <c r="J4" s="997" t="s">
        <v>1127</v>
      </c>
      <c r="K4" s="997" t="s">
        <v>1128</v>
      </c>
      <c r="L4" s="997" t="s">
        <v>1129</v>
      </c>
      <c r="M4" s="997" t="s">
        <v>1130</v>
      </c>
      <c r="N4" s="997" t="s">
        <v>1348</v>
      </c>
      <c r="O4" s="997" t="s">
        <v>1131</v>
      </c>
      <c r="P4" s="997" t="s">
        <v>1132</v>
      </c>
      <c r="Q4" s="997" t="s">
        <v>1163</v>
      </c>
      <c r="R4" s="997" t="s">
        <v>1135</v>
      </c>
      <c r="S4" s="997" t="s">
        <v>1136</v>
      </c>
      <c r="T4" s="997" t="s">
        <v>1137</v>
      </c>
      <c r="U4" s="997"/>
      <c r="V4" s="997"/>
      <c r="W4" s="997"/>
      <c r="X4" s="997"/>
      <c r="Y4" s="997"/>
      <c r="Z4" s="997"/>
      <c r="AA4" s="997"/>
      <c r="AB4" s="997"/>
      <c r="AC4" s="252" t="s">
        <v>2248</v>
      </c>
    </row>
    <row r="5" spans="2:56">
      <c r="B5" s="996"/>
      <c r="C5" s="997"/>
      <c r="D5" s="997"/>
      <c r="E5" s="997"/>
      <c r="F5" s="997"/>
      <c r="G5" s="997"/>
      <c r="H5" s="997"/>
      <c r="I5" s="997"/>
      <c r="J5" s="997"/>
      <c r="K5" s="997"/>
      <c r="L5" s="997"/>
      <c r="M5" s="997"/>
      <c r="N5" s="997"/>
      <c r="O5" s="997"/>
      <c r="P5" s="997"/>
      <c r="Q5" s="997"/>
      <c r="R5" s="997"/>
      <c r="S5" s="997"/>
      <c r="T5" s="997"/>
      <c r="U5" s="997" t="s">
        <v>1139</v>
      </c>
      <c r="V5" s="997" t="s">
        <v>1140</v>
      </c>
      <c r="W5" s="997" t="s">
        <v>1349</v>
      </c>
      <c r="X5" s="997"/>
      <c r="Y5" s="997"/>
      <c r="Z5" s="997"/>
      <c r="AA5" s="997"/>
      <c r="AB5" s="997"/>
    </row>
    <row r="6" spans="2:56">
      <c r="B6" s="996"/>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row>
    <row r="7" spans="2:56" s="318" customFormat="1">
      <c r="B7" s="11" t="s">
        <v>3082</v>
      </c>
      <c r="C7" s="11" t="s">
        <v>85</v>
      </c>
      <c r="D7" s="11" t="s">
        <v>157</v>
      </c>
      <c r="E7" s="11" t="s">
        <v>176</v>
      </c>
      <c r="F7" s="11" t="s">
        <v>179</v>
      </c>
      <c r="G7" s="11" t="s">
        <v>272</v>
      </c>
      <c r="H7" s="11" t="s">
        <v>284</v>
      </c>
      <c r="I7" s="11" t="s">
        <v>1200</v>
      </c>
      <c r="J7" s="11" t="s">
        <v>1202</v>
      </c>
      <c r="K7" s="11" t="s">
        <v>99</v>
      </c>
      <c r="L7" s="11" t="s">
        <v>118</v>
      </c>
      <c r="M7" s="11" t="s">
        <v>1199</v>
      </c>
      <c r="N7" s="11" t="s">
        <v>1206</v>
      </c>
      <c r="O7" s="11" t="s">
        <v>45</v>
      </c>
      <c r="P7" s="12">
        <v>1</v>
      </c>
      <c r="Q7" s="11">
        <v>1</v>
      </c>
      <c r="R7" s="12" t="s">
        <v>524</v>
      </c>
      <c r="S7" s="12">
        <v>1</v>
      </c>
      <c r="T7" s="11" t="s">
        <v>444</v>
      </c>
      <c r="U7" s="361" t="s">
        <v>3079</v>
      </c>
      <c r="V7" s="11" t="s">
        <v>1331</v>
      </c>
      <c r="W7" s="11" t="s">
        <v>945</v>
      </c>
      <c r="X7" s="11" t="s">
        <v>1208</v>
      </c>
      <c r="Y7" s="11" t="s">
        <v>682</v>
      </c>
      <c r="Z7" s="324" t="s">
        <v>3085</v>
      </c>
      <c r="AA7" s="405" t="s">
        <v>1197</v>
      </c>
      <c r="AB7" s="323" t="s">
        <v>1164</v>
      </c>
      <c r="AC7" s="314"/>
      <c r="AD7" s="404"/>
      <c r="AE7" s="314"/>
      <c r="AF7" s="314"/>
      <c r="AG7" s="314"/>
      <c r="AH7" s="314"/>
      <c r="AI7" s="404"/>
      <c r="AJ7" s="314"/>
      <c r="AK7" s="314"/>
      <c r="AL7" s="314"/>
      <c r="AM7" s="404"/>
      <c r="AN7" s="314"/>
      <c r="AO7" s="314"/>
      <c r="AP7" s="314"/>
      <c r="AQ7" s="314"/>
      <c r="AR7" s="404"/>
      <c r="AS7" s="404"/>
      <c r="AT7" s="404"/>
      <c r="AU7" s="314"/>
      <c r="AV7" s="314"/>
      <c r="AW7" s="314"/>
      <c r="AX7" s="316"/>
      <c r="AY7" s="314"/>
      <c r="AZ7" s="317"/>
      <c r="BA7" s="404"/>
      <c r="BB7" s="404"/>
      <c r="BC7" s="404"/>
      <c r="BD7" s="404"/>
    </row>
    <row r="8" spans="2:56" s="318" customFormat="1">
      <c r="B8" s="326" t="s">
        <v>3064</v>
      </c>
      <c r="C8" s="326" t="s">
        <v>85</v>
      </c>
      <c r="D8" s="326" t="s">
        <v>157</v>
      </c>
      <c r="E8" s="326" t="s">
        <v>176</v>
      </c>
      <c r="F8" s="326" t="s">
        <v>179</v>
      </c>
      <c r="G8" s="326" t="s">
        <v>302</v>
      </c>
      <c r="H8" s="326" t="s">
        <v>273</v>
      </c>
      <c r="I8" s="326" t="s">
        <v>1210</v>
      </c>
      <c r="J8" s="326" t="s">
        <v>1212</v>
      </c>
      <c r="K8" s="326" t="s">
        <v>99</v>
      </c>
      <c r="L8" s="326" t="s">
        <v>119</v>
      </c>
      <c r="M8" s="326" t="s">
        <v>1199</v>
      </c>
      <c r="N8" s="326" t="s">
        <v>1215</v>
      </c>
      <c r="O8" s="326" t="s">
        <v>45</v>
      </c>
      <c r="P8" s="327">
        <v>1</v>
      </c>
      <c r="Q8" s="326">
        <v>1</v>
      </c>
      <c r="R8" s="327" t="s">
        <v>890</v>
      </c>
      <c r="S8" s="327">
        <v>1</v>
      </c>
      <c r="T8" s="326" t="s">
        <v>890</v>
      </c>
      <c r="U8" s="326" t="s">
        <v>3079</v>
      </c>
      <c r="V8" s="326" t="s">
        <v>953</v>
      </c>
      <c r="W8" s="326" t="s">
        <v>945</v>
      </c>
      <c r="X8" s="326" t="s">
        <v>1219</v>
      </c>
      <c r="Y8" s="326" t="s">
        <v>310</v>
      </c>
      <c r="Z8" s="328" t="s">
        <v>3048</v>
      </c>
      <c r="AA8" s="406" t="s">
        <v>1209</v>
      </c>
      <c r="AB8" s="325" t="s">
        <v>1164</v>
      </c>
      <c r="AC8" s="314"/>
      <c r="AD8" s="404"/>
      <c r="AE8" s="314"/>
      <c r="AF8" s="314"/>
      <c r="AG8" s="314"/>
      <c r="AH8" s="314"/>
      <c r="AI8" s="404"/>
      <c r="AJ8" s="314"/>
      <c r="AK8" s="314"/>
      <c r="AL8" s="314"/>
      <c r="AM8" s="404"/>
      <c r="AN8" s="314"/>
      <c r="AO8" s="314"/>
      <c r="AP8" s="314"/>
      <c r="AQ8" s="314"/>
      <c r="AR8" s="404"/>
      <c r="AS8" s="404"/>
      <c r="AT8" s="404"/>
      <c r="AU8" s="314"/>
      <c r="AV8" s="314"/>
      <c r="AW8" s="314"/>
      <c r="AX8" s="316"/>
      <c r="AY8" s="314"/>
      <c r="AZ8" s="317"/>
      <c r="BA8" s="404"/>
      <c r="BB8" s="404"/>
      <c r="BC8" s="404"/>
      <c r="BD8" s="404"/>
    </row>
    <row r="9" spans="2:56" s="318" customFormat="1">
      <c r="B9" s="11" t="s">
        <v>3083</v>
      </c>
      <c r="C9" s="11" t="s">
        <v>86</v>
      </c>
      <c r="D9" s="11" t="s">
        <v>158</v>
      </c>
      <c r="E9" s="11" t="s">
        <v>176</v>
      </c>
      <c r="F9" s="11" t="s">
        <v>179</v>
      </c>
      <c r="G9" s="11" t="s">
        <v>273</v>
      </c>
      <c r="H9" s="11" t="s">
        <v>658</v>
      </c>
      <c r="I9" s="11" t="s">
        <v>1222</v>
      </c>
      <c r="J9" s="11" t="s">
        <v>1224</v>
      </c>
      <c r="K9" s="11" t="s">
        <v>99</v>
      </c>
      <c r="L9" s="11" t="s">
        <v>118</v>
      </c>
      <c r="M9" s="11" t="s">
        <v>1221</v>
      </c>
      <c r="N9" s="11" t="s">
        <v>882</v>
      </c>
      <c r="O9" s="11" t="s">
        <v>45</v>
      </c>
      <c r="P9" s="12">
        <v>1</v>
      </c>
      <c r="Q9" s="11">
        <v>1</v>
      </c>
      <c r="R9" s="12" t="s">
        <v>524</v>
      </c>
      <c r="S9" s="12">
        <v>1</v>
      </c>
      <c r="T9" s="11" t="s">
        <v>444</v>
      </c>
      <c r="U9" s="11" t="s">
        <v>3079</v>
      </c>
      <c r="V9" s="11" t="s">
        <v>953</v>
      </c>
      <c r="W9" s="11" t="s">
        <v>945</v>
      </c>
      <c r="X9" s="11" t="s">
        <v>1227</v>
      </c>
      <c r="Y9" s="11" t="s">
        <v>707</v>
      </c>
      <c r="Z9" s="324" t="s">
        <v>3085</v>
      </c>
      <c r="AA9" s="405" t="s">
        <v>877</v>
      </c>
      <c r="AB9" s="323" t="s">
        <v>1164</v>
      </c>
      <c r="AC9" s="314"/>
      <c r="AD9" s="404"/>
      <c r="AE9" s="314"/>
      <c r="AF9" s="314"/>
      <c r="AG9" s="314"/>
      <c r="AH9" s="314"/>
      <c r="AI9" s="404"/>
      <c r="AJ9" s="314"/>
      <c r="AK9" s="314"/>
      <c r="AL9" s="314"/>
      <c r="AM9" s="404"/>
      <c r="AN9" s="314"/>
      <c r="AO9" s="314"/>
      <c r="AP9" s="314"/>
      <c r="AQ9" s="314"/>
      <c r="AR9" s="404"/>
      <c r="AS9" s="404"/>
      <c r="AT9" s="404"/>
      <c r="AU9" s="314"/>
      <c r="AV9" s="314"/>
      <c r="AW9" s="314"/>
      <c r="AX9" s="316"/>
      <c r="AY9" s="314"/>
      <c r="AZ9" s="317"/>
      <c r="BA9" s="404"/>
      <c r="BB9" s="404"/>
      <c r="BC9" s="404"/>
      <c r="BD9" s="404"/>
    </row>
    <row r="10" spans="2:56" s="318" customFormat="1">
      <c r="B10" s="326" t="s">
        <v>3063</v>
      </c>
      <c r="C10" s="326" t="s">
        <v>86</v>
      </c>
      <c r="D10" s="326" t="s">
        <v>158</v>
      </c>
      <c r="E10" s="326" t="s">
        <v>176</v>
      </c>
      <c r="F10" s="326" t="s">
        <v>179</v>
      </c>
      <c r="G10" s="326" t="s">
        <v>286</v>
      </c>
      <c r="H10" s="326" t="s">
        <v>286</v>
      </c>
      <c r="I10" s="326" t="s">
        <v>1228</v>
      </c>
      <c r="J10" s="326" t="s">
        <v>1230</v>
      </c>
      <c r="K10" s="326" t="s">
        <v>99</v>
      </c>
      <c r="L10" s="326" t="s">
        <v>119</v>
      </c>
      <c r="M10" s="326" t="s">
        <v>1221</v>
      </c>
      <c r="N10" s="326" t="s">
        <v>940</v>
      </c>
      <c r="O10" s="326" t="s">
        <v>45</v>
      </c>
      <c r="P10" s="327">
        <v>1</v>
      </c>
      <c r="Q10" s="326">
        <v>1</v>
      </c>
      <c r="R10" s="327" t="s">
        <v>890</v>
      </c>
      <c r="S10" s="327">
        <v>1</v>
      </c>
      <c r="T10" s="326" t="s">
        <v>890</v>
      </c>
      <c r="U10" s="326" t="s">
        <v>3079</v>
      </c>
      <c r="V10" s="326" t="s">
        <v>601</v>
      </c>
      <c r="W10" s="326" t="s">
        <v>945</v>
      </c>
      <c r="X10" s="326" t="s">
        <v>1233</v>
      </c>
      <c r="Y10" s="326" t="s">
        <v>310</v>
      </c>
      <c r="Z10" s="328" t="s">
        <v>3048</v>
      </c>
      <c r="AA10" s="406" t="s">
        <v>886</v>
      </c>
      <c r="AB10" s="325" t="s">
        <v>1164</v>
      </c>
      <c r="AC10" s="314"/>
      <c r="AD10" s="404"/>
      <c r="AE10" s="314"/>
      <c r="AF10" s="314"/>
      <c r="AG10" s="314"/>
      <c r="AH10" s="314"/>
      <c r="AI10" s="404"/>
      <c r="AJ10" s="314"/>
      <c r="AK10" s="314"/>
      <c r="AL10" s="314"/>
      <c r="AM10" s="404"/>
      <c r="AN10" s="314"/>
      <c r="AO10" s="314"/>
      <c r="AP10" s="314"/>
      <c r="AQ10" s="314"/>
      <c r="AR10" s="404"/>
      <c r="AS10" s="404"/>
      <c r="AT10" s="404"/>
      <c r="AU10" s="314"/>
      <c r="AV10" s="314"/>
      <c r="AW10" s="314"/>
      <c r="AX10" s="316"/>
      <c r="AY10" s="314"/>
      <c r="AZ10" s="317"/>
      <c r="BA10" s="404"/>
      <c r="BB10" s="404"/>
      <c r="BC10" s="404"/>
      <c r="BD10" s="404"/>
    </row>
    <row r="11" spans="2:56" s="318" customFormat="1">
      <c r="B11" s="11" t="s">
        <v>3084</v>
      </c>
      <c r="C11" s="11" t="s">
        <v>87</v>
      </c>
      <c r="D11" s="11" t="s">
        <v>159</v>
      </c>
      <c r="E11" s="11" t="s">
        <v>176</v>
      </c>
      <c r="F11" s="11" t="s">
        <v>179</v>
      </c>
      <c r="G11" s="11" t="s">
        <v>272</v>
      </c>
      <c r="H11" s="11" t="s">
        <v>681</v>
      </c>
      <c r="I11" s="11" t="s">
        <v>1234</v>
      </c>
      <c r="J11" s="11" t="s">
        <v>1236</v>
      </c>
      <c r="K11" s="11" t="s">
        <v>99</v>
      </c>
      <c r="L11" s="11" t="s">
        <v>118</v>
      </c>
      <c r="M11" s="11" t="s">
        <v>904</v>
      </c>
      <c r="N11" s="11" t="s">
        <v>951</v>
      </c>
      <c r="O11" s="11" t="s">
        <v>402</v>
      </c>
      <c r="P11" s="12">
        <v>1</v>
      </c>
      <c r="Q11" s="11">
        <v>1</v>
      </c>
      <c r="R11" s="12" t="s">
        <v>524</v>
      </c>
      <c r="S11" s="12">
        <v>1</v>
      </c>
      <c r="T11" s="11" t="s">
        <v>444</v>
      </c>
      <c r="U11" s="11" t="s">
        <v>3079</v>
      </c>
      <c r="V11" s="11" t="s">
        <v>899</v>
      </c>
      <c r="W11" s="11" t="s">
        <v>437</v>
      </c>
      <c r="X11" s="11" t="s">
        <v>1240</v>
      </c>
      <c r="Y11" s="11" t="s">
        <v>419</v>
      </c>
      <c r="Z11" s="324" t="s">
        <v>3085</v>
      </c>
      <c r="AA11" s="405" t="s">
        <v>893</v>
      </c>
      <c r="AB11" s="323" t="s">
        <v>1165</v>
      </c>
      <c r="AC11" s="314"/>
      <c r="AD11" s="404"/>
      <c r="AE11" s="314"/>
      <c r="AF11" s="314"/>
      <c r="AG11" s="314"/>
      <c r="AH11" s="314"/>
      <c r="AI11" s="404"/>
      <c r="AJ11" s="314"/>
      <c r="AK11" s="314"/>
      <c r="AL11" s="314"/>
      <c r="AM11" s="404"/>
      <c r="AN11" s="314"/>
      <c r="AO11" s="314"/>
      <c r="AP11" s="314"/>
      <c r="AQ11" s="314"/>
      <c r="AR11" s="404"/>
      <c r="AS11" s="404"/>
      <c r="AT11" s="404"/>
      <c r="AU11" s="314"/>
      <c r="AV11" s="314"/>
      <c r="AW11" s="314"/>
      <c r="AX11" s="316"/>
      <c r="AY11" s="314"/>
      <c r="AZ11" s="317"/>
      <c r="BA11" s="404"/>
      <c r="BB11" s="404"/>
      <c r="BC11" s="404"/>
      <c r="BD11" s="404"/>
    </row>
    <row r="12" spans="2:56" s="318" customFormat="1">
      <c r="B12" s="326" t="s">
        <v>3062</v>
      </c>
      <c r="C12" s="326" t="s">
        <v>87</v>
      </c>
      <c r="D12" s="326" t="s">
        <v>159</v>
      </c>
      <c r="E12" s="326" t="s">
        <v>176</v>
      </c>
      <c r="F12" s="326" t="s">
        <v>179</v>
      </c>
      <c r="G12" s="326" t="s">
        <v>282</v>
      </c>
      <c r="H12" s="326" t="s">
        <v>658</v>
      </c>
      <c r="I12" s="326" t="s">
        <v>1242</v>
      </c>
      <c r="J12" s="326" t="s">
        <v>1244</v>
      </c>
      <c r="K12" s="326" t="s">
        <v>99</v>
      </c>
      <c r="L12" s="326" t="s">
        <v>118</v>
      </c>
      <c r="M12" s="326" t="s">
        <v>1241</v>
      </c>
      <c r="N12" s="326" t="s">
        <v>942</v>
      </c>
      <c r="O12" s="326" t="s">
        <v>402</v>
      </c>
      <c r="P12" s="327">
        <v>1</v>
      </c>
      <c r="Q12" s="326">
        <v>1</v>
      </c>
      <c r="R12" s="327" t="s">
        <v>539</v>
      </c>
      <c r="S12" s="327">
        <v>1</v>
      </c>
      <c r="T12" s="326" t="s">
        <v>444</v>
      </c>
      <c r="U12" s="326" t="s">
        <v>3079</v>
      </c>
      <c r="V12" s="326" t="s">
        <v>1182</v>
      </c>
      <c r="W12" s="326" t="s">
        <v>437</v>
      </c>
      <c r="X12" s="326" t="s">
        <v>1248</v>
      </c>
      <c r="Y12" s="326" t="s">
        <v>310</v>
      </c>
      <c r="Z12" s="328" t="s">
        <v>3048</v>
      </c>
      <c r="AA12" s="406" t="s">
        <v>897</v>
      </c>
      <c r="AB12" s="325" t="s">
        <v>1165</v>
      </c>
      <c r="AC12" s="314"/>
      <c r="AD12" s="404"/>
      <c r="AE12" s="314"/>
      <c r="AF12" s="314"/>
      <c r="AG12" s="314"/>
      <c r="AH12" s="314"/>
      <c r="AI12" s="404"/>
      <c r="AJ12" s="314"/>
      <c r="AK12" s="314"/>
      <c r="AL12" s="314"/>
      <c r="AM12" s="404"/>
      <c r="AN12" s="314"/>
      <c r="AO12" s="314"/>
      <c r="AP12" s="314"/>
      <c r="AQ12" s="314"/>
      <c r="AR12" s="404"/>
      <c r="AS12" s="404"/>
      <c r="AT12" s="404"/>
      <c r="AU12" s="314"/>
      <c r="AV12" s="314"/>
      <c r="AW12" s="314"/>
      <c r="AX12" s="316"/>
      <c r="AY12" s="314"/>
      <c r="AZ12" s="317"/>
      <c r="BA12" s="404"/>
      <c r="BB12" s="404"/>
      <c r="BC12" s="404"/>
      <c r="BD12" s="404"/>
    </row>
    <row r="13" spans="2:56" s="318" customFormat="1">
      <c r="B13" s="11" t="s">
        <v>3065</v>
      </c>
      <c r="C13" s="11" t="s">
        <v>88</v>
      </c>
      <c r="D13" s="11" t="s">
        <v>160</v>
      </c>
      <c r="E13" s="11" t="s">
        <v>176</v>
      </c>
      <c r="F13" s="11" t="s">
        <v>179</v>
      </c>
      <c r="G13" s="11" t="s">
        <v>810</v>
      </c>
      <c r="H13" s="11" t="s">
        <v>301</v>
      </c>
      <c r="I13" s="11" t="s">
        <v>1250</v>
      </c>
      <c r="J13" s="11" t="s">
        <v>1252</v>
      </c>
      <c r="K13" s="11" t="s">
        <v>99</v>
      </c>
      <c r="L13" s="11" t="s">
        <v>903</v>
      </c>
      <c r="M13" s="11" t="s">
        <v>592</v>
      </c>
      <c r="N13" s="11" t="s">
        <v>952</v>
      </c>
      <c r="O13" s="11" t="s">
        <v>402</v>
      </c>
      <c r="P13" s="12">
        <v>1</v>
      </c>
      <c r="Q13" s="11">
        <v>1</v>
      </c>
      <c r="R13" s="12" t="s">
        <v>36</v>
      </c>
      <c r="S13" s="12">
        <v>1</v>
      </c>
      <c r="T13" s="11" t="s">
        <v>669</v>
      </c>
      <c r="U13" s="11" t="s">
        <v>3079</v>
      </c>
      <c r="V13" s="11" t="s">
        <v>1338</v>
      </c>
      <c r="W13" s="11" t="s">
        <v>426</v>
      </c>
      <c r="X13" s="11" t="s">
        <v>1256</v>
      </c>
      <c r="Y13" s="11" t="s">
        <v>313</v>
      </c>
      <c r="Z13" s="11" t="s">
        <v>312</v>
      </c>
      <c r="AA13" s="405" t="s">
        <v>901</v>
      </c>
      <c r="AB13" s="323" t="s">
        <v>1165</v>
      </c>
      <c r="AC13" s="314"/>
      <c r="AD13" s="404"/>
      <c r="AE13" s="314"/>
      <c r="AF13" s="314"/>
      <c r="AG13" s="314"/>
      <c r="AH13" s="314"/>
      <c r="AI13" s="404"/>
      <c r="AJ13" s="314"/>
      <c r="AK13" s="314"/>
      <c r="AL13" s="314"/>
      <c r="AM13" s="404"/>
      <c r="AN13" s="314"/>
      <c r="AO13" s="314"/>
      <c r="AP13" s="314"/>
      <c r="AQ13" s="314"/>
      <c r="AR13" s="404"/>
      <c r="AS13" s="404"/>
      <c r="AT13" s="404"/>
      <c r="AU13" s="314"/>
      <c r="AV13" s="314"/>
      <c r="AW13" s="314"/>
      <c r="AX13" s="316"/>
      <c r="AY13" s="314"/>
      <c r="AZ13" s="317"/>
      <c r="BA13" s="404"/>
      <c r="BB13" s="404"/>
      <c r="BC13" s="404"/>
      <c r="BD13" s="404"/>
    </row>
    <row r="14" spans="2:56" s="318" customFormat="1">
      <c r="B14" s="326" t="s">
        <v>3061</v>
      </c>
      <c r="C14" s="326" t="s">
        <v>88</v>
      </c>
      <c r="D14" s="326" t="s">
        <v>160</v>
      </c>
      <c r="E14" s="326" t="s">
        <v>176</v>
      </c>
      <c r="F14" s="326" t="s">
        <v>179</v>
      </c>
      <c r="G14" s="326" t="s">
        <v>303</v>
      </c>
      <c r="H14" s="326" t="s">
        <v>270</v>
      </c>
      <c r="I14" s="326" t="s">
        <v>1258</v>
      </c>
      <c r="J14" s="326" t="s">
        <v>1260</v>
      </c>
      <c r="K14" s="326" t="s">
        <v>99</v>
      </c>
      <c r="L14" s="326" t="s">
        <v>120</v>
      </c>
      <c r="M14" s="326" t="s">
        <v>592</v>
      </c>
      <c r="N14" s="326" t="s">
        <v>952</v>
      </c>
      <c r="O14" s="326" t="s">
        <v>402</v>
      </c>
      <c r="P14" s="327">
        <v>1</v>
      </c>
      <c r="Q14" s="326">
        <v>1</v>
      </c>
      <c r="R14" s="327" t="s">
        <v>533</v>
      </c>
      <c r="S14" s="327">
        <v>1</v>
      </c>
      <c r="T14" s="326" t="s">
        <v>40</v>
      </c>
      <c r="U14" s="326" t="s">
        <v>3079</v>
      </c>
      <c r="V14" s="326" t="s">
        <v>798</v>
      </c>
      <c r="W14" s="326" t="s">
        <v>437</v>
      </c>
      <c r="X14" s="326" t="s">
        <v>1256</v>
      </c>
      <c r="Y14" s="326" t="s">
        <v>313</v>
      </c>
      <c r="Z14" s="326" t="s">
        <v>323</v>
      </c>
      <c r="AA14" s="406" t="s">
        <v>1257</v>
      </c>
      <c r="AB14" s="325" t="s">
        <v>1165</v>
      </c>
      <c r="AC14" s="314"/>
      <c r="AD14" s="404"/>
      <c r="AE14" s="314"/>
      <c r="AF14" s="314"/>
      <c r="AG14" s="314"/>
      <c r="AH14" s="314"/>
      <c r="AI14" s="404"/>
      <c r="AJ14" s="314"/>
      <c r="AK14" s="314"/>
      <c r="AL14" s="314"/>
      <c r="AM14" s="404"/>
      <c r="AN14" s="314"/>
      <c r="AO14" s="314"/>
      <c r="AP14" s="314"/>
      <c r="AQ14" s="314"/>
      <c r="AR14" s="404"/>
      <c r="AS14" s="404"/>
      <c r="AT14" s="404"/>
      <c r="AU14" s="314"/>
      <c r="AV14" s="314"/>
      <c r="AW14" s="314"/>
      <c r="AX14" s="316"/>
      <c r="AY14" s="314"/>
      <c r="AZ14" s="317"/>
      <c r="BA14" s="404"/>
      <c r="BB14" s="404"/>
      <c r="BC14" s="404"/>
      <c r="BD14" s="404"/>
    </row>
    <row r="15" spans="2:56" s="318" customFormat="1">
      <c r="B15" s="11" t="s">
        <v>3066</v>
      </c>
      <c r="C15" s="11" t="s">
        <v>89</v>
      </c>
      <c r="D15" s="11" t="s">
        <v>161</v>
      </c>
      <c r="E15" s="11" t="s">
        <v>176</v>
      </c>
      <c r="F15" s="11" t="s">
        <v>179</v>
      </c>
      <c r="G15" s="11" t="s">
        <v>285</v>
      </c>
      <c r="H15" s="11" t="s">
        <v>589</v>
      </c>
      <c r="I15" s="11" t="s">
        <v>1265</v>
      </c>
      <c r="J15" s="11" t="s">
        <v>1267</v>
      </c>
      <c r="K15" s="11" t="s">
        <v>99</v>
      </c>
      <c r="L15" s="11" t="s">
        <v>120</v>
      </c>
      <c r="M15" s="11" t="s">
        <v>1264</v>
      </c>
      <c r="N15" s="11" t="s">
        <v>944</v>
      </c>
      <c r="O15" s="11" t="s">
        <v>403</v>
      </c>
      <c r="P15" s="12">
        <v>2</v>
      </c>
      <c r="Q15" s="11">
        <v>2</v>
      </c>
      <c r="R15" s="12" t="s">
        <v>533</v>
      </c>
      <c r="S15" s="12">
        <v>2</v>
      </c>
      <c r="T15" s="11" t="s">
        <v>40</v>
      </c>
      <c r="U15" s="11" t="s">
        <v>3079</v>
      </c>
      <c r="V15" s="11" t="s">
        <v>1340</v>
      </c>
      <c r="W15" s="11" t="s">
        <v>426</v>
      </c>
      <c r="X15" s="11" t="s">
        <v>1271</v>
      </c>
      <c r="Y15" s="11" t="s">
        <v>911</v>
      </c>
      <c r="Z15" s="11" t="s">
        <v>324</v>
      </c>
      <c r="AA15" s="405" t="s">
        <v>1263</v>
      </c>
      <c r="AB15" s="323" t="s">
        <v>1165</v>
      </c>
      <c r="AC15" s="314"/>
      <c r="AD15" s="404"/>
      <c r="AE15" s="314"/>
      <c r="AF15" s="314"/>
      <c r="AG15" s="314"/>
      <c r="AH15" s="314"/>
      <c r="AI15" s="404"/>
      <c r="AJ15" s="314"/>
      <c r="AK15" s="314"/>
      <c r="AL15" s="314"/>
      <c r="AM15" s="404"/>
      <c r="AN15" s="314"/>
      <c r="AO15" s="314"/>
      <c r="AP15" s="314"/>
      <c r="AQ15" s="314"/>
      <c r="AR15" s="404"/>
      <c r="AS15" s="404"/>
      <c r="AT15" s="404"/>
      <c r="AU15" s="314"/>
      <c r="AV15" s="314"/>
      <c r="AW15" s="314"/>
      <c r="AX15" s="316"/>
      <c r="AY15" s="314"/>
      <c r="AZ15" s="317"/>
      <c r="BA15" s="404"/>
      <c r="BB15" s="404"/>
      <c r="BC15" s="404"/>
      <c r="BD15" s="404"/>
    </row>
    <row r="16" spans="2:56" s="318" customFormat="1">
      <c r="B16" s="326" t="s">
        <v>3060</v>
      </c>
      <c r="C16" s="326" t="s">
        <v>89</v>
      </c>
      <c r="D16" s="326" t="s">
        <v>161</v>
      </c>
      <c r="E16" s="326" t="s">
        <v>176</v>
      </c>
      <c r="F16" s="326" t="s">
        <v>179</v>
      </c>
      <c r="G16" s="326" t="s">
        <v>285</v>
      </c>
      <c r="H16" s="326" t="s">
        <v>589</v>
      </c>
      <c r="I16" s="326" t="s">
        <v>1265</v>
      </c>
      <c r="J16" s="326" t="s">
        <v>1267</v>
      </c>
      <c r="K16" s="326" t="s">
        <v>99</v>
      </c>
      <c r="L16" s="326" t="s">
        <v>120</v>
      </c>
      <c r="M16" s="326" t="s">
        <v>1264</v>
      </c>
      <c r="N16" s="326" t="s">
        <v>944</v>
      </c>
      <c r="O16" s="326" t="s">
        <v>403</v>
      </c>
      <c r="P16" s="327">
        <v>2</v>
      </c>
      <c r="Q16" s="326">
        <v>2</v>
      </c>
      <c r="R16" s="327" t="s">
        <v>533</v>
      </c>
      <c r="S16" s="327">
        <v>2</v>
      </c>
      <c r="T16" s="326" t="s">
        <v>40</v>
      </c>
      <c r="U16" s="326" t="s">
        <v>3079</v>
      </c>
      <c r="V16" s="326" t="s">
        <v>1340</v>
      </c>
      <c r="W16" s="326" t="s">
        <v>426</v>
      </c>
      <c r="X16" s="326" t="s">
        <v>1271</v>
      </c>
      <c r="Y16" s="326" t="s">
        <v>911</v>
      </c>
      <c r="Z16" s="326" t="s">
        <v>912</v>
      </c>
      <c r="AA16" s="406" t="s">
        <v>910</v>
      </c>
      <c r="AB16" s="325" t="s">
        <v>1165</v>
      </c>
      <c r="AC16" s="314"/>
      <c r="AD16" s="404"/>
      <c r="AE16" s="314"/>
      <c r="AF16" s="314"/>
      <c r="AG16" s="314"/>
      <c r="AH16" s="314"/>
      <c r="AI16" s="404"/>
      <c r="AJ16" s="314"/>
      <c r="AK16" s="314"/>
      <c r="AL16" s="314"/>
      <c r="AM16" s="404"/>
      <c r="AN16" s="314"/>
      <c r="AO16" s="314"/>
      <c r="AP16" s="314"/>
      <c r="AQ16" s="314"/>
      <c r="AR16" s="404"/>
      <c r="AS16" s="404"/>
      <c r="AT16" s="404"/>
      <c r="AU16" s="314"/>
      <c r="AV16" s="314"/>
      <c r="AW16" s="314"/>
      <c r="AX16" s="316"/>
      <c r="AY16" s="314"/>
      <c r="AZ16" s="317"/>
      <c r="BA16" s="404"/>
      <c r="BB16" s="404"/>
      <c r="BC16" s="404"/>
      <c r="BD16" s="404"/>
    </row>
    <row r="17" spans="2:56" s="318" customFormat="1">
      <c r="B17" s="11" t="s">
        <v>3067</v>
      </c>
      <c r="C17" s="11" t="s">
        <v>90</v>
      </c>
      <c r="D17" s="11" t="s">
        <v>162</v>
      </c>
      <c r="E17" s="11" t="s">
        <v>176</v>
      </c>
      <c r="F17" s="11" t="s">
        <v>179</v>
      </c>
      <c r="G17" s="11" t="s">
        <v>285</v>
      </c>
      <c r="H17" s="11" t="s">
        <v>589</v>
      </c>
      <c r="I17" s="11" t="s">
        <v>1273</v>
      </c>
      <c r="J17" s="11" t="s">
        <v>1275</v>
      </c>
      <c r="K17" s="11" t="s">
        <v>99</v>
      </c>
      <c r="L17" s="11" t="s">
        <v>120</v>
      </c>
      <c r="M17" s="11" t="s">
        <v>544</v>
      </c>
      <c r="N17" s="11" t="s">
        <v>947</v>
      </c>
      <c r="O17" s="11" t="s">
        <v>403</v>
      </c>
      <c r="P17" s="12">
        <v>2</v>
      </c>
      <c r="Q17" s="11">
        <v>2</v>
      </c>
      <c r="R17" s="12" t="s">
        <v>533</v>
      </c>
      <c r="S17" s="12">
        <v>2</v>
      </c>
      <c r="T17" s="11" t="s">
        <v>40</v>
      </c>
      <c r="U17" s="11" t="s">
        <v>3079</v>
      </c>
      <c r="V17" s="11" t="s">
        <v>918</v>
      </c>
      <c r="W17" s="11" t="s">
        <v>439</v>
      </c>
      <c r="X17" s="11" t="s">
        <v>1279</v>
      </c>
      <c r="Y17" s="11" t="s">
        <v>310</v>
      </c>
      <c r="Z17" s="11" t="s">
        <v>43</v>
      </c>
      <c r="AA17" s="405" t="s">
        <v>1272</v>
      </c>
      <c r="AB17" s="323" t="s">
        <v>1165</v>
      </c>
      <c r="AC17" s="314"/>
      <c r="AD17" s="404"/>
      <c r="AE17" s="314"/>
      <c r="AF17" s="314"/>
      <c r="AG17" s="314"/>
      <c r="AH17" s="314"/>
      <c r="AI17" s="404"/>
      <c r="AJ17" s="314"/>
      <c r="AK17" s="314"/>
      <c r="AL17" s="314"/>
      <c r="AM17" s="404"/>
      <c r="AN17" s="314"/>
      <c r="AO17" s="314"/>
      <c r="AP17" s="314"/>
      <c r="AQ17" s="314"/>
      <c r="AR17" s="404"/>
      <c r="AS17" s="404"/>
      <c r="AT17" s="404"/>
      <c r="AU17" s="314"/>
      <c r="AV17" s="314"/>
      <c r="AW17" s="314"/>
      <c r="AX17" s="316"/>
      <c r="AY17" s="314"/>
      <c r="AZ17" s="317"/>
      <c r="BA17" s="404"/>
      <c r="BB17" s="404"/>
      <c r="BC17" s="404"/>
      <c r="BD17" s="404"/>
    </row>
    <row r="18" spans="2:56" s="318" customFormat="1">
      <c r="B18" s="326" t="s">
        <v>3059</v>
      </c>
      <c r="C18" s="326" t="s">
        <v>90</v>
      </c>
      <c r="D18" s="326" t="s">
        <v>162</v>
      </c>
      <c r="E18" s="326" t="s">
        <v>176</v>
      </c>
      <c r="F18" s="326" t="s">
        <v>179</v>
      </c>
      <c r="G18" s="326" t="s">
        <v>285</v>
      </c>
      <c r="H18" s="326" t="s">
        <v>589</v>
      </c>
      <c r="I18" s="326" t="s">
        <v>1273</v>
      </c>
      <c r="J18" s="326" t="s">
        <v>1275</v>
      </c>
      <c r="K18" s="326" t="s">
        <v>99</v>
      </c>
      <c r="L18" s="326" t="s">
        <v>120</v>
      </c>
      <c r="M18" s="326" t="s">
        <v>544</v>
      </c>
      <c r="N18" s="326" t="s">
        <v>947</v>
      </c>
      <c r="O18" s="326" t="s">
        <v>403</v>
      </c>
      <c r="P18" s="327">
        <v>2</v>
      </c>
      <c r="Q18" s="326">
        <v>2</v>
      </c>
      <c r="R18" s="327" t="s">
        <v>533</v>
      </c>
      <c r="S18" s="327">
        <v>2</v>
      </c>
      <c r="T18" s="326" t="s">
        <v>40</v>
      </c>
      <c r="U18" s="326" t="s">
        <v>3079</v>
      </c>
      <c r="V18" s="326" t="s">
        <v>918</v>
      </c>
      <c r="W18" s="326" t="s">
        <v>439</v>
      </c>
      <c r="X18" s="326" t="s">
        <v>1279</v>
      </c>
      <c r="Y18" s="326" t="s">
        <v>310</v>
      </c>
      <c r="Z18" s="326" t="s">
        <v>418</v>
      </c>
      <c r="AA18" s="406" t="s">
        <v>916</v>
      </c>
      <c r="AB18" s="325" t="s">
        <v>1165</v>
      </c>
      <c r="AC18" s="314"/>
      <c r="AD18" s="404"/>
      <c r="AE18" s="314"/>
      <c r="AF18" s="314"/>
      <c r="AG18" s="314"/>
      <c r="AH18" s="314"/>
      <c r="AI18" s="404"/>
      <c r="AJ18" s="314"/>
      <c r="AK18" s="314"/>
      <c r="AL18" s="314"/>
      <c r="AM18" s="404"/>
      <c r="AN18" s="314"/>
      <c r="AO18" s="314"/>
      <c r="AP18" s="314"/>
      <c r="AQ18" s="314"/>
      <c r="AR18" s="404"/>
      <c r="AS18" s="404"/>
      <c r="AT18" s="404"/>
      <c r="AU18" s="314"/>
      <c r="AV18" s="314"/>
      <c r="AW18" s="314"/>
      <c r="AX18" s="316"/>
      <c r="AY18" s="314"/>
      <c r="AZ18" s="317"/>
      <c r="BA18" s="404"/>
      <c r="BB18" s="404"/>
      <c r="BC18" s="404"/>
      <c r="BD18" s="404"/>
    </row>
    <row r="19" spans="2:56" s="318" customFormat="1">
      <c r="B19" s="11" t="s">
        <v>3086</v>
      </c>
      <c r="C19" s="11" t="s">
        <v>91</v>
      </c>
      <c r="D19" s="11" t="s">
        <v>163</v>
      </c>
      <c r="E19" s="11" t="s">
        <v>176</v>
      </c>
      <c r="F19" s="11" t="s">
        <v>179</v>
      </c>
      <c r="G19" s="11" t="s">
        <v>657</v>
      </c>
      <c r="H19" s="11" t="s">
        <v>1285</v>
      </c>
      <c r="I19" s="11" t="s">
        <v>1281</v>
      </c>
      <c r="J19" s="11" t="s">
        <v>1283</v>
      </c>
      <c r="K19" s="11" t="s">
        <v>99</v>
      </c>
      <c r="L19" s="11" t="s">
        <v>920</v>
      </c>
      <c r="M19" s="11" t="s">
        <v>1280</v>
      </c>
      <c r="N19" s="11" t="s">
        <v>949</v>
      </c>
      <c r="O19" s="11" t="s">
        <v>404</v>
      </c>
      <c r="P19" s="12">
        <v>2</v>
      </c>
      <c r="Q19" s="11">
        <v>2</v>
      </c>
      <c r="R19" s="12" t="s">
        <v>443</v>
      </c>
      <c r="S19" s="12">
        <v>2</v>
      </c>
      <c r="T19" s="11" t="s">
        <v>522</v>
      </c>
      <c r="U19" s="11" t="s">
        <v>3079</v>
      </c>
      <c r="V19" s="11" t="s">
        <v>369</v>
      </c>
      <c r="W19" s="11" t="s">
        <v>608</v>
      </c>
      <c r="X19" s="11" t="s">
        <v>1289</v>
      </c>
      <c r="Y19" s="11" t="s">
        <v>309</v>
      </c>
      <c r="Z19" s="11" t="s">
        <v>414</v>
      </c>
      <c r="AA19" s="405" t="s">
        <v>919</v>
      </c>
      <c r="AB19" s="323" t="s">
        <v>1165</v>
      </c>
      <c r="AC19" s="314"/>
      <c r="AD19" s="404"/>
      <c r="AE19" s="314"/>
      <c r="AF19" s="314"/>
      <c r="AG19" s="314"/>
      <c r="AH19" s="314"/>
      <c r="AI19" s="404"/>
      <c r="AJ19" s="314"/>
      <c r="AK19" s="314"/>
      <c r="AL19" s="314"/>
      <c r="AM19" s="404"/>
      <c r="AN19" s="314"/>
      <c r="AO19" s="314"/>
      <c r="AP19" s="314"/>
      <c r="AQ19" s="314"/>
      <c r="AR19" s="404"/>
      <c r="AS19" s="404"/>
      <c r="AT19" s="404"/>
      <c r="AU19" s="314"/>
      <c r="AV19" s="314"/>
      <c r="AW19" s="314"/>
      <c r="AX19" s="316"/>
      <c r="AY19" s="314"/>
      <c r="AZ19" s="317"/>
      <c r="BA19" s="404"/>
      <c r="BB19" s="404"/>
      <c r="BC19" s="404"/>
      <c r="BD19" s="404"/>
    </row>
    <row r="20" spans="2:56" s="318" customFormat="1">
      <c r="B20" s="326" t="s">
        <v>3057</v>
      </c>
      <c r="C20" s="326" t="s">
        <v>92</v>
      </c>
      <c r="D20" s="326" t="s">
        <v>164</v>
      </c>
      <c r="E20" s="326" t="s">
        <v>176</v>
      </c>
      <c r="F20" s="326" t="s">
        <v>179</v>
      </c>
      <c r="G20" s="326" t="s">
        <v>272</v>
      </c>
      <c r="H20" s="326" t="s">
        <v>273</v>
      </c>
      <c r="I20" s="326" t="s">
        <v>1291</v>
      </c>
      <c r="J20" s="326" t="s">
        <v>1293</v>
      </c>
      <c r="K20" s="326" t="s">
        <v>99</v>
      </c>
      <c r="L20" s="326" t="s">
        <v>122</v>
      </c>
      <c r="M20" s="326" t="s">
        <v>780</v>
      </c>
      <c r="N20" s="326" t="s">
        <v>924</v>
      </c>
      <c r="O20" s="326" t="s">
        <v>404</v>
      </c>
      <c r="P20" s="327">
        <v>2</v>
      </c>
      <c r="Q20" s="326">
        <v>2</v>
      </c>
      <c r="R20" s="327" t="s">
        <v>590</v>
      </c>
      <c r="S20" s="327">
        <v>2</v>
      </c>
      <c r="T20" s="326" t="s">
        <v>448</v>
      </c>
      <c r="U20" s="326" t="s">
        <v>3079</v>
      </c>
      <c r="V20" s="326" t="s">
        <v>1066</v>
      </c>
      <c r="W20" s="326" t="s">
        <v>928</v>
      </c>
      <c r="X20" s="326" t="s">
        <v>1298</v>
      </c>
      <c r="Y20" s="326" t="s">
        <v>447</v>
      </c>
      <c r="Z20" s="326" t="s">
        <v>310</v>
      </c>
      <c r="AA20" s="406" t="s">
        <v>923</v>
      </c>
      <c r="AB20" s="325" t="s">
        <v>1165</v>
      </c>
      <c r="AC20" s="314"/>
      <c r="AD20" s="404"/>
      <c r="AE20" s="314"/>
      <c r="AF20" s="314"/>
      <c r="AG20" s="314"/>
      <c r="AH20" s="314"/>
      <c r="AI20" s="404"/>
      <c r="AJ20" s="314"/>
      <c r="AK20" s="314"/>
      <c r="AL20" s="314"/>
      <c r="AM20" s="404"/>
      <c r="AN20" s="314"/>
      <c r="AO20" s="314"/>
      <c r="AP20" s="314"/>
      <c r="AQ20" s="314"/>
      <c r="AR20" s="404"/>
      <c r="AS20" s="404"/>
      <c r="AT20" s="404"/>
      <c r="AU20" s="314"/>
      <c r="AV20" s="314"/>
      <c r="AW20" s="314"/>
      <c r="AX20" s="316"/>
      <c r="AY20" s="314"/>
      <c r="AZ20" s="317"/>
      <c r="BA20" s="404"/>
      <c r="BB20" s="404"/>
      <c r="BC20" s="404"/>
      <c r="BD20" s="404"/>
    </row>
    <row r="21" spans="2:56" s="318" customFormat="1">
      <c r="B21" s="11" t="s">
        <v>3055</v>
      </c>
      <c r="C21" s="11" t="s">
        <v>94</v>
      </c>
      <c r="D21" s="11" t="s">
        <v>166</v>
      </c>
      <c r="E21" s="11" t="s">
        <v>176</v>
      </c>
      <c r="F21" s="11" t="s">
        <v>179</v>
      </c>
      <c r="G21" s="11" t="s">
        <v>290</v>
      </c>
      <c r="H21" s="11" t="s">
        <v>282</v>
      </c>
      <c r="I21" s="11" t="s">
        <v>1301</v>
      </c>
      <c r="J21" s="11" t="s">
        <v>1303</v>
      </c>
      <c r="K21" s="11" t="s">
        <v>99</v>
      </c>
      <c r="L21" s="11" t="s">
        <v>121</v>
      </c>
      <c r="M21" s="11" t="s">
        <v>1300</v>
      </c>
      <c r="N21" s="11" t="s">
        <v>931</v>
      </c>
      <c r="O21" s="11" t="s">
        <v>859</v>
      </c>
      <c r="P21" s="12">
        <v>2</v>
      </c>
      <c r="Q21" s="11">
        <v>2</v>
      </c>
      <c r="R21" s="12" t="s">
        <v>579</v>
      </c>
      <c r="S21" s="12">
        <v>2</v>
      </c>
      <c r="T21" s="11" t="s">
        <v>447</v>
      </c>
      <c r="U21" s="11" t="s">
        <v>3079</v>
      </c>
      <c r="V21" s="11" t="s">
        <v>927</v>
      </c>
      <c r="W21" s="11" t="s">
        <v>928</v>
      </c>
      <c r="X21" s="11" t="s">
        <v>1307</v>
      </c>
      <c r="Y21" s="11" t="s">
        <v>447</v>
      </c>
      <c r="Z21" s="11" t="s">
        <v>325</v>
      </c>
      <c r="AA21" s="405" t="s">
        <v>930</v>
      </c>
      <c r="AB21" s="323" t="s">
        <v>1165</v>
      </c>
      <c r="AC21" s="314"/>
      <c r="AD21" s="404"/>
      <c r="AE21" s="314"/>
      <c r="AF21" s="314"/>
      <c r="AG21" s="314"/>
      <c r="AH21" s="314"/>
      <c r="AI21" s="404"/>
      <c r="AJ21" s="314"/>
      <c r="AK21" s="314"/>
      <c r="AL21" s="314"/>
      <c r="AM21" s="404"/>
      <c r="AN21" s="314"/>
      <c r="AO21" s="314"/>
      <c r="AP21" s="314"/>
      <c r="AQ21" s="314"/>
      <c r="AR21" s="404"/>
      <c r="AS21" s="404"/>
      <c r="AT21" s="404"/>
      <c r="AU21" s="314"/>
      <c r="AV21" s="314"/>
      <c r="AW21" s="314"/>
      <c r="AX21" s="316"/>
      <c r="AY21" s="314"/>
      <c r="AZ21" s="317"/>
      <c r="BA21" s="404"/>
      <c r="BB21" s="404"/>
      <c r="BC21" s="404"/>
      <c r="BD21" s="404"/>
    </row>
    <row r="22" spans="2:56" s="318" customFormat="1">
      <c r="B22" s="326" t="s">
        <v>3053</v>
      </c>
      <c r="C22" s="326" t="s">
        <v>96</v>
      </c>
      <c r="D22" s="326" t="s">
        <v>168</v>
      </c>
      <c r="E22" s="326" t="s">
        <v>176</v>
      </c>
      <c r="F22" s="326" t="s">
        <v>179</v>
      </c>
      <c r="G22" s="326" t="s">
        <v>532</v>
      </c>
      <c r="H22" s="326" t="s">
        <v>287</v>
      </c>
      <c r="I22" s="326" t="s">
        <v>1308</v>
      </c>
      <c r="J22" s="326" t="s">
        <v>1310</v>
      </c>
      <c r="K22" s="326" t="s">
        <v>99</v>
      </c>
      <c r="L22" s="326" t="s">
        <v>122</v>
      </c>
      <c r="M22" s="326" t="s">
        <v>841</v>
      </c>
      <c r="N22" s="326" t="s">
        <v>936</v>
      </c>
      <c r="O22" s="326" t="s">
        <v>347</v>
      </c>
      <c r="P22" s="327">
        <v>2</v>
      </c>
      <c r="Q22" s="326">
        <v>2</v>
      </c>
      <c r="R22" s="327" t="s">
        <v>590</v>
      </c>
      <c r="S22" s="327">
        <v>2</v>
      </c>
      <c r="T22" s="326" t="s">
        <v>448</v>
      </c>
      <c r="U22" s="326" t="s">
        <v>3079</v>
      </c>
      <c r="V22" s="326" t="s">
        <v>1347</v>
      </c>
      <c r="W22" s="326" t="s">
        <v>1288</v>
      </c>
      <c r="X22" s="326" t="s">
        <v>1314</v>
      </c>
      <c r="Y22" s="326" t="s">
        <v>447</v>
      </c>
      <c r="Z22" s="326" t="s">
        <v>44</v>
      </c>
      <c r="AA22" s="406" t="s">
        <v>934</v>
      </c>
      <c r="AB22" s="325" t="s">
        <v>1165</v>
      </c>
      <c r="AC22" s="314"/>
      <c r="AD22" s="404"/>
      <c r="AE22" s="314"/>
      <c r="AF22" s="314"/>
      <c r="AG22" s="314"/>
      <c r="AH22" s="314"/>
      <c r="AI22" s="404"/>
      <c r="AJ22" s="314"/>
      <c r="AK22" s="314"/>
      <c r="AL22" s="314"/>
      <c r="AM22" s="404"/>
      <c r="AN22" s="314"/>
      <c r="AO22" s="314"/>
      <c r="AP22" s="314"/>
      <c r="AQ22" s="314"/>
      <c r="AR22" s="404"/>
      <c r="AS22" s="404"/>
      <c r="AT22" s="404"/>
      <c r="AU22" s="314"/>
      <c r="AV22" s="314"/>
      <c r="AW22" s="314"/>
      <c r="AX22" s="316"/>
      <c r="AY22" s="314"/>
      <c r="AZ22" s="317"/>
      <c r="BA22" s="404"/>
      <c r="BB22" s="404"/>
      <c r="BC22" s="404"/>
      <c r="BD22" s="404"/>
    </row>
    <row r="23" spans="2:56">
      <c r="B23" s="1004"/>
      <c r="C23" s="1005"/>
      <c r="D23" s="1005"/>
      <c r="E23" s="1005"/>
      <c r="F23" s="1005"/>
      <c r="G23" s="1005"/>
      <c r="H23" s="1005"/>
      <c r="I23" s="1005"/>
      <c r="J23" s="1005"/>
      <c r="K23" s="1005"/>
      <c r="L23" s="1005"/>
      <c r="M23" s="1005"/>
      <c r="N23" s="1005"/>
      <c r="O23" s="1005"/>
      <c r="P23" s="1005"/>
      <c r="Q23" s="1005"/>
      <c r="R23" s="1005"/>
      <c r="S23" s="1005"/>
      <c r="T23" s="1005"/>
      <c r="U23" s="1005"/>
      <c r="V23" s="1005"/>
      <c r="W23" s="1005"/>
      <c r="X23" s="1005"/>
      <c r="Y23" s="1005"/>
      <c r="Z23" s="1005"/>
      <c r="AA23" s="1005"/>
      <c r="AB23" s="1006"/>
      <c r="AZ23" s="317"/>
      <c r="BA23" s="317"/>
      <c r="BB23" s="317"/>
      <c r="BC23" s="317"/>
    </row>
    <row r="24" spans="2:56">
      <c r="B24" s="998" t="s">
        <v>1144</v>
      </c>
      <c r="C24" s="999"/>
      <c r="D24" s="999"/>
      <c r="E24" s="999"/>
      <c r="F24" s="999"/>
      <c r="G24" s="999"/>
      <c r="H24" s="999"/>
      <c r="I24" s="999"/>
      <c r="J24" s="999"/>
      <c r="K24" s="999"/>
      <c r="L24" s="999"/>
      <c r="M24" s="999"/>
      <c r="N24" s="999"/>
      <c r="O24" s="999"/>
      <c r="P24" s="999"/>
      <c r="Q24" s="999"/>
      <c r="R24" s="999"/>
      <c r="S24" s="999"/>
      <c r="T24" s="999"/>
      <c r="U24" s="999"/>
      <c r="V24" s="999"/>
      <c r="W24" s="999"/>
      <c r="X24" s="999"/>
      <c r="Y24" s="999"/>
      <c r="Z24" s="999"/>
      <c r="AA24" s="999"/>
      <c r="AB24" s="1000"/>
      <c r="AZ24" s="317"/>
      <c r="BA24" s="317"/>
      <c r="BB24" s="317"/>
      <c r="BC24" s="319"/>
    </row>
    <row r="25" spans="2:56">
      <c r="B25" s="998" t="s">
        <v>2996</v>
      </c>
      <c r="C25" s="999"/>
      <c r="D25" s="999"/>
      <c r="E25" s="999"/>
      <c r="F25" s="999"/>
      <c r="G25" s="999"/>
      <c r="H25" s="999"/>
      <c r="I25" s="999"/>
      <c r="J25" s="999"/>
      <c r="K25" s="999"/>
      <c r="L25" s="999"/>
      <c r="M25" s="999"/>
      <c r="N25" s="999"/>
      <c r="O25" s="999"/>
      <c r="P25" s="999"/>
      <c r="Q25" s="999"/>
      <c r="R25" s="999"/>
      <c r="S25" s="999"/>
      <c r="T25" s="999"/>
      <c r="U25" s="999"/>
      <c r="V25" s="999"/>
      <c r="W25" s="999"/>
      <c r="X25" s="999"/>
      <c r="Y25" s="999"/>
      <c r="Z25" s="999"/>
      <c r="AA25" s="999"/>
      <c r="AB25" s="1000"/>
      <c r="AZ25" s="317"/>
      <c r="BA25" s="317"/>
      <c r="BB25" s="317"/>
      <c r="BC25" s="317"/>
    </row>
    <row r="26" spans="2:56">
      <c r="B26" s="998" t="s">
        <v>2997</v>
      </c>
      <c r="C26" s="999"/>
      <c r="D26" s="999"/>
      <c r="E26" s="999"/>
      <c r="F26" s="999"/>
      <c r="G26" s="999"/>
      <c r="H26" s="999"/>
      <c r="I26" s="999"/>
      <c r="J26" s="999"/>
      <c r="K26" s="999"/>
      <c r="L26" s="999"/>
      <c r="M26" s="999"/>
      <c r="N26" s="999"/>
      <c r="O26" s="999"/>
      <c r="P26" s="999"/>
      <c r="Q26" s="999"/>
      <c r="R26" s="999"/>
      <c r="S26" s="999"/>
      <c r="T26" s="999"/>
      <c r="U26" s="999"/>
      <c r="V26" s="999"/>
      <c r="W26" s="999"/>
      <c r="X26" s="999"/>
      <c r="Y26" s="999"/>
      <c r="Z26" s="999"/>
      <c r="AA26" s="999"/>
      <c r="AB26" s="1000"/>
      <c r="AZ26" s="317"/>
      <c r="BA26" s="317"/>
      <c r="BB26" s="317"/>
      <c r="BC26" s="319"/>
    </row>
    <row r="27" spans="2:56">
      <c r="B27" s="998" t="s">
        <v>2998</v>
      </c>
      <c r="C27" s="999"/>
      <c r="D27" s="999"/>
      <c r="E27" s="999"/>
      <c r="F27" s="999"/>
      <c r="G27" s="999"/>
      <c r="H27" s="999"/>
      <c r="I27" s="999"/>
      <c r="J27" s="999"/>
      <c r="K27" s="999"/>
      <c r="L27" s="999"/>
      <c r="M27" s="999"/>
      <c r="N27" s="999"/>
      <c r="O27" s="999"/>
      <c r="P27" s="999"/>
      <c r="Q27" s="999"/>
      <c r="R27" s="999"/>
      <c r="S27" s="999"/>
      <c r="T27" s="999"/>
      <c r="U27" s="999"/>
      <c r="V27" s="999"/>
      <c r="W27" s="999"/>
      <c r="X27" s="999"/>
      <c r="Y27" s="999"/>
      <c r="Z27" s="999"/>
      <c r="AA27" s="999"/>
      <c r="AB27" s="1000"/>
      <c r="AZ27" s="317"/>
      <c r="BA27" s="317"/>
      <c r="BB27" s="317"/>
      <c r="BC27" s="319"/>
    </row>
    <row r="28" spans="2:56">
      <c r="B28" s="998" t="s">
        <v>2999</v>
      </c>
      <c r="C28" s="999"/>
      <c r="D28" s="999"/>
      <c r="E28" s="999"/>
      <c r="F28" s="999"/>
      <c r="G28" s="999"/>
      <c r="H28" s="999"/>
      <c r="I28" s="999"/>
      <c r="J28" s="999"/>
      <c r="K28" s="999"/>
      <c r="L28" s="999"/>
      <c r="M28" s="999"/>
      <c r="N28" s="999"/>
      <c r="O28" s="999"/>
      <c r="P28" s="999"/>
      <c r="Q28" s="999"/>
      <c r="R28" s="999"/>
      <c r="S28" s="999"/>
      <c r="T28" s="999"/>
      <c r="U28" s="999"/>
      <c r="V28" s="999"/>
      <c r="W28" s="999"/>
      <c r="X28" s="999"/>
      <c r="Y28" s="999"/>
      <c r="Z28" s="999"/>
      <c r="AA28" s="999"/>
      <c r="AB28" s="1000"/>
      <c r="AZ28" s="317"/>
      <c r="BA28" s="317"/>
      <c r="BB28" s="317"/>
      <c r="BC28" s="319"/>
    </row>
    <row r="29" spans="2:56">
      <c r="B29" s="998" t="s">
        <v>3000</v>
      </c>
      <c r="C29" s="999"/>
      <c r="D29" s="999"/>
      <c r="E29" s="999"/>
      <c r="F29" s="999"/>
      <c r="G29" s="999"/>
      <c r="H29" s="999"/>
      <c r="I29" s="999"/>
      <c r="J29" s="999"/>
      <c r="K29" s="999"/>
      <c r="L29" s="999"/>
      <c r="M29" s="999"/>
      <c r="N29" s="999"/>
      <c r="O29" s="999"/>
      <c r="P29" s="999"/>
      <c r="Q29" s="999"/>
      <c r="R29" s="999"/>
      <c r="S29" s="999"/>
      <c r="T29" s="999"/>
      <c r="U29" s="999"/>
      <c r="V29" s="999"/>
      <c r="W29" s="999"/>
      <c r="X29" s="999"/>
      <c r="Y29" s="999"/>
      <c r="Z29" s="999"/>
      <c r="AA29" s="999"/>
      <c r="AB29" s="1000"/>
      <c r="AZ29" s="317"/>
      <c r="BA29" s="317"/>
      <c r="BB29" s="317"/>
      <c r="BC29" s="319"/>
    </row>
    <row r="30" spans="2:56">
      <c r="B30" s="998" t="s">
        <v>3001</v>
      </c>
      <c r="C30" s="999"/>
      <c r="D30" s="999"/>
      <c r="E30" s="999"/>
      <c r="F30" s="999"/>
      <c r="G30" s="999"/>
      <c r="H30" s="999"/>
      <c r="I30" s="999"/>
      <c r="J30" s="999"/>
      <c r="K30" s="999"/>
      <c r="L30" s="999"/>
      <c r="M30" s="999"/>
      <c r="N30" s="999"/>
      <c r="O30" s="999"/>
      <c r="P30" s="999"/>
      <c r="Q30" s="999"/>
      <c r="R30" s="999"/>
      <c r="S30" s="999"/>
      <c r="T30" s="999"/>
      <c r="U30" s="999"/>
      <c r="V30" s="999"/>
      <c r="W30" s="999"/>
      <c r="X30" s="999"/>
      <c r="Y30" s="999"/>
      <c r="Z30" s="999"/>
      <c r="AA30" s="999"/>
      <c r="AB30" s="1000"/>
      <c r="AZ30" s="317"/>
      <c r="BA30" s="317"/>
      <c r="BB30" s="317"/>
      <c r="BC30" s="319"/>
    </row>
    <row r="31" spans="2:56">
      <c r="B31" s="998" t="s">
        <v>3002</v>
      </c>
      <c r="C31" s="999"/>
      <c r="D31" s="999"/>
      <c r="E31" s="999"/>
      <c r="F31" s="999"/>
      <c r="G31" s="999"/>
      <c r="H31" s="999"/>
      <c r="I31" s="999"/>
      <c r="J31" s="999"/>
      <c r="K31" s="999"/>
      <c r="L31" s="999"/>
      <c r="M31" s="999"/>
      <c r="N31" s="999"/>
      <c r="O31" s="999"/>
      <c r="P31" s="999"/>
      <c r="Q31" s="999"/>
      <c r="R31" s="999"/>
      <c r="S31" s="999"/>
      <c r="T31" s="999"/>
      <c r="U31" s="999"/>
      <c r="V31" s="999"/>
      <c r="W31" s="999"/>
      <c r="X31" s="999"/>
      <c r="Y31" s="999"/>
      <c r="Z31" s="999"/>
      <c r="AA31" s="999"/>
      <c r="AB31" s="1000"/>
      <c r="AZ31" s="317"/>
      <c r="BA31" s="317"/>
      <c r="BB31" s="317"/>
      <c r="BC31" s="319"/>
    </row>
    <row r="32" spans="2:56">
      <c r="B32" s="998" t="s">
        <v>3003</v>
      </c>
      <c r="C32" s="999"/>
      <c r="D32" s="999"/>
      <c r="E32" s="999"/>
      <c r="F32" s="999"/>
      <c r="G32" s="999"/>
      <c r="H32" s="999"/>
      <c r="I32" s="999"/>
      <c r="J32" s="999"/>
      <c r="K32" s="999"/>
      <c r="L32" s="999"/>
      <c r="M32" s="999"/>
      <c r="N32" s="999"/>
      <c r="O32" s="999"/>
      <c r="P32" s="999"/>
      <c r="Q32" s="999"/>
      <c r="R32" s="999"/>
      <c r="S32" s="999"/>
      <c r="T32" s="999"/>
      <c r="U32" s="999"/>
      <c r="V32" s="999"/>
      <c r="W32" s="999"/>
      <c r="X32" s="999"/>
      <c r="Y32" s="999"/>
      <c r="Z32" s="999"/>
      <c r="AA32" s="999"/>
      <c r="AB32" s="1000"/>
      <c r="AZ32" s="317"/>
      <c r="BA32" s="317"/>
      <c r="BB32" s="317"/>
      <c r="BC32" s="319"/>
    </row>
    <row r="33" spans="2:55">
      <c r="B33" s="998" t="s">
        <v>3004</v>
      </c>
      <c r="C33" s="999"/>
      <c r="D33" s="999"/>
      <c r="E33" s="999"/>
      <c r="F33" s="999"/>
      <c r="G33" s="999"/>
      <c r="H33" s="999"/>
      <c r="I33" s="999"/>
      <c r="J33" s="999"/>
      <c r="K33" s="999"/>
      <c r="L33" s="999"/>
      <c r="M33" s="999"/>
      <c r="N33" s="999"/>
      <c r="O33" s="999"/>
      <c r="P33" s="999"/>
      <c r="Q33" s="999"/>
      <c r="R33" s="999"/>
      <c r="S33" s="999"/>
      <c r="T33" s="999"/>
      <c r="U33" s="999"/>
      <c r="V33" s="999"/>
      <c r="W33" s="999"/>
      <c r="X33" s="999"/>
      <c r="Y33" s="999"/>
      <c r="Z33" s="999"/>
      <c r="AA33" s="999"/>
      <c r="AB33" s="1000"/>
      <c r="AZ33" s="317"/>
      <c r="BA33" s="317"/>
      <c r="BB33" s="317"/>
      <c r="BC33" s="319"/>
    </row>
    <row r="34" spans="2:55">
      <c r="B34" s="998" t="s">
        <v>3005</v>
      </c>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1000"/>
    </row>
    <row r="35" spans="2:55">
      <c r="B35" s="998" t="s">
        <v>3006</v>
      </c>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1000"/>
    </row>
    <row r="36" spans="2:55">
      <c r="B36" s="998" t="s">
        <v>3007</v>
      </c>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1000"/>
    </row>
    <row r="37" spans="2:55">
      <c r="B37" s="998" t="s">
        <v>3008</v>
      </c>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1000"/>
    </row>
    <row r="38" spans="2:55">
      <c r="B38" s="998" t="s">
        <v>3009</v>
      </c>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999"/>
      <c r="AB38" s="1000"/>
    </row>
    <row r="39" spans="2:55">
      <c r="B39" s="998" t="s">
        <v>3010</v>
      </c>
      <c r="C39" s="999"/>
      <c r="D39" s="999"/>
      <c r="E39" s="999"/>
      <c r="F39" s="999"/>
      <c r="G39" s="999"/>
      <c r="H39" s="999"/>
      <c r="I39" s="999"/>
      <c r="J39" s="999"/>
      <c r="K39" s="999"/>
      <c r="L39" s="999"/>
      <c r="M39" s="999"/>
      <c r="N39" s="999"/>
      <c r="O39" s="999"/>
      <c r="P39" s="999"/>
      <c r="Q39" s="999"/>
      <c r="R39" s="999"/>
      <c r="S39" s="999"/>
      <c r="T39" s="999"/>
      <c r="U39" s="999"/>
      <c r="V39" s="999"/>
      <c r="W39" s="999"/>
      <c r="X39" s="999"/>
      <c r="Y39" s="999"/>
      <c r="Z39" s="999"/>
      <c r="AA39" s="999"/>
      <c r="AB39" s="1000"/>
    </row>
    <row r="40" spans="2:55">
      <c r="B40" s="998" t="s">
        <v>3011</v>
      </c>
      <c r="C40" s="999"/>
      <c r="D40" s="999"/>
      <c r="E40" s="999"/>
      <c r="F40" s="999"/>
      <c r="G40" s="999"/>
      <c r="H40" s="999"/>
      <c r="I40" s="999"/>
      <c r="J40" s="999"/>
      <c r="K40" s="999"/>
      <c r="L40" s="999"/>
      <c r="M40" s="999"/>
      <c r="N40" s="999"/>
      <c r="O40" s="999"/>
      <c r="P40" s="999"/>
      <c r="Q40" s="999"/>
      <c r="R40" s="999"/>
      <c r="S40" s="999"/>
      <c r="T40" s="999"/>
      <c r="U40" s="999"/>
      <c r="V40" s="999"/>
      <c r="W40" s="999"/>
      <c r="X40" s="999"/>
      <c r="Y40" s="999"/>
      <c r="Z40" s="999"/>
      <c r="AA40" s="999"/>
      <c r="AB40" s="1000"/>
    </row>
    <row r="41" spans="2:55">
      <c r="B41" s="998" t="s">
        <v>3012</v>
      </c>
      <c r="C41" s="999"/>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999"/>
      <c r="AB41" s="1000"/>
    </row>
    <row r="42" spans="2:55">
      <c r="B42" s="998" t="s">
        <v>3013</v>
      </c>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999"/>
      <c r="AB42" s="1000"/>
    </row>
    <row r="43" spans="2:55">
      <c r="B43" s="998" t="s">
        <v>3078</v>
      </c>
      <c r="C43" s="999"/>
      <c r="D43" s="999"/>
      <c r="E43" s="999"/>
      <c r="F43" s="999"/>
      <c r="G43" s="999"/>
      <c r="H43" s="999"/>
      <c r="I43" s="999"/>
      <c r="J43" s="999"/>
      <c r="K43" s="999"/>
      <c r="L43" s="999"/>
      <c r="M43" s="999"/>
      <c r="N43" s="999"/>
      <c r="O43" s="999"/>
      <c r="P43" s="999"/>
      <c r="Q43" s="999"/>
      <c r="R43" s="999"/>
      <c r="S43" s="999"/>
      <c r="T43" s="999"/>
      <c r="U43" s="999"/>
      <c r="V43" s="999"/>
      <c r="W43" s="999"/>
      <c r="X43" s="999"/>
      <c r="Y43" s="999"/>
      <c r="Z43" s="999"/>
      <c r="AA43" s="999"/>
      <c r="AB43" s="1000"/>
    </row>
    <row r="44" spans="2:55">
      <c r="B44" s="998" t="s">
        <v>3014</v>
      </c>
      <c r="C44" s="999"/>
      <c r="D44" s="999"/>
      <c r="E44" s="999"/>
      <c r="F44" s="999"/>
      <c r="G44" s="999"/>
      <c r="H44" s="999"/>
      <c r="I44" s="999"/>
      <c r="J44" s="999"/>
      <c r="K44" s="999"/>
      <c r="L44" s="999"/>
      <c r="M44" s="999"/>
      <c r="N44" s="999"/>
      <c r="O44" s="999"/>
      <c r="P44" s="999"/>
      <c r="Q44" s="999"/>
      <c r="R44" s="999"/>
      <c r="S44" s="999"/>
      <c r="T44" s="999"/>
      <c r="U44" s="999"/>
      <c r="V44" s="999"/>
      <c r="W44" s="999"/>
      <c r="X44" s="999"/>
      <c r="Y44" s="999"/>
      <c r="Z44" s="999"/>
      <c r="AA44" s="999"/>
      <c r="AB44" s="1000"/>
    </row>
    <row r="45" spans="2:55">
      <c r="B45" s="998" t="s">
        <v>3015</v>
      </c>
      <c r="C45" s="999"/>
      <c r="D45" s="999"/>
      <c r="E45" s="999"/>
      <c r="F45" s="999"/>
      <c r="G45" s="999"/>
      <c r="H45" s="999"/>
      <c r="I45" s="999"/>
      <c r="J45" s="999"/>
      <c r="K45" s="999"/>
      <c r="L45" s="999"/>
      <c r="M45" s="999"/>
      <c r="N45" s="999"/>
      <c r="O45" s="999"/>
      <c r="P45" s="999"/>
      <c r="Q45" s="999"/>
      <c r="R45" s="999"/>
      <c r="S45" s="999"/>
      <c r="T45" s="999"/>
      <c r="U45" s="999"/>
      <c r="V45" s="999"/>
      <c r="W45" s="999"/>
      <c r="X45" s="999"/>
      <c r="Y45" s="999"/>
      <c r="Z45" s="999"/>
      <c r="AA45" s="999"/>
      <c r="AB45" s="1000"/>
    </row>
    <row r="46" spans="2:55">
      <c r="B46" s="998" t="s">
        <v>3016</v>
      </c>
      <c r="C46" s="999"/>
      <c r="D46" s="999"/>
      <c r="E46" s="999"/>
      <c r="F46" s="999"/>
      <c r="G46" s="999"/>
      <c r="H46" s="999"/>
      <c r="I46" s="999"/>
      <c r="J46" s="999"/>
      <c r="K46" s="999"/>
      <c r="L46" s="999"/>
      <c r="M46" s="999"/>
      <c r="N46" s="999"/>
      <c r="O46" s="999"/>
      <c r="P46" s="999"/>
      <c r="Q46" s="999"/>
      <c r="R46" s="999"/>
      <c r="S46" s="999"/>
      <c r="T46" s="999"/>
      <c r="U46" s="999"/>
      <c r="V46" s="999"/>
      <c r="W46" s="999"/>
      <c r="X46" s="999"/>
      <c r="Y46" s="999"/>
      <c r="Z46" s="999"/>
      <c r="AA46" s="999"/>
      <c r="AB46" s="1000"/>
    </row>
    <row r="47" spans="2:55">
      <c r="B47" s="998" t="s">
        <v>3017</v>
      </c>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999"/>
      <c r="AB47" s="1000"/>
    </row>
    <row r="48" spans="2:55">
      <c r="B48" s="998" t="s">
        <v>3018</v>
      </c>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999"/>
      <c r="AB48" s="1000"/>
    </row>
    <row r="49" spans="2:28">
      <c r="B49" s="998"/>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999"/>
      <c r="AB49" s="1000"/>
    </row>
    <row r="50" spans="2:28">
      <c r="B50" s="1001" t="s">
        <v>1145</v>
      </c>
      <c r="C50" s="1002"/>
      <c r="D50" s="1002"/>
      <c r="E50" s="1002"/>
      <c r="F50" s="1002"/>
      <c r="G50" s="1002"/>
      <c r="H50" s="1002"/>
      <c r="I50" s="1002"/>
      <c r="J50" s="1002"/>
      <c r="K50" s="1002"/>
      <c r="L50" s="1002"/>
      <c r="M50" s="1002"/>
      <c r="N50" s="1002"/>
      <c r="O50" s="1002"/>
      <c r="P50" s="1002"/>
      <c r="Q50" s="1002"/>
      <c r="R50" s="1002"/>
      <c r="S50" s="1002"/>
      <c r="T50" s="1002"/>
      <c r="U50" s="1002"/>
      <c r="V50" s="1002"/>
      <c r="W50" s="1002"/>
      <c r="X50" s="1002"/>
      <c r="Y50" s="1002"/>
      <c r="Z50" s="1002"/>
      <c r="AA50" s="1002"/>
      <c r="AB50" s="1003"/>
    </row>
  </sheetData>
  <sheetProtection password="81F4" sheet="1" objects="1" scenarios="1"/>
  <protectedRanges>
    <protectedRange password="CDAC" sqref="B25:AA47" name="RTU Notes"/>
  </protectedRanges>
  <mergeCells count="60">
    <mergeCell ref="B2:AB2"/>
    <mergeCell ref="B3:B6"/>
    <mergeCell ref="C3:M3"/>
    <mergeCell ref="N3:P3"/>
    <mergeCell ref="Q3:T3"/>
    <mergeCell ref="U3:W4"/>
    <mergeCell ref="X3:X6"/>
    <mergeCell ref="Y3:Y6"/>
    <mergeCell ref="Z3:Z6"/>
    <mergeCell ref="AA3:AA6"/>
    <mergeCell ref="E4:E6"/>
    <mergeCell ref="F4:F6"/>
    <mergeCell ref="G4:G6"/>
    <mergeCell ref="H4:H6"/>
    <mergeCell ref="P4:P6"/>
    <mergeCell ref="Q4:Q6"/>
    <mergeCell ref="AB3:AB6"/>
    <mergeCell ref="C4:C6"/>
    <mergeCell ref="J4:J6"/>
    <mergeCell ref="K4:K6"/>
    <mergeCell ref="D4:D6"/>
    <mergeCell ref="B23:AB23"/>
    <mergeCell ref="B24:AB24"/>
    <mergeCell ref="B25:AB25"/>
    <mergeCell ref="B26:AB26"/>
    <mergeCell ref="I4:I6"/>
    <mergeCell ref="R4:R6"/>
    <mergeCell ref="S4:S6"/>
    <mergeCell ref="T4:T6"/>
    <mergeCell ref="U5:U6"/>
    <mergeCell ref="V5:V6"/>
    <mergeCell ref="W5:W6"/>
    <mergeCell ref="L4:L6"/>
    <mergeCell ref="M4:M6"/>
    <mergeCell ref="N4:N6"/>
    <mergeCell ref="O4:O6"/>
    <mergeCell ref="B27:AB27"/>
    <mergeCell ref="B40:AB40"/>
    <mergeCell ref="B29:AB29"/>
    <mergeCell ref="B30:AB30"/>
    <mergeCell ref="B31:AB31"/>
    <mergeCell ref="B32:AB32"/>
    <mergeCell ref="B33:AB33"/>
    <mergeCell ref="B34:AB34"/>
    <mergeCell ref="B35:AB35"/>
    <mergeCell ref="B36:AB36"/>
    <mergeCell ref="B37:AB37"/>
    <mergeCell ref="B38:AB38"/>
    <mergeCell ref="B39:AB39"/>
    <mergeCell ref="B28:AB28"/>
    <mergeCell ref="B47:AB47"/>
    <mergeCell ref="B48:AB48"/>
    <mergeCell ref="B49:AB49"/>
    <mergeCell ref="B50:AB50"/>
    <mergeCell ref="B41:AB41"/>
    <mergeCell ref="B42:AB42"/>
    <mergeCell ref="B43:AB43"/>
    <mergeCell ref="B44:AB44"/>
    <mergeCell ref="B45:AB45"/>
    <mergeCell ref="B46:AB46"/>
  </mergeCells>
  <hyperlinks>
    <hyperlink ref="AA7:AA12" r:id="rId1" display="KHB036S4B" xr:uid="{90FAD2CC-B095-4D08-A8FB-D8831505DC3F}"/>
    <hyperlink ref="AA14" r:id="rId2" xr:uid="{C9C97253-9CBE-402A-9817-B0DD40DEEB03}"/>
    <hyperlink ref="AA13" r:id="rId3" xr:uid="{9EE871D8-03A7-4EC1-91C7-333A86900110}"/>
    <hyperlink ref="AA15:AA20" r:id="rId4" display="KHB092H4B" xr:uid="{6EC8C2FA-91F8-42DA-B959-AAA2E6B64EE8}"/>
    <hyperlink ref="AA21:AA22" r:id="rId5" display="KHA180S4M" xr:uid="{3BC65022-398D-4180-B8B1-E7B7B376870C}"/>
    <hyperlink ref="AC4" location="Contents!A1" display="&lt;&lt;BACK" xr:uid="{C07267E3-B18E-44D8-9A4B-9C02E48B1F2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BB50"/>
  <sheetViews>
    <sheetView showGridLines="0" workbookViewId="0">
      <selection activeCell="G2" sqref="G2"/>
    </sheetView>
  </sheetViews>
  <sheetFormatPr defaultRowHeight="12.75"/>
  <cols>
    <col min="1" max="1" width="12.42578125" style="313" customWidth="1"/>
    <col min="2" max="2" width="15" style="313" customWidth="1"/>
    <col min="3" max="3" width="14.28515625" style="313" bestFit="1" customWidth="1"/>
    <col min="4" max="4" width="15" style="313" customWidth="1"/>
    <col min="5" max="5" width="12.85546875" style="313" customWidth="1"/>
    <col min="6" max="6" width="15" style="313" bestFit="1" customWidth="1"/>
    <col min="7" max="7" width="8" style="313" bestFit="1" customWidth="1"/>
    <col min="8" max="8" width="15" style="313" bestFit="1" customWidth="1"/>
    <col min="9" max="9" width="15" style="313" customWidth="1"/>
    <col min="10" max="10" width="11" style="313" bestFit="1" customWidth="1"/>
    <col min="11" max="11" width="12" style="313" bestFit="1" customWidth="1"/>
    <col min="12" max="12" width="15" style="313" bestFit="1" customWidth="1"/>
    <col min="13" max="13" width="8.28515625" style="313" bestFit="1" customWidth="1"/>
    <col min="14" max="14" width="10.85546875" style="313" bestFit="1" customWidth="1"/>
    <col min="15" max="15" width="11.42578125" style="313" bestFit="1" customWidth="1"/>
    <col min="16" max="16" width="13.42578125" style="313" bestFit="1" customWidth="1"/>
    <col min="17" max="17" width="9.140625" style="313" bestFit="1" customWidth="1"/>
    <col min="18" max="18" width="9.7109375" style="313" bestFit="1" customWidth="1"/>
    <col min="19" max="19" width="15" style="313" customWidth="1"/>
    <col min="20" max="20" width="12.7109375" style="313" bestFit="1" customWidth="1"/>
    <col min="21" max="21" width="15" style="313" customWidth="1"/>
    <col min="22" max="22" width="12.5703125" style="313" bestFit="1" customWidth="1"/>
    <col min="23" max="26" width="15" style="313" customWidth="1"/>
    <col min="27" max="27" width="12.5703125" style="313" bestFit="1" customWidth="1"/>
    <col min="28" max="28" width="13.28515625" style="313" bestFit="1" customWidth="1"/>
    <col min="29" max="29" width="4.5703125" style="313" bestFit="1" customWidth="1"/>
    <col min="30" max="30" width="5.85546875" style="313" bestFit="1" customWidth="1"/>
    <col min="31" max="31" width="5.140625" style="313" bestFit="1" customWidth="1"/>
    <col min="32" max="32" width="6" style="313" bestFit="1" customWidth="1"/>
    <col min="33" max="33" width="12.28515625" style="313" bestFit="1" customWidth="1"/>
    <col min="34" max="34" width="7.7109375" style="313" bestFit="1" customWidth="1"/>
    <col min="35" max="35" width="11.140625" style="313" customWidth="1"/>
    <col min="36" max="36" width="11.140625" style="313" bestFit="1" customWidth="1"/>
    <col min="37" max="37" width="5.140625" style="313" bestFit="1" customWidth="1"/>
    <col min="38" max="38" width="15" style="313" bestFit="1" customWidth="1"/>
    <col min="39" max="40" width="9.5703125" style="313" bestFit="1" customWidth="1"/>
    <col min="41" max="41" width="9.140625" style="313" bestFit="1" customWidth="1"/>
    <col min="42" max="42" width="15" style="313" customWidth="1"/>
    <col min="43" max="44" width="7.5703125" style="313" bestFit="1" customWidth="1"/>
    <col min="45" max="45" width="10.7109375" style="313" bestFit="1" customWidth="1"/>
    <col min="46" max="46" width="8" style="313" bestFit="1" customWidth="1"/>
    <col min="47" max="47" width="7.42578125" style="313" bestFit="1" customWidth="1"/>
    <col min="48" max="48" width="15" style="313" customWidth="1"/>
    <col min="49" max="49" width="30" style="313" bestFit="1" customWidth="1"/>
    <col min="50" max="50" width="15" style="313" customWidth="1"/>
    <col min="51" max="256" width="9.140625" style="313"/>
    <col min="257" max="257" width="50" style="313" bestFit="1" customWidth="1"/>
    <col min="258" max="304" width="15" style="313" bestFit="1" customWidth="1"/>
    <col min="305" max="305" width="30" style="313" bestFit="1" customWidth="1"/>
    <col min="306" max="306" width="15" style="313" bestFit="1" customWidth="1"/>
    <col min="307" max="512" width="9.140625" style="313"/>
    <col min="513" max="513" width="50" style="313" bestFit="1" customWidth="1"/>
    <col min="514" max="560" width="15" style="313" bestFit="1" customWidth="1"/>
    <col min="561" max="561" width="30" style="313" bestFit="1" customWidth="1"/>
    <col min="562" max="562" width="15" style="313" bestFit="1" customWidth="1"/>
    <col min="563" max="768" width="9.140625" style="313"/>
    <col min="769" max="769" width="50" style="313" bestFit="1" customWidth="1"/>
    <col min="770" max="816" width="15" style="313" bestFit="1" customWidth="1"/>
    <col min="817" max="817" width="30" style="313" bestFit="1" customWidth="1"/>
    <col min="818" max="818" width="15" style="313" bestFit="1" customWidth="1"/>
    <col min="819" max="1024" width="9.140625" style="313"/>
    <col min="1025" max="1025" width="50" style="313" bestFit="1" customWidth="1"/>
    <col min="1026" max="1072" width="15" style="313" bestFit="1" customWidth="1"/>
    <col min="1073" max="1073" width="30" style="313" bestFit="1" customWidth="1"/>
    <col min="1074" max="1074" width="15" style="313" bestFit="1" customWidth="1"/>
    <col min="1075" max="1280" width="9.140625" style="313"/>
    <col min="1281" max="1281" width="50" style="313" bestFit="1" customWidth="1"/>
    <col min="1282" max="1328" width="15" style="313" bestFit="1" customWidth="1"/>
    <col min="1329" max="1329" width="30" style="313" bestFit="1" customWidth="1"/>
    <col min="1330" max="1330" width="15" style="313" bestFit="1" customWidth="1"/>
    <col min="1331" max="1536" width="9.140625" style="313"/>
    <col min="1537" max="1537" width="50" style="313" bestFit="1" customWidth="1"/>
    <col min="1538" max="1584" width="15" style="313" bestFit="1" customWidth="1"/>
    <col min="1585" max="1585" width="30" style="313" bestFit="1" customWidth="1"/>
    <col min="1586" max="1586" width="15" style="313" bestFit="1" customWidth="1"/>
    <col min="1587" max="1792" width="9.140625" style="313"/>
    <col min="1793" max="1793" width="50" style="313" bestFit="1" customWidth="1"/>
    <col min="1794" max="1840" width="15" style="313" bestFit="1" customWidth="1"/>
    <col min="1841" max="1841" width="30" style="313" bestFit="1" customWidth="1"/>
    <col min="1842" max="1842" width="15" style="313" bestFit="1" customWidth="1"/>
    <col min="1843" max="2048" width="9.140625" style="313"/>
    <col min="2049" max="2049" width="50" style="313" bestFit="1" customWidth="1"/>
    <col min="2050" max="2096" width="15" style="313" bestFit="1" customWidth="1"/>
    <col min="2097" max="2097" width="30" style="313" bestFit="1" customWidth="1"/>
    <col min="2098" max="2098" width="15" style="313" bestFit="1" customWidth="1"/>
    <col min="2099" max="2304" width="9.140625" style="313"/>
    <col min="2305" max="2305" width="50" style="313" bestFit="1" customWidth="1"/>
    <col min="2306" max="2352" width="15" style="313" bestFit="1" customWidth="1"/>
    <col min="2353" max="2353" width="30" style="313" bestFit="1" customWidth="1"/>
    <col min="2354" max="2354" width="15" style="313" bestFit="1" customWidth="1"/>
    <col min="2355" max="2560" width="9.140625" style="313"/>
    <col min="2561" max="2561" width="50" style="313" bestFit="1" customWidth="1"/>
    <col min="2562" max="2608" width="15" style="313" bestFit="1" customWidth="1"/>
    <col min="2609" max="2609" width="30" style="313" bestFit="1" customWidth="1"/>
    <col min="2610" max="2610" width="15" style="313" bestFit="1" customWidth="1"/>
    <col min="2611" max="2816" width="9.140625" style="313"/>
    <col min="2817" max="2817" width="50" style="313" bestFit="1" customWidth="1"/>
    <col min="2818" max="2864" width="15" style="313" bestFit="1" customWidth="1"/>
    <col min="2865" max="2865" width="30" style="313" bestFit="1" customWidth="1"/>
    <col min="2866" max="2866" width="15" style="313" bestFit="1" customWidth="1"/>
    <col min="2867" max="3072" width="9.140625" style="313"/>
    <col min="3073" max="3073" width="50" style="313" bestFit="1" customWidth="1"/>
    <col min="3074" max="3120" width="15" style="313" bestFit="1" customWidth="1"/>
    <col min="3121" max="3121" width="30" style="313" bestFit="1" customWidth="1"/>
    <col min="3122" max="3122" width="15" style="313" bestFit="1" customWidth="1"/>
    <col min="3123" max="3328" width="9.140625" style="313"/>
    <col min="3329" max="3329" width="50" style="313" bestFit="1" customWidth="1"/>
    <col min="3330" max="3376" width="15" style="313" bestFit="1" customWidth="1"/>
    <col min="3377" max="3377" width="30" style="313" bestFit="1" customWidth="1"/>
    <col min="3378" max="3378" width="15" style="313" bestFit="1" customWidth="1"/>
    <col min="3379" max="3584" width="9.140625" style="313"/>
    <col min="3585" max="3585" width="50" style="313" bestFit="1" customWidth="1"/>
    <col min="3586" max="3632" width="15" style="313" bestFit="1" customWidth="1"/>
    <col min="3633" max="3633" width="30" style="313" bestFit="1" customWidth="1"/>
    <col min="3634" max="3634" width="15" style="313" bestFit="1" customWidth="1"/>
    <col min="3635" max="3840" width="9.140625" style="313"/>
    <col min="3841" max="3841" width="50" style="313" bestFit="1" customWidth="1"/>
    <col min="3842" max="3888" width="15" style="313" bestFit="1" customWidth="1"/>
    <col min="3889" max="3889" width="30" style="313" bestFit="1" customWidth="1"/>
    <col min="3890" max="3890" width="15" style="313" bestFit="1" customWidth="1"/>
    <col min="3891" max="4096" width="9.140625" style="313"/>
    <col min="4097" max="4097" width="50" style="313" bestFit="1" customWidth="1"/>
    <col min="4098" max="4144" width="15" style="313" bestFit="1" customWidth="1"/>
    <col min="4145" max="4145" width="30" style="313" bestFit="1" customWidth="1"/>
    <col min="4146" max="4146" width="15" style="313" bestFit="1" customWidth="1"/>
    <col min="4147" max="4352" width="9.140625" style="313"/>
    <col min="4353" max="4353" width="50" style="313" bestFit="1" customWidth="1"/>
    <col min="4354" max="4400" width="15" style="313" bestFit="1" customWidth="1"/>
    <col min="4401" max="4401" width="30" style="313" bestFit="1" customWidth="1"/>
    <col min="4402" max="4402" width="15" style="313" bestFit="1" customWidth="1"/>
    <col min="4403" max="4608" width="9.140625" style="313"/>
    <col min="4609" max="4609" width="50" style="313" bestFit="1" customWidth="1"/>
    <col min="4610" max="4656" width="15" style="313" bestFit="1" customWidth="1"/>
    <col min="4657" max="4657" width="30" style="313" bestFit="1" customWidth="1"/>
    <col min="4658" max="4658" width="15" style="313" bestFit="1" customWidth="1"/>
    <col min="4659" max="4864" width="9.140625" style="313"/>
    <col min="4865" max="4865" width="50" style="313" bestFit="1" customWidth="1"/>
    <col min="4866" max="4912" width="15" style="313" bestFit="1" customWidth="1"/>
    <col min="4913" max="4913" width="30" style="313" bestFit="1" customWidth="1"/>
    <col min="4914" max="4914" width="15" style="313" bestFit="1" customWidth="1"/>
    <col min="4915" max="5120" width="9.140625" style="313"/>
    <col min="5121" max="5121" width="50" style="313" bestFit="1" customWidth="1"/>
    <col min="5122" max="5168" width="15" style="313" bestFit="1" customWidth="1"/>
    <col min="5169" max="5169" width="30" style="313" bestFit="1" customWidth="1"/>
    <col min="5170" max="5170" width="15" style="313" bestFit="1" customWidth="1"/>
    <col min="5171" max="5376" width="9.140625" style="313"/>
    <col min="5377" max="5377" width="50" style="313" bestFit="1" customWidth="1"/>
    <col min="5378" max="5424" width="15" style="313" bestFit="1" customWidth="1"/>
    <col min="5425" max="5425" width="30" style="313" bestFit="1" customWidth="1"/>
    <col min="5426" max="5426" width="15" style="313" bestFit="1" customWidth="1"/>
    <col min="5427" max="5632" width="9.140625" style="313"/>
    <col min="5633" max="5633" width="50" style="313" bestFit="1" customWidth="1"/>
    <col min="5634" max="5680" width="15" style="313" bestFit="1" customWidth="1"/>
    <col min="5681" max="5681" width="30" style="313" bestFit="1" customWidth="1"/>
    <col min="5682" max="5682" width="15" style="313" bestFit="1" customWidth="1"/>
    <col min="5683" max="5888" width="9.140625" style="313"/>
    <col min="5889" max="5889" width="50" style="313" bestFit="1" customWidth="1"/>
    <col min="5890" max="5936" width="15" style="313" bestFit="1" customWidth="1"/>
    <col min="5937" max="5937" width="30" style="313" bestFit="1" customWidth="1"/>
    <col min="5938" max="5938" width="15" style="313" bestFit="1" customWidth="1"/>
    <col min="5939" max="6144" width="9.140625" style="313"/>
    <col min="6145" max="6145" width="50" style="313" bestFit="1" customWidth="1"/>
    <col min="6146" max="6192" width="15" style="313" bestFit="1" customWidth="1"/>
    <col min="6193" max="6193" width="30" style="313" bestFit="1" customWidth="1"/>
    <col min="6194" max="6194" width="15" style="313" bestFit="1" customWidth="1"/>
    <col min="6195" max="6400" width="9.140625" style="313"/>
    <col min="6401" max="6401" width="50" style="313" bestFit="1" customWidth="1"/>
    <col min="6402" max="6448" width="15" style="313" bestFit="1" customWidth="1"/>
    <col min="6449" max="6449" width="30" style="313" bestFit="1" customWidth="1"/>
    <col min="6450" max="6450" width="15" style="313" bestFit="1" customWidth="1"/>
    <col min="6451" max="6656" width="9.140625" style="313"/>
    <col min="6657" max="6657" width="50" style="313" bestFit="1" customWidth="1"/>
    <col min="6658" max="6704" width="15" style="313" bestFit="1" customWidth="1"/>
    <col min="6705" max="6705" width="30" style="313" bestFit="1" customWidth="1"/>
    <col min="6706" max="6706" width="15" style="313" bestFit="1" customWidth="1"/>
    <col min="6707" max="6912" width="9.140625" style="313"/>
    <col min="6913" max="6913" width="50" style="313" bestFit="1" customWidth="1"/>
    <col min="6914" max="6960" width="15" style="313" bestFit="1" customWidth="1"/>
    <col min="6961" max="6961" width="30" style="313" bestFit="1" customWidth="1"/>
    <col min="6962" max="6962" width="15" style="313" bestFit="1" customWidth="1"/>
    <col min="6963" max="7168" width="9.140625" style="313"/>
    <col min="7169" max="7169" width="50" style="313" bestFit="1" customWidth="1"/>
    <col min="7170" max="7216" width="15" style="313" bestFit="1" customWidth="1"/>
    <col min="7217" max="7217" width="30" style="313" bestFit="1" customWidth="1"/>
    <col min="7218" max="7218" width="15" style="313" bestFit="1" customWidth="1"/>
    <col min="7219" max="7424" width="9.140625" style="313"/>
    <col min="7425" max="7425" width="50" style="313" bestFit="1" customWidth="1"/>
    <col min="7426" max="7472" width="15" style="313" bestFit="1" customWidth="1"/>
    <col min="7473" max="7473" width="30" style="313" bestFit="1" customWidth="1"/>
    <col min="7474" max="7474" width="15" style="313" bestFit="1" customWidth="1"/>
    <col min="7475" max="7680" width="9.140625" style="313"/>
    <col min="7681" max="7681" width="50" style="313" bestFit="1" customWidth="1"/>
    <col min="7682" max="7728" width="15" style="313" bestFit="1" customWidth="1"/>
    <col min="7729" max="7729" width="30" style="313" bestFit="1" customWidth="1"/>
    <col min="7730" max="7730" width="15" style="313" bestFit="1" customWidth="1"/>
    <col min="7731" max="7936" width="9.140625" style="313"/>
    <col min="7937" max="7937" width="50" style="313" bestFit="1" customWidth="1"/>
    <col min="7938" max="7984" width="15" style="313" bestFit="1" customWidth="1"/>
    <col min="7985" max="7985" width="30" style="313" bestFit="1" customWidth="1"/>
    <col min="7986" max="7986" width="15" style="313" bestFit="1" customWidth="1"/>
    <col min="7987" max="8192" width="9.140625" style="313"/>
    <col min="8193" max="8193" width="50" style="313" bestFit="1" customWidth="1"/>
    <col min="8194" max="8240" width="15" style="313" bestFit="1" customWidth="1"/>
    <col min="8241" max="8241" width="30" style="313" bestFit="1" customWidth="1"/>
    <col min="8242" max="8242" width="15" style="313" bestFit="1" customWidth="1"/>
    <col min="8243" max="8448" width="9.140625" style="313"/>
    <col min="8449" max="8449" width="50" style="313" bestFit="1" customWidth="1"/>
    <col min="8450" max="8496" width="15" style="313" bestFit="1" customWidth="1"/>
    <col min="8497" max="8497" width="30" style="313" bestFit="1" customWidth="1"/>
    <col min="8498" max="8498" width="15" style="313" bestFit="1" customWidth="1"/>
    <col min="8499" max="8704" width="9.140625" style="313"/>
    <col min="8705" max="8705" width="50" style="313" bestFit="1" customWidth="1"/>
    <col min="8706" max="8752" width="15" style="313" bestFit="1" customWidth="1"/>
    <col min="8753" max="8753" width="30" style="313" bestFit="1" customWidth="1"/>
    <col min="8754" max="8754" width="15" style="313" bestFit="1" customWidth="1"/>
    <col min="8755" max="8960" width="9.140625" style="313"/>
    <col min="8961" max="8961" width="50" style="313" bestFit="1" customWidth="1"/>
    <col min="8962" max="9008" width="15" style="313" bestFit="1" customWidth="1"/>
    <col min="9009" max="9009" width="30" style="313" bestFit="1" customWidth="1"/>
    <col min="9010" max="9010" width="15" style="313" bestFit="1" customWidth="1"/>
    <col min="9011" max="9216" width="9.140625" style="313"/>
    <col min="9217" max="9217" width="50" style="313" bestFit="1" customWidth="1"/>
    <col min="9218" max="9264" width="15" style="313" bestFit="1" customWidth="1"/>
    <col min="9265" max="9265" width="30" style="313" bestFit="1" customWidth="1"/>
    <col min="9266" max="9266" width="15" style="313" bestFit="1" customWidth="1"/>
    <col min="9267" max="9472" width="9.140625" style="313"/>
    <col min="9473" max="9473" width="50" style="313" bestFit="1" customWidth="1"/>
    <col min="9474" max="9520" width="15" style="313" bestFit="1" customWidth="1"/>
    <col min="9521" max="9521" width="30" style="313" bestFit="1" customWidth="1"/>
    <col min="9522" max="9522" width="15" style="313" bestFit="1" customWidth="1"/>
    <col min="9523" max="9728" width="9.140625" style="313"/>
    <col min="9729" max="9729" width="50" style="313" bestFit="1" customWidth="1"/>
    <col min="9730" max="9776" width="15" style="313" bestFit="1" customWidth="1"/>
    <col min="9777" max="9777" width="30" style="313" bestFit="1" customWidth="1"/>
    <col min="9778" max="9778" width="15" style="313" bestFit="1" customWidth="1"/>
    <col min="9779" max="9984" width="9.140625" style="313"/>
    <col min="9985" max="9985" width="50" style="313" bestFit="1" customWidth="1"/>
    <col min="9986" max="10032" width="15" style="313" bestFit="1" customWidth="1"/>
    <col min="10033" max="10033" width="30" style="313" bestFit="1" customWidth="1"/>
    <col min="10034" max="10034" width="15" style="313" bestFit="1" customWidth="1"/>
    <col min="10035" max="10240" width="9.140625" style="313"/>
    <col min="10241" max="10241" width="50" style="313" bestFit="1" customWidth="1"/>
    <col min="10242" max="10288" width="15" style="313" bestFit="1" customWidth="1"/>
    <col min="10289" max="10289" width="30" style="313" bestFit="1" customWidth="1"/>
    <col min="10290" max="10290" width="15" style="313" bestFit="1" customWidth="1"/>
    <col min="10291" max="10496" width="9.140625" style="313"/>
    <col min="10497" max="10497" width="50" style="313" bestFit="1" customWidth="1"/>
    <col min="10498" max="10544" width="15" style="313" bestFit="1" customWidth="1"/>
    <col min="10545" max="10545" width="30" style="313" bestFit="1" customWidth="1"/>
    <col min="10546" max="10546" width="15" style="313" bestFit="1" customWidth="1"/>
    <col min="10547" max="10752" width="9.140625" style="313"/>
    <col min="10753" max="10753" width="50" style="313" bestFit="1" customWidth="1"/>
    <col min="10754" max="10800" width="15" style="313" bestFit="1" customWidth="1"/>
    <col min="10801" max="10801" width="30" style="313" bestFit="1" customWidth="1"/>
    <col min="10802" max="10802" width="15" style="313" bestFit="1" customWidth="1"/>
    <col min="10803" max="11008" width="9.140625" style="313"/>
    <col min="11009" max="11009" width="50" style="313" bestFit="1" customWidth="1"/>
    <col min="11010" max="11056" width="15" style="313" bestFit="1" customWidth="1"/>
    <col min="11057" max="11057" width="30" style="313" bestFit="1" customWidth="1"/>
    <col min="11058" max="11058" width="15" style="313" bestFit="1" customWidth="1"/>
    <col min="11059" max="11264" width="9.140625" style="313"/>
    <col min="11265" max="11265" width="50" style="313" bestFit="1" customWidth="1"/>
    <col min="11266" max="11312" width="15" style="313" bestFit="1" customWidth="1"/>
    <col min="11313" max="11313" width="30" style="313" bestFit="1" customWidth="1"/>
    <col min="11314" max="11314" width="15" style="313" bestFit="1" customWidth="1"/>
    <col min="11315" max="11520" width="9.140625" style="313"/>
    <col min="11521" max="11521" width="50" style="313" bestFit="1" customWidth="1"/>
    <col min="11522" max="11568" width="15" style="313" bestFit="1" customWidth="1"/>
    <col min="11569" max="11569" width="30" style="313" bestFit="1" customWidth="1"/>
    <col min="11570" max="11570" width="15" style="313" bestFit="1" customWidth="1"/>
    <col min="11571" max="11776" width="9.140625" style="313"/>
    <col min="11777" max="11777" width="50" style="313" bestFit="1" customWidth="1"/>
    <col min="11778" max="11824" width="15" style="313" bestFit="1" customWidth="1"/>
    <col min="11825" max="11825" width="30" style="313" bestFit="1" customWidth="1"/>
    <col min="11826" max="11826" width="15" style="313" bestFit="1" customWidth="1"/>
    <col min="11827" max="12032" width="9.140625" style="313"/>
    <col min="12033" max="12033" width="50" style="313" bestFit="1" customWidth="1"/>
    <col min="12034" max="12080" width="15" style="313" bestFit="1" customWidth="1"/>
    <col min="12081" max="12081" width="30" style="313" bestFit="1" customWidth="1"/>
    <col min="12082" max="12082" width="15" style="313" bestFit="1" customWidth="1"/>
    <col min="12083" max="12288" width="9.140625" style="313"/>
    <col min="12289" max="12289" width="50" style="313" bestFit="1" customWidth="1"/>
    <col min="12290" max="12336" width="15" style="313" bestFit="1" customWidth="1"/>
    <col min="12337" max="12337" width="30" style="313" bestFit="1" customWidth="1"/>
    <col min="12338" max="12338" width="15" style="313" bestFit="1" customWidth="1"/>
    <col min="12339" max="12544" width="9.140625" style="313"/>
    <col min="12545" max="12545" width="50" style="313" bestFit="1" customWidth="1"/>
    <col min="12546" max="12592" width="15" style="313" bestFit="1" customWidth="1"/>
    <col min="12593" max="12593" width="30" style="313" bestFit="1" customWidth="1"/>
    <col min="12594" max="12594" width="15" style="313" bestFit="1" customWidth="1"/>
    <col min="12595" max="12800" width="9.140625" style="313"/>
    <col min="12801" max="12801" width="50" style="313" bestFit="1" customWidth="1"/>
    <col min="12802" max="12848" width="15" style="313" bestFit="1" customWidth="1"/>
    <col min="12849" max="12849" width="30" style="313" bestFit="1" customWidth="1"/>
    <col min="12850" max="12850" width="15" style="313" bestFit="1" customWidth="1"/>
    <col min="12851" max="13056" width="9.140625" style="313"/>
    <col min="13057" max="13057" width="50" style="313" bestFit="1" customWidth="1"/>
    <col min="13058" max="13104" width="15" style="313" bestFit="1" customWidth="1"/>
    <col min="13105" max="13105" width="30" style="313" bestFit="1" customWidth="1"/>
    <col min="13106" max="13106" width="15" style="313" bestFit="1" customWidth="1"/>
    <col min="13107" max="13312" width="9.140625" style="313"/>
    <col min="13313" max="13313" width="50" style="313" bestFit="1" customWidth="1"/>
    <col min="13314" max="13360" width="15" style="313" bestFit="1" customWidth="1"/>
    <col min="13361" max="13361" width="30" style="313" bestFit="1" customWidth="1"/>
    <col min="13362" max="13362" width="15" style="313" bestFit="1" customWidth="1"/>
    <col min="13363" max="13568" width="9.140625" style="313"/>
    <col min="13569" max="13569" width="50" style="313" bestFit="1" customWidth="1"/>
    <col min="13570" max="13616" width="15" style="313" bestFit="1" customWidth="1"/>
    <col min="13617" max="13617" width="30" style="313" bestFit="1" customWidth="1"/>
    <col min="13618" max="13618" width="15" style="313" bestFit="1" customWidth="1"/>
    <col min="13619" max="13824" width="9.140625" style="313"/>
    <col min="13825" max="13825" width="50" style="313" bestFit="1" customWidth="1"/>
    <col min="13826" max="13872" width="15" style="313" bestFit="1" customWidth="1"/>
    <col min="13873" max="13873" width="30" style="313" bestFit="1" customWidth="1"/>
    <col min="13874" max="13874" width="15" style="313" bestFit="1" customWidth="1"/>
    <col min="13875" max="14080" width="9.140625" style="313"/>
    <col min="14081" max="14081" width="50" style="313" bestFit="1" customWidth="1"/>
    <col min="14082" max="14128" width="15" style="313" bestFit="1" customWidth="1"/>
    <col min="14129" max="14129" width="30" style="313" bestFit="1" customWidth="1"/>
    <col min="14130" max="14130" width="15" style="313" bestFit="1" customWidth="1"/>
    <col min="14131" max="14336" width="9.140625" style="313"/>
    <col min="14337" max="14337" width="50" style="313" bestFit="1" customWidth="1"/>
    <col min="14338" max="14384" width="15" style="313" bestFit="1" customWidth="1"/>
    <col min="14385" max="14385" width="30" style="313" bestFit="1" customWidth="1"/>
    <col min="14386" max="14386" width="15" style="313" bestFit="1" customWidth="1"/>
    <col min="14387" max="14592" width="9.140625" style="313"/>
    <col min="14593" max="14593" width="50" style="313" bestFit="1" customWidth="1"/>
    <col min="14594" max="14640" width="15" style="313" bestFit="1" customWidth="1"/>
    <col min="14641" max="14641" width="30" style="313" bestFit="1" customWidth="1"/>
    <col min="14642" max="14642" width="15" style="313" bestFit="1" customWidth="1"/>
    <col min="14643" max="14848" width="9.140625" style="313"/>
    <col min="14849" max="14849" width="50" style="313" bestFit="1" customWidth="1"/>
    <col min="14850" max="14896" width="15" style="313" bestFit="1" customWidth="1"/>
    <col min="14897" max="14897" width="30" style="313" bestFit="1" customWidth="1"/>
    <col min="14898" max="14898" width="15" style="313" bestFit="1" customWidth="1"/>
    <col min="14899" max="15104" width="9.140625" style="313"/>
    <col min="15105" max="15105" width="50" style="313" bestFit="1" customWidth="1"/>
    <col min="15106" max="15152" width="15" style="313" bestFit="1" customWidth="1"/>
    <col min="15153" max="15153" width="30" style="313" bestFit="1" customWidth="1"/>
    <col min="15154" max="15154" width="15" style="313" bestFit="1" customWidth="1"/>
    <col min="15155" max="15360" width="9.140625" style="313"/>
    <col min="15361" max="15361" width="50" style="313" bestFit="1" customWidth="1"/>
    <col min="15362" max="15408" width="15" style="313" bestFit="1" customWidth="1"/>
    <col min="15409" max="15409" width="30" style="313" bestFit="1" customWidth="1"/>
    <col min="15410" max="15410" width="15" style="313" bestFit="1" customWidth="1"/>
    <col min="15411" max="15616" width="9.140625" style="313"/>
    <col min="15617" max="15617" width="50" style="313" bestFit="1" customWidth="1"/>
    <col min="15618" max="15664" width="15" style="313" bestFit="1" customWidth="1"/>
    <col min="15665" max="15665" width="30" style="313" bestFit="1" customWidth="1"/>
    <col min="15666" max="15666" width="15" style="313" bestFit="1" customWidth="1"/>
    <col min="15667" max="15872" width="9.140625" style="313"/>
    <col min="15873" max="15873" width="50" style="313" bestFit="1" customWidth="1"/>
    <col min="15874" max="15920" width="15" style="313" bestFit="1" customWidth="1"/>
    <col min="15921" max="15921" width="30" style="313" bestFit="1" customWidth="1"/>
    <col min="15922" max="15922" width="15" style="313" bestFit="1" customWidth="1"/>
    <col min="15923" max="16128" width="9.140625" style="313"/>
    <col min="16129" max="16129" width="50" style="313" bestFit="1" customWidth="1"/>
    <col min="16130" max="16176" width="15" style="313" bestFit="1" customWidth="1"/>
    <col min="16177" max="16177" width="30" style="313" bestFit="1" customWidth="1"/>
    <col min="16178" max="16178" width="15" style="313" bestFit="1" customWidth="1"/>
    <col min="16179" max="16384" width="9.140625" style="313"/>
  </cols>
  <sheetData>
    <row r="1" spans="1:54" ht="15.75">
      <c r="A1" s="412" t="s">
        <v>0</v>
      </c>
      <c r="B1" s="382"/>
      <c r="C1" s="382"/>
      <c r="D1" s="382"/>
      <c r="E1" s="383"/>
    </row>
    <row r="2" spans="1:54" ht="15.75">
      <c r="A2" s="413" t="s">
        <v>1328</v>
      </c>
      <c r="B2" s="414" t="s">
        <v>1195</v>
      </c>
      <c r="C2" s="414" t="s">
        <v>1329</v>
      </c>
      <c r="D2" s="349"/>
      <c r="E2" s="350"/>
      <c r="L2" s="252" t="s">
        <v>2248</v>
      </c>
    </row>
    <row r="3" spans="1:54" ht="16.5" thickBot="1">
      <c r="A3" s="415" t="s">
        <v>870</v>
      </c>
      <c r="B3" s="353"/>
      <c r="C3" s="353"/>
      <c r="D3" s="353"/>
      <c r="E3" s="354"/>
    </row>
    <row r="4" spans="1:54" s="318" customFormat="1">
      <c r="A4" s="407" t="s">
        <v>5</v>
      </c>
      <c r="B4" s="408" t="s">
        <v>32</v>
      </c>
      <c r="C4" s="408" t="s">
        <v>35</v>
      </c>
      <c r="D4" s="408" t="s">
        <v>49</v>
      </c>
      <c r="E4" s="408" t="s">
        <v>51</v>
      </c>
      <c r="F4" s="408" t="s">
        <v>79</v>
      </c>
      <c r="G4" s="408" t="s">
        <v>82</v>
      </c>
      <c r="H4" s="408" t="s">
        <v>642</v>
      </c>
      <c r="I4" s="408" t="s">
        <v>100</v>
      </c>
      <c r="J4" s="408" t="s">
        <v>114</v>
      </c>
      <c r="K4" s="408" t="s">
        <v>114</v>
      </c>
      <c r="L4" s="408" t="s">
        <v>643</v>
      </c>
      <c r="M4" s="408" t="s">
        <v>156</v>
      </c>
      <c r="N4" s="408" t="s">
        <v>170</v>
      </c>
      <c r="O4" s="408" t="s">
        <v>170</v>
      </c>
      <c r="P4" s="408" t="s">
        <v>170</v>
      </c>
      <c r="Q4" s="408" t="s">
        <v>170</v>
      </c>
      <c r="R4" s="408" t="s">
        <v>170</v>
      </c>
      <c r="S4" s="408" t="s">
        <v>35</v>
      </c>
      <c r="T4" s="408" t="s">
        <v>79</v>
      </c>
      <c r="U4" s="408" t="s">
        <v>35</v>
      </c>
      <c r="V4" s="408" t="s">
        <v>79</v>
      </c>
      <c r="W4" s="408" t="s">
        <v>35</v>
      </c>
      <c r="X4" s="408" t="s">
        <v>266</v>
      </c>
      <c r="Y4" s="408" t="s">
        <v>35</v>
      </c>
      <c r="Z4" s="408" t="s">
        <v>35</v>
      </c>
      <c r="AA4" s="408" t="s">
        <v>79</v>
      </c>
      <c r="AB4" s="408" t="s">
        <v>79</v>
      </c>
      <c r="AC4" s="408" t="s">
        <v>304</v>
      </c>
      <c r="AD4" s="408" t="s">
        <v>304</v>
      </c>
      <c r="AE4" s="408" t="s">
        <v>304</v>
      </c>
      <c r="AF4" s="408" t="s">
        <v>871</v>
      </c>
      <c r="AG4" s="408" t="s">
        <v>872</v>
      </c>
      <c r="AH4" s="408" t="s">
        <v>399</v>
      </c>
      <c r="AI4" s="408" t="s">
        <v>405</v>
      </c>
      <c r="AJ4" s="408" t="s">
        <v>266</v>
      </c>
      <c r="AK4" s="408" t="s">
        <v>405</v>
      </c>
      <c r="AL4" s="408" t="s">
        <v>872</v>
      </c>
      <c r="AM4" s="408" t="s">
        <v>872</v>
      </c>
      <c r="AN4" s="408" t="s">
        <v>872</v>
      </c>
      <c r="AO4" s="408" t="s">
        <v>422</v>
      </c>
      <c r="AP4" s="408" t="s">
        <v>424</v>
      </c>
      <c r="AQ4" s="408" t="s">
        <v>266</v>
      </c>
      <c r="AR4" s="408" t="s">
        <v>266</v>
      </c>
      <c r="AS4" s="408" t="s">
        <v>114</v>
      </c>
      <c r="AT4" s="408" t="s">
        <v>170</v>
      </c>
      <c r="AU4" s="408" t="s">
        <v>449</v>
      </c>
      <c r="AV4" s="408" t="s">
        <v>156</v>
      </c>
      <c r="AW4" s="408" t="s">
        <v>495</v>
      </c>
      <c r="AX4" s="408" t="s">
        <v>496</v>
      </c>
      <c r="AY4" s="392" t="s">
        <v>1147</v>
      </c>
      <c r="AZ4" s="393" t="s">
        <v>1149</v>
      </c>
      <c r="BA4" s="393" t="s">
        <v>400</v>
      </c>
      <c r="BB4" s="394" t="s">
        <v>1152</v>
      </c>
    </row>
    <row r="5" spans="1:54" s="318" customFormat="1">
      <c r="A5" s="365"/>
      <c r="B5" s="409" t="s">
        <v>33</v>
      </c>
      <c r="C5" s="409" t="s">
        <v>644</v>
      </c>
      <c r="D5" s="108"/>
      <c r="E5" s="409" t="s">
        <v>52</v>
      </c>
      <c r="F5" s="409" t="s">
        <v>80</v>
      </c>
      <c r="G5" s="409" t="s">
        <v>83</v>
      </c>
      <c r="H5" s="409" t="s">
        <v>82</v>
      </c>
      <c r="I5" s="409" t="s">
        <v>98</v>
      </c>
      <c r="J5" s="409" t="s">
        <v>115</v>
      </c>
      <c r="K5" s="409" t="s">
        <v>125</v>
      </c>
      <c r="L5" s="409" t="s">
        <v>645</v>
      </c>
      <c r="M5" s="409" t="s">
        <v>83</v>
      </c>
      <c r="N5" s="409" t="s">
        <v>171</v>
      </c>
      <c r="O5" s="409" t="s">
        <v>174</v>
      </c>
      <c r="P5" s="409" t="s">
        <v>175</v>
      </c>
      <c r="Q5" s="409" t="s">
        <v>177</v>
      </c>
      <c r="R5" s="409" t="s">
        <v>178</v>
      </c>
      <c r="S5" s="409" t="s">
        <v>646</v>
      </c>
      <c r="T5" s="409" t="s">
        <v>197</v>
      </c>
      <c r="U5" s="409" t="s">
        <v>647</v>
      </c>
      <c r="V5" s="409" t="s">
        <v>231</v>
      </c>
      <c r="W5" s="409" t="s">
        <v>249</v>
      </c>
      <c r="X5" s="409" t="s">
        <v>267</v>
      </c>
      <c r="Y5" s="409" t="s">
        <v>268</v>
      </c>
      <c r="Z5" s="409" t="s">
        <v>283</v>
      </c>
      <c r="AA5" s="409" t="s">
        <v>268</v>
      </c>
      <c r="AB5" s="409" t="s">
        <v>283</v>
      </c>
      <c r="AC5" s="409" t="s">
        <v>305</v>
      </c>
      <c r="AD5" s="409" t="s">
        <v>315</v>
      </c>
      <c r="AE5" s="409" t="s">
        <v>321</v>
      </c>
      <c r="AF5" s="108"/>
      <c r="AG5" s="409" t="s">
        <v>873</v>
      </c>
      <c r="AH5" s="409" t="s">
        <v>400</v>
      </c>
      <c r="AI5" s="409" t="s">
        <v>406</v>
      </c>
      <c r="AJ5" s="409" t="s">
        <v>411</v>
      </c>
      <c r="AK5" s="409" t="s">
        <v>412</v>
      </c>
      <c r="AL5" s="409" t="s">
        <v>874</v>
      </c>
      <c r="AM5" s="409" t="s">
        <v>875</v>
      </c>
      <c r="AN5" s="409" t="s">
        <v>876</v>
      </c>
      <c r="AO5" s="108"/>
      <c r="AP5" s="409" t="s">
        <v>425</v>
      </c>
      <c r="AQ5" s="409" t="s">
        <v>427</v>
      </c>
      <c r="AR5" s="409" t="s">
        <v>434</v>
      </c>
      <c r="AS5" s="409" t="s">
        <v>442</v>
      </c>
      <c r="AT5" s="409" t="s">
        <v>442</v>
      </c>
      <c r="AU5" s="409" t="s">
        <v>464</v>
      </c>
      <c r="AV5" s="409" t="s">
        <v>487</v>
      </c>
      <c r="AW5" s="108"/>
      <c r="AX5" s="409" t="s">
        <v>497</v>
      </c>
      <c r="AY5" s="335" t="s">
        <v>1148</v>
      </c>
      <c r="AZ5" s="335" t="s">
        <v>1150</v>
      </c>
      <c r="BA5" s="335" t="s">
        <v>1151</v>
      </c>
      <c r="BB5" s="366" t="s">
        <v>1153</v>
      </c>
    </row>
    <row r="6" spans="1:54" s="318" customFormat="1" ht="13.5" thickBot="1">
      <c r="A6" s="365"/>
      <c r="B6" s="108"/>
      <c r="C6" s="409" t="s">
        <v>648</v>
      </c>
      <c r="D6" s="108"/>
      <c r="E6" s="108"/>
      <c r="F6" s="108"/>
      <c r="G6" s="409" t="s">
        <v>84</v>
      </c>
      <c r="H6" s="409" t="s">
        <v>98</v>
      </c>
      <c r="I6" s="108"/>
      <c r="J6" s="409" t="s">
        <v>116</v>
      </c>
      <c r="K6" s="409" t="s">
        <v>116</v>
      </c>
      <c r="L6" s="409" t="s">
        <v>139</v>
      </c>
      <c r="M6" s="409" t="s">
        <v>84</v>
      </c>
      <c r="N6" s="409" t="s">
        <v>172</v>
      </c>
      <c r="O6" s="409" t="s">
        <v>172</v>
      </c>
      <c r="P6" s="409" t="s">
        <v>172</v>
      </c>
      <c r="Q6" s="409" t="s">
        <v>172</v>
      </c>
      <c r="R6" s="409" t="s">
        <v>172</v>
      </c>
      <c r="S6" s="409" t="s">
        <v>180</v>
      </c>
      <c r="T6" s="409" t="s">
        <v>180</v>
      </c>
      <c r="U6" s="409" t="s">
        <v>180</v>
      </c>
      <c r="V6" s="409" t="s">
        <v>180</v>
      </c>
      <c r="W6" s="409" t="s">
        <v>250</v>
      </c>
      <c r="X6" s="409" t="s">
        <v>250</v>
      </c>
      <c r="Y6" s="409" t="s">
        <v>172</v>
      </c>
      <c r="Z6" s="409" t="s">
        <v>172</v>
      </c>
      <c r="AA6" s="409" t="s">
        <v>172</v>
      </c>
      <c r="AB6" s="409" t="s">
        <v>172</v>
      </c>
      <c r="AC6" s="108"/>
      <c r="AD6" s="108"/>
      <c r="AE6" s="108"/>
      <c r="AF6" s="108"/>
      <c r="AG6" s="409" t="s">
        <v>172</v>
      </c>
      <c r="AH6" s="409" t="s">
        <v>401</v>
      </c>
      <c r="AI6" s="409" t="s">
        <v>180</v>
      </c>
      <c r="AJ6" s="409" t="s">
        <v>180</v>
      </c>
      <c r="AK6" s="409" t="s">
        <v>413</v>
      </c>
      <c r="AL6" s="409" t="s">
        <v>180</v>
      </c>
      <c r="AM6" s="108"/>
      <c r="AN6" s="108"/>
      <c r="AO6" s="108"/>
      <c r="AP6" s="108"/>
      <c r="AQ6" s="409" t="s">
        <v>428</v>
      </c>
      <c r="AR6" s="409" t="s">
        <v>428</v>
      </c>
      <c r="AS6" s="409" t="s">
        <v>428</v>
      </c>
      <c r="AT6" s="409" t="s">
        <v>449</v>
      </c>
      <c r="AU6" s="409" t="s">
        <v>465</v>
      </c>
      <c r="AV6" s="409" t="s">
        <v>488</v>
      </c>
      <c r="AW6" s="108"/>
      <c r="AX6" s="108"/>
      <c r="AY6" s="336" t="s">
        <v>963</v>
      </c>
      <c r="AZ6" s="337"/>
      <c r="BA6" s="337"/>
      <c r="BB6" s="367" t="s">
        <v>1154</v>
      </c>
    </row>
    <row r="7" spans="1:54" s="318" customFormat="1" ht="13.5" thickBot="1">
      <c r="A7" s="374" t="s">
        <v>1090</v>
      </c>
      <c r="B7" s="399" t="s">
        <v>34</v>
      </c>
      <c r="C7" s="399" t="s">
        <v>36</v>
      </c>
      <c r="D7" s="399" t="s">
        <v>50</v>
      </c>
      <c r="E7" s="410" t="s">
        <v>1197</v>
      </c>
      <c r="F7" s="399" t="s">
        <v>878</v>
      </c>
      <c r="G7" s="399" t="s">
        <v>85</v>
      </c>
      <c r="H7" s="399" t="s">
        <v>99</v>
      </c>
      <c r="I7" s="399" t="s">
        <v>699</v>
      </c>
      <c r="J7" s="399" t="s">
        <v>118</v>
      </c>
      <c r="K7" s="399" t="s">
        <v>1198</v>
      </c>
      <c r="L7" s="399" t="s">
        <v>1199</v>
      </c>
      <c r="M7" s="399" t="s">
        <v>157</v>
      </c>
      <c r="N7" s="399" t="s">
        <v>173</v>
      </c>
      <c r="O7" s="399" t="s">
        <v>173</v>
      </c>
      <c r="P7" s="399" t="s">
        <v>176</v>
      </c>
      <c r="Q7" s="399" t="s">
        <v>176</v>
      </c>
      <c r="R7" s="399" t="s">
        <v>179</v>
      </c>
      <c r="S7" s="399" t="s">
        <v>1200</v>
      </c>
      <c r="T7" s="399" t="s">
        <v>1201</v>
      </c>
      <c r="U7" s="399" t="s">
        <v>1202</v>
      </c>
      <c r="V7" s="399" t="s">
        <v>1203</v>
      </c>
      <c r="W7" s="399" t="s">
        <v>1204</v>
      </c>
      <c r="X7" s="399" t="s">
        <v>1204</v>
      </c>
      <c r="Y7" s="399" t="s">
        <v>272</v>
      </c>
      <c r="Z7" s="399" t="s">
        <v>284</v>
      </c>
      <c r="AA7" s="399" t="s">
        <v>276</v>
      </c>
      <c r="AB7" s="399" t="s">
        <v>282</v>
      </c>
      <c r="AC7" s="399" t="s">
        <v>682</v>
      </c>
      <c r="AD7" s="399" t="s">
        <v>323</v>
      </c>
      <c r="AE7" s="399" t="s">
        <v>320</v>
      </c>
      <c r="AF7" s="399" t="s">
        <v>880</v>
      </c>
      <c r="AG7" s="399" t="s">
        <v>881</v>
      </c>
      <c r="AH7" s="399" t="s">
        <v>45</v>
      </c>
      <c r="AI7" s="399" t="s">
        <v>537</v>
      </c>
      <c r="AJ7" s="399" t="s">
        <v>1330</v>
      </c>
      <c r="AK7" s="399" t="s">
        <v>1185</v>
      </c>
      <c r="AL7" s="399" t="s">
        <v>1206</v>
      </c>
      <c r="AM7" s="399" t="s">
        <v>913</v>
      </c>
      <c r="AN7" s="399" t="s">
        <v>1207</v>
      </c>
      <c r="AO7" s="399" t="s">
        <v>520</v>
      </c>
      <c r="AP7" s="399" t="s">
        <v>426</v>
      </c>
      <c r="AQ7" s="399" t="s">
        <v>1331</v>
      </c>
      <c r="AR7" s="399" t="s">
        <v>945</v>
      </c>
      <c r="AS7" s="399" t="s">
        <v>524</v>
      </c>
      <c r="AT7" s="399" t="s">
        <v>525</v>
      </c>
      <c r="AU7" s="399" t="s">
        <v>1208</v>
      </c>
      <c r="AV7" s="399" t="s">
        <v>489</v>
      </c>
      <c r="AW7" s="371" t="s">
        <v>1164</v>
      </c>
      <c r="AX7" s="399" t="s">
        <v>498</v>
      </c>
      <c r="AY7" s="372">
        <v>1</v>
      </c>
      <c r="AZ7" s="372">
        <v>1</v>
      </c>
      <c r="BA7" s="372">
        <v>1</v>
      </c>
      <c r="BB7" s="373">
        <v>4</v>
      </c>
    </row>
    <row r="8" spans="1:54" s="318" customFormat="1" ht="13.5" thickBot="1">
      <c r="A8" s="374" t="s">
        <v>1091</v>
      </c>
      <c r="B8" s="399" t="s">
        <v>34</v>
      </c>
      <c r="C8" s="399" t="s">
        <v>36</v>
      </c>
      <c r="D8" s="399" t="s">
        <v>50</v>
      </c>
      <c r="E8" s="410" t="s">
        <v>1209</v>
      </c>
      <c r="F8" s="399" t="s">
        <v>878</v>
      </c>
      <c r="G8" s="399" t="s">
        <v>85</v>
      </c>
      <c r="H8" s="399" t="s">
        <v>99</v>
      </c>
      <c r="I8" s="399" t="s">
        <v>699</v>
      </c>
      <c r="J8" s="399" t="s">
        <v>119</v>
      </c>
      <c r="K8" s="399" t="s">
        <v>1198</v>
      </c>
      <c r="L8" s="399" t="s">
        <v>1199</v>
      </c>
      <c r="M8" s="399" t="s">
        <v>157</v>
      </c>
      <c r="N8" s="399" t="s">
        <v>173</v>
      </c>
      <c r="O8" s="399" t="s">
        <v>173</v>
      </c>
      <c r="P8" s="399" t="s">
        <v>176</v>
      </c>
      <c r="Q8" s="399" t="s">
        <v>176</v>
      </c>
      <c r="R8" s="399" t="s">
        <v>179</v>
      </c>
      <c r="S8" s="399" t="s">
        <v>1210</v>
      </c>
      <c r="T8" s="399" t="s">
        <v>1211</v>
      </c>
      <c r="U8" s="399" t="s">
        <v>1212</v>
      </c>
      <c r="V8" s="399" t="s">
        <v>1213</v>
      </c>
      <c r="W8" s="399" t="s">
        <v>667</v>
      </c>
      <c r="X8" s="399" t="s">
        <v>667</v>
      </c>
      <c r="Y8" s="399" t="s">
        <v>302</v>
      </c>
      <c r="Z8" s="399" t="s">
        <v>273</v>
      </c>
      <c r="AA8" s="399" t="s">
        <v>288</v>
      </c>
      <c r="AB8" s="399" t="s">
        <v>270</v>
      </c>
      <c r="AC8" s="399" t="s">
        <v>706</v>
      </c>
      <c r="AD8" s="399" t="s">
        <v>414</v>
      </c>
      <c r="AE8" s="399" t="s">
        <v>320</v>
      </c>
      <c r="AF8" s="399" t="s">
        <v>887</v>
      </c>
      <c r="AG8" s="399" t="s">
        <v>881</v>
      </c>
      <c r="AH8" s="399" t="s">
        <v>45</v>
      </c>
      <c r="AI8" s="399" t="s">
        <v>537</v>
      </c>
      <c r="AJ8" s="399" t="s">
        <v>1332</v>
      </c>
      <c r="AK8" s="399" t="s">
        <v>1185</v>
      </c>
      <c r="AL8" s="399" t="s">
        <v>1215</v>
      </c>
      <c r="AM8" s="399" t="s">
        <v>1216</v>
      </c>
      <c r="AN8" s="399" t="s">
        <v>1217</v>
      </c>
      <c r="AO8" s="399" t="s">
        <v>520</v>
      </c>
      <c r="AP8" s="399" t="s">
        <v>426</v>
      </c>
      <c r="AQ8" s="399" t="s">
        <v>953</v>
      </c>
      <c r="AR8" s="399" t="s">
        <v>945</v>
      </c>
      <c r="AS8" s="399" t="s">
        <v>890</v>
      </c>
      <c r="AT8" s="399" t="s">
        <v>447</v>
      </c>
      <c r="AU8" s="399" t="s">
        <v>1219</v>
      </c>
      <c r="AV8" s="399" t="s">
        <v>489</v>
      </c>
      <c r="AW8" s="371" t="s">
        <v>1164</v>
      </c>
      <c r="AX8" s="399" t="s">
        <v>498</v>
      </c>
      <c r="AY8" s="372">
        <v>1</v>
      </c>
      <c r="AZ8" s="372">
        <v>1</v>
      </c>
      <c r="BA8" s="372">
        <v>1</v>
      </c>
      <c r="BB8" s="373">
        <v>5.7</v>
      </c>
    </row>
    <row r="9" spans="1:54" s="318" customFormat="1" ht="13.5" thickBot="1">
      <c r="A9" s="374" t="s">
        <v>1092</v>
      </c>
      <c r="B9" s="399" t="s">
        <v>34</v>
      </c>
      <c r="C9" s="399" t="s">
        <v>37</v>
      </c>
      <c r="D9" s="399" t="s">
        <v>50</v>
      </c>
      <c r="E9" s="410" t="s">
        <v>877</v>
      </c>
      <c r="F9" s="399" t="s">
        <v>878</v>
      </c>
      <c r="G9" s="399" t="s">
        <v>86</v>
      </c>
      <c r="H9" s="399" t="s">
        <v>99</v>
      </c>
      <c r="I9" s="399" t="s">
        <v>740</v>
      </c>
      <c r="J9" s="399" t="s">
        <v>118</v>
      </c>
      <c r="K9" s="399" t="s">
        <v>1220</v>
      </c>
      <c r="L9" s="399" t="s">
        <v>1221</v>
      </c>
      <c r="M9" s="399" t="s">
        <v>158</v>
      </c>
      <c r="N9" s="399" t="s">
        <v>173</v>
      </c>
      <c r="O9" s="399" t="s">
        <v>173</v>
      </c>
      <c r="P9" s="399" t="s">
        <v>176</v>
      </c>
      <c r="Q9" s="399" t="s">
        <v>176</v>
      </c>
      <c r="R9" s="399" t="s">
        <v>179</v>
      </c>
      <c r="S9" s="399" t="s">
        <v>1222</v>
      </c>
      <c r="T9" s="399" t="s">
        <v>1223</v>
      </c>
      <c r="U9" s="399" t="s">
        <v>1224</v>
      </c>
      <c r="V9" s="399" t="s">
        <v>1225</v>
      </c>
      <c r="W9" s="399" t="s">
        <v>421</v>
      </c>
      <c r="X9" s="399" t="s">
        <v>421</v>
      </c>
      <c r="Y9" s="399" t="s">
        <v>273</v>
      </c>
      <c r="Z9" s="399" t="s">
        <v>658</v>
      </c>
      <c r="AA9" s="399" t="s">
        <v>281</v>
      </c>
      <c r="AB9" s="399" t="s">
        <v>273</v>
      </c>
      <c r="AC9" s="399" t="s">
        <v>707</v>
      </c>
      <c r="AD9" s="399" t="s">
        <v>323</v>
      </c>
      <c r="AE9" s="399" t="s">
        <v>320</v>
      </c>
      <c r="AF9" s="399" t="s">
        <v>880</v>
      </c>
      <c r="AG9" s="399" t="s">
        <v>881</v>
      </c>
      <c r="AH9" s="399" t="s">
        <v>45</v>
      </c>
      <c r="AI9" s="399" t="s">
        <v>537</v>
      </c>
      <c r="AJ9" s="399" t="s">
        <v>1333</v>
      </c>
      <c r="AK9" s="399" t="s">
        <v>721</v>
      </c>
      <c r="AL9" s="399" t="s">
        <v>882</v>
      </c>
      <c r="AM9" s="399" t="s">
        <v>831</v>
      </c>
      <c r="AN9" s="399" t="s">
        <v>883</v>
      </c>
      <c r="AO9" s="399" t="s">
        <v>520</v>
      </c>
      <c r="AP9" s="399" t="s">
        <v>426</v>
      </c>
      <c r="AQ9" s="399" t="s">
        <v>953</v>
      </c>
      <c r="AR9" s="399" t="s">
        <v>945</v>
      </c>
      <c r="AS9" s="399" t="s">
        <v>524</v>
      </c>
      <c r="AT9" s="399" t="s">
        <v>683</v>
      </c>
      <c r="AU9" s="399" t="s">
        <v>1227</v>
      </c>
      <c r="AV9" s="399" t="s">
        <v>885</v>
      </c>
      <c r="AW9" s="371" t="s">
        <v>1164</v>
      </c>
      <c r="AX9" s="399" t="s">
        <v>498</v>
      </c>
      <c r="AY9" s="372">
        <v>1</v>
      </c>
      <c r="AZ9" s="372">
        <v>1</v>
      </c>
      <c r="BA9" s="372">
        <v>1</v>
      </c>
      <c r="BB9" s="373">
        <v>5.5</v>
      </c>
    </row>
    <row r="10" spans="1:54" s="318" customFormat="1" ht="13.5" thickBot="1">
      <c r="A10" s="374" t="s">
        <v>1093</v>
      </c>
      <c r="B10" s="399" t="s">
        <v>34</v>
      </c>
      <c r="C10" s="399" t="s">
        <v>37</v>
      </c>
      <c r="D10" s="399" t="s">
        <v>50</v>
      </c>
      <c r="E10" s="410" t="s">
        <v>886</v>
      </c>
      <c r="F10" s="399" t="s">
        <v>878</v>
      </c>
      <c r="G10" s="399" t="s">
        <v>86</v>
      </c>
      <c r="H10" s="399" t="s">
        <v>99</v>
      </c>
      <c r="I10" s="399" t="s">
        <v>740</v>
      </c>
      <c r="J10" s="399" t="s">
        <v>119</v>
      </c>
      <c r="K10" s="399" t="s">
        <v>1220</v>
      </c>
      <c r="L10" s="399" t="s">
        <v>1221</v>
      </c>
      <c r="M10" s="399" t="s">
        <v>158</v>
      </c>
      <c r="N10" s="399" t="s">
        <v>173</v>
      </c>
      <c r="O10" s="399" t="s">
        <v>173</v>
      </c>
      <c r="P10" s="399" t="s">
        <v>176</v>
      </c>
      <c r="Q10" s="399" t="s">
        <v>176</v>
      </c>
      <c r="R10" s="399" t="s">
        <v>179</v>
      </c>
      <c r="S10" s="399" t="s">
        <v>1228</v>
      </c>
      <c r="T10" s="399" t="s">
        <v>1229</v>
      </c>
      <c r="U10" s="399" t="s">
        <v>1230</v>
      </c>
      <c r="V10" s="399" t="s">
        <v>1231</v>
      </c>
      <c r="W10" s="399" t="s">
        <v>313</v>
      </c>
      <c r="X10" s="399" t="s">
        <v>313</v>
      </c>
      <c r="Y10" s="399" t="s">
        <v>286</v>
      </c>
      <c r="Z10" s="399" t="s">
        <v>286</v>
      </c>
      <c r="AA10" s="399" t="s">
        <v>303</v>
      </c>
      <c r="AB10" s="399" t="s">
        <v>270</v>
      </c>
      <c r="AC10" s="399" t="s">
        <v>419</v>
      </c>
      <c r="AD10" s="399" t="s">
        <v>414</v>
      </c>
      <c r="AE10" s="399" t="s">
        <v>320</v>
      </c>
      <c r="AF10" s="399" t="s">
        <v>887</v>
      </c>
      <c r="AG10" s="399" t="s">
        <v>881</v>
      </c>
      <c r="AH10" s="399" t="s">
        <v>45</v>
      </c>
      <c r="AI10" s="399" t="s">
        <v>537</v>
      </c>
      <c r="AJ10" s="399" t="s">
        <v>1334</v>
      </c>
      <c r="AK10" s="399" t="s">
        <v>721</v>
      </c>
      <c r="AL10" s="399" t="s">
        <v>940</v>
      </c>
      <c r="AM10" s="399" t="s">
        <v>888</v>
      </c>
      <c r="AN10" s="399" t="s">
        <v>889</v>
      </c>
      <c r="AO10" s="399" t="s">
        <v>520</v>
      </c>
      <c r="AP10" s="399" t="s">
        <v>426</v>
      </c>
      <c r="AQ10" s="399" t="s">
        <v>601</v>
      </c>
      <c r="AR10" s="399" t="s">
        <v>945</v>
      </c>
      <c r="AS10" s="399" t="s">
        <v>890</v>
      </c>
      <c r="AT10" s="399" t="s">
        <v>941</v>
      </c>
      <c r="AU10" s="399" t="s">
        <v>1233</v>
      </c>
      <c r="AV10" s="399" t="s">
        <v>892</v>
      </c>
      <c r="AW10" s="371" t="s">
        <v>1164</v>
      </c>
      <c r="AX10" s="399" t="s">
        <v>498</v>
      </c>
      <c r="AY10" s="372">
        <v>1</v>
      </c>
      <c r="AZ10" s="372">
        <v>1</v>
      </c>
      <c r="BA10" s="372">
        <v>1</v>
      </c>
      <c r="BB10" s="373">
        <v>6.4</v>
      </c>
    </row>
    <row r="11" spans="1:54" s="318" customFormat="1" ht="13.5" thickBot="1">
      <c r="A11" s="374" t="s">
        <v>1094</v>
      </c>
      <c r="B11" s="399" t="s">
        <v>34</v>
      </c>
      <c r="C11" s="399" t="s">
        <v>38</v>
      </c>
      <c r="D11" s="399" t="s">
        <v>50</v>
      </c>
      <c r="E11" s="410" t="s">
        <v>893</v>
      </c>
      <c r="F11" s="399" t="s">
        <v>878</v>
      </c>
      <c r="G11" s="399" t="s">
        <v>87</v>
      </c>
      <c r="H11" s="399" t="s">
        <v>99</v>
      </c>
      <c r="I11" s="399" t="s">
        <v>902</v>
      </c>
      <c r="J11" s="399" t="s">
        <v>118</v>
      </c>
      <c r="K11" s="399" t="s">
        <v>699</v>
      </c>
      <c r="L11" s="399" t="s">
        <v>904</v>
      </c>
      <c r="M11" s="399" t="s">
        <v>159</v>
      </c>
      <c r="N11" s="399" t="s">
        <v>173</v>
      </c>
      <c r="O11" s="399" t="s">
        <v>173</v>
      </c>
      <c r="P11" s="399" t="s">
        <v>176</v>
      </c>
      <c r="Q11" s="399" t="s">
        <v>176</v>
      </c>
      <c r="R11" s="399" t="s">
        <v>179</v>
      </c>
      <c r="S11" s="399" t="s">
        <v>1234</v>
      </c>
      <c r="T11" s="399" t="s">
        <v>1235</v>
      </c>
      <c r="U11" s="399" t="s">
        <v>1236</v>
      </c>
      <c r="V11" s="399" t="s">
        <v>1237</v>
      </c>
      <c r="W11" s="399" t="s">
        <v>1238</v>
      </c>
      <c r="X11" s="399" t="s">
        <v>1238</v>
      </c>
      <c r="Y11" s="399" t="s">
        <v>272</v>
      </c>
      <c r="Z11" s="399" t="s">
        <v>681</v>
      </c>
      <c r="AA11" s="399" t="s">
        <v>290</v>
      </c>
      <c r="AB11" s="399" t="s">
        <v>278</v>
      </c>
      <c r="AC11" s="399" t="s">
        <v>419</v>
      </c>
      <c r="AD11" s="399" t="s">
        <v>323</v>
      </c>
      <c r="AE11" s="399" t="s">
        <v>320</v>
      </c>
      <c r="AF11" s="399" t="s">
        <v>880</v>
      </c>
      <c r="AG11" s="399" t="s">
        <v>881</v>
      </c>
      <c r="AH11" s="399" t="s">
        <v>402</v>
      </c>
      <c r="AI11" s="399" t="s">
        <v>558</v>
      </c>
      <c r="AJ11" s="399" t="s">
        <v>1335</v>
      </c>
      <c r="AK11" s="399" t="s">
        <v>820</v>
      </c>
      <c r="AL11" s="399" t="s">
        <v>951</v>
      </c>
      <c r="AM11" s="399" t="s">
        <v>831</v>
      </c>
      <c r="AN11" s="399" t="s">
        <v>883</v>
      </c>
      <c r="AO11" s="399" t="s">
        <v>520</v>
      </c>
      <c r="AP11" s="399" t="s">
        <v>426</v>
      </c>
      <c r="AQ11" s="399" t="s">
        <v>899</v>
      </c>
      <c r="AR11" s="399" t="s">
        <v>437</v>
      </c>
      <c r="AS11" s="399" t="s">
        <v>524</v>
      </c>
      <c r="AT11" s="399" t="s">
        <v>707</v>
      </c>
      <c r="AU11" s="399" t="s">
        <v>1240</v>
      </c>
      <c r="AV11" s="399" t="s">
        <v>896</v>
      </c>
      <c r="AW11" s="371" t="s">
        <v>1165</v>
      </c>
      <c r="AX11" s="399" t="s">
        <v>498</v>
      </c>
      <c r="AY11" s="372">
        <v>1</v>
      </c>
      <c r="AZ11" s="372">
        <v>1</v>
      </c>
      <c r="BA11" s="372">
        <v>1</v>
      </c>
      <c r="BB11" s="373">
        <v>8</v>
      </c>
    </row>
    <row r="12" spans="1:54" s="318" customFormat="1" ht="13.5" thickBot="1">
      <c r="A12" s="374" t="s">
        <v>1095</v>
      </c>
      <c r="B12" s="399" t="s">
        <v>34</v>
      </c>
      <c r="C12" s="399" t="s">
        <v>38</v>
      </c>
      <c r="D12" s="399" t="s">
        <v>50</v>
      </c>
      <c r="E12" s="410" t="s">
        <v>897</v>
      </c>
      <c r="F12" s="399" t="s">
        <v>878</v>
      </c>
      <c r="G12" s="399" t="s">
        <v>87</v>
      </c>
      <c r="H12" s="399" t="s">
        <v>99</v>
      </c>
      <c r="I12" s="399" t="s">
        <v>785</v>
      </c>
      <c r="J12" s="399" t="s">
        <v>118</v>
      </c>
      <c r="K12" s="399" t="s">
        <v>110</v>
      </c>
      <c r="L12" s="399" t="s">
        <v>1241</v>
      </c>
      <c r="M12" s="399" t="s">
        <v>159</v>
      </c>
      <c r="N12" s="399" t="s">
        <v>173</v>
      </c>
      <c r="O12" s="399" t="s">
        <v>173</v>
      </c>
      <c r="P12" s="399" t="s">
        <v>176</v>
      </c>
      <c r="Q12" s="399" t="s">
        <v>176</v>
      </c>
      <c r="R12" s="399" t="s">
        <v>179</v>
      </c>
      <c r="S12" s="399" t="s">
        <v>1242</v>
      </c>
      <c r="T12" s="399" t="s">
        <v>1243</v>
      </c>
      <c r="U12" s="399" t="s">
        <v>1244</v>
      </c>
      <c r="V12" s="399" t="s">
        <v>1245</v>
      </c>
      <c r="W12" s="399" t="s">
        <v>46</v>
      </c>
      <c r="X12" s="399" t="s">
        <v>46</v>
      </c>
      <c r="Y12" s="399" t="s">
        <v>282</v>
      </c>
      <c r="Z12" s="399" t="s">
        <v>658</v>
      </c>
      <c r="AA12" s="399" t="s">
        <v>290</v>
      </c>
      <c r="AB12" s="399" t="s">
        <v>301</v>
      </c>
      <c r="AC12" s="399" t="s">
        <v>706</v>
      </c>
      <c r="AD12" s="399" t="s">
        <v>45</v>
      </c>
      <c r="AE12" s="399" t="s">
        <v>320</v>
      </c>
      <c r="AF12" s="399" t="s">
        <v>887</v>
      </c>
      <c r="AG12" s="399" t="s">
        <v>881</v>
      </c>
      <c r="AH12" s="399" t="s">
        <v>402</v>
      </c>
      <c r="AI12" s="399" t="s">
        <v>558</v>
      </c>
      <c r="AJ12" s="399" t="s">
        <v>1336</v>
      </c>
      <c r="AK12" s="399" t="s">
        <v>820</v>
      </c>
      <c r="AL12" s="399" t="s">
        <v>942</v>
      </c>
      <c r="AM12" s="399" t="s">
        <v>831</v>
      </c>
      <c r="AN12" s="399" t="s">
        <v>898</v>
      </c>
      <c r="AO12" s="399" t="s">
        <v>520</v>
      </c>
      <c r="AP12" s="399" t="s">
        <v>426</v>
      </c>
      <c r="AQ12" s="399" t="s">
        <v>1182</v>
      </c>
      <c r="AR12" s="399" t="s">
        <v>437</v>
      </c>
      <c r="AS12" s="399" t="s">
        <v>539</v>
      </c>
      <c r="AT12" s="399" t="s">
        <v>943</v>
      </c>
      <c r="AU12" s="399" t="s">
        <v>1248</v>
      </c>
      <c r="AV12" s="399" t="s">
        <v>892</v>
      </c>
      <c r="AW12" s="371" t="s">
        <v>1165</v>
      </c>
      <c r="AX12" s="399" t="s">
        <v>498</v>
      </c>
      <c r="AY12" s="372">
        <v>1</v>
      </c>
      <c r="AZ12" s="372">
        <v>1</v>
      </c>
      <c r="BA12" s="372">
        <v>1</v>
      </c>
      <c r="BB12" s="373">
        <v>7.2</v>
      </c>
    </row>
    <row r="13" spans="1:54" s="318" customFormat="1" ht="13.5" thickBot="1">
      <c r="A13" s="374" t="s">
        <v>1096</v>
      </c>
      <c r="B13" s="399" t="s">
        <v>34</v>
      </c>
      <c r="C13" s="399" t="s">
        <v>39</v>
      </c>
      <c r="D13" s="399" t="s">
        <v>50</v>
      </c>
      <c r="E13" s="410" t="s">
        <v>901</v>
      </c>
      <c r="F13" s="399" t="s">
        <v>878</v>
      </c>
      <c r="G13" s="399" t="s">
        <v>88</v>
      </c>
      <c r="H13" s="399" t="s">
        <v>99</v>
      </c>
      <c r="I13" s="399" t="s">
        <v>112</v>
      </c>
      <c r="J13" s="399" t="s">
        <v>903</v>
      </c>
      <c r="K13" s="399" t="s">
        <v>1249</v>
      </c>
      <c r="L13" s="399" t="s">
        <v>592</v>
      </c>
      <c r="M13" s="399" t="s">
        <v>160</v>
      </c>
      <c r="N13" s="399" t="s">
        <v>173</v>
      </c>
      <c r="O13" s="399" t="s">
        <v>173</v>
      </c>
      <c r="P13" s="399" t="s">
        <v>176</v>
      </c>
      <c r="Q13" s="399" t="s">
        <v>176</v>
      </c>
      <c r="R13" s="399" t="s">
        <v>179</v>
      </c>
      <c r="S13" s="399" t="s">
        <v>1250</v>
      </c>
      <c r="T13" s="399" t="s">
        <v>1251</v>
      </c>
      <c r="U13" s="399" t="s">
        <v>1252</v>
      </c>
      <c r="V13" s="399" t="s">
        <v>1253</v>
      </c>
      <c r="W13" s="399" t="s">
        <v>1254</v>
      </c>
      <c r="X13" s="399" t="s">
        <v>1254</v>
      </c>
      <c r="Y13" s="399" t="s">
        <v>810</v>
      </c>
      <c r="Z13" s="399" t="s">
        <v>301</v>
      </c>
      <c r="AA13" s="399" t="s">
        <v>797</v>
      </c>
      <c r="AB13" s="399" t="s">
        <v>303</v>
      </c>
      <c r="AC13" s="399" t="s">
        <v>313</v>
      </c>
      <c r="AD13" s="399" t="s">
        <v>320</v>
      </c>
      <c r="AE13" s="399" t="s">
        <v>312</v>
      </c>
      <c r="AF13" s="399" t="s">
        <v>905</v>
      </c>
      <c r="AG13" s="399" t="s">
        <v>881</v>
      </c>
      <c r="AH13" s="399" t="s">
        <v>402</v>
      </c>
      <c r="AI13" s="399" t="s">
        <v>558</v>
      </c>
      <c r="AJ13" s="399" t="s">
        <v>1337</v>
      </c>
      <c r="AK13" s="399" t="s">
        <v>721</v>
      </c>
      <c r="AL13" s="399" t="s">
        <v>952</v>
      </c>
      <c r="AM13" s="399" t="s">
        <v>906</v>
      </c>
      <c r="AN13" s="399" t="s">
        <v>907</v>
      </c>
      <c r="AO13" s="399" t="s">
        <v>520</v>
      </c>
      <c r="AP13" s="399" t="s">
        <v>426</v>
      </c>
      <c r="AQ13" s="399" t="s">
        <v>1338</v>
      </c>
      <c r="AR13" s="399" t="s">
        <v>426</v>
      </c>
      <c r="AS13" s="399" t="s">
        <v>36</v>
      </c>
      <c r="AT13" s="399" t="s">
        <v>912</v>
      </c>
      <c r="AU13" s="399" t="s">
        <v>1256</v>
      </c>
      <c r="AV13" s="399" t="s">
        <v>909</v>
      </c>
      <c r="AW13" s="371" t="s">
        <v>1165</v>
      </c>
      <c r="AX13" s="399" t="s">
        <v>498</v>
      </c>
      <c r="AY13" s="372">
        <v>1</v>
      </c>
      <c r="AZ13" s="372">
        <v>1</v>
      </c>
      <c r="BA13" s="372">
        <v>1</v>
      </c>
      <c r="BB13" s="373">
        <v>9.6999999999999993</v>
      </c>
    </row>
    <row r="14" spans="1:54" s="318" customFormat="1" ht="13.5" thickBot="1">
      <c r="A14" s="374" t="s">
        <v>1097</v>
      </c>
      <c r="B14" s="399" t="s">
        <v>34</v>
      </c>
      <c r="C14" s="399" t="s">
        <v>39</v>
      </c>
      <c r="D14" s="399" t="s">
        <v>50</v>
      </c>
      <c r="E14" s="410" t="s">
        <v>1257</v>
      </c>
      <c r="F14" s="399" t="s">
        <v>878</v>
      </c>
      <c r="G14" s="399" t="s">
        <v>88</v>
      </c>
      <c r="H14" s="399" t="s">
        <v>99</v>
      </c>
      <c r="I14" s="399" t="s">
        <v>112</v>
      </c>
      <c r="J14" s="399" t="s">
        <v>120</v>
      </c>
      <c r="K14" s="399" t="s">
        <v>1249</v>
      </c>
      <c r="L14" s="399" t="s">
        <v>592</v>
      </c>
      <c r="M14" s="399" t="s">
        <v>160</v>
      </c>
      <c r="N14" s="399" t="s">
        <v>173</v>
      </c>
      <c r="O14" s="399" t="s">
        <v>173</v>
      </c>
      <c r="P14" s="399" t="s">
        <v>176</v>
      </c>
      <c r="Q14" s="399" t="s">
        <v>176</v>
      </c>
      <c r="R14" s="399" t="s">
        <v>179</v>
      </c>
      <c r="S14" s="399" t="s">
        <v>1258</v>
      </c>
      <c r="T14" s="399" t="s">
        <v>1259</v>
      </c>
      <c r="U14" s="399" t="s">
        <v>1260</v>
      </c>
      <c r="V14" s="399" t="s">
        <v>1261</v>
      </c>
      <c r="W14" s="399" t="s">
        <v>1262</v>
      </c>
      <c r="X14" s="399" t="s">
        <v>1262</v>
      </c>
      <c r="Y14" s="399" t="s">
        <v>303</v>
      </c>
      <c r="Z14" s="399" t="s">
        <v>270</v>
      </c>
      <c r="AA14" s="399" t="s">
        <v>288</v>
      </c>
      <c r="AB14" s="399" t="s">
        <v>281</v>
      </c>
      <c r="AC14" s="399" t="s">
        <v>313</v>
      </c>
      <c r="AD14" s="399" t="s">
        <v>320</v>
      </c>
      <c r="AE14" s="399" t="s">
        <v>323</v>
      </c>
      <c r="AF14" s="399" t="s">
        <v>320</v>
      </c>
      <c r="AG14" s="399" t="s">
        <v>881</v>
      </c>
      <c r="AH14" s="399" t="s">
        <v>402</v>
      </c>
      <c r="AI14" s="399" t="s">
        <v>558</v>
      </c>
      <c r="AJ14" s="399" t="s">
        <v>1337</v>
      </c>
      <c r="AK14" s="399" t="s">
        <v>721</v>
      </c>
      <c r="AL14" s="399" t="s">
        <v>952</v>
      </c>
      <c r="AM14" s="399" t="s">
        <v>906</v>
      </c>
      <c r="AN14" s="399" t="s">
        <v>1207</v>
      </c>
      <c r="AO14" s="399" t="s">
        <v>520</v>
      </c>
      <c r="AP14" s="399" t="s">
        <v>426</v>
      </c>
      <c r="AQ14" s="399" t="s">
        <v>798</v>
      </c>
      <c r="AR14" s="399" t="s">
        <v>437</v>
      </c>
      <c r="AS14" s="399" t="s">
        <v>533</v>
      </c>
      <c r="AT14" s="399" t="s">
        <v>421</v>
      </c>
      <c r="AU14" s="399" t="s">
        <v>1256</v>
      </c>
      <c r="AV14" s="399" t="s">
        <v>909</v>
      </c>
      <c r="AW14" s="371" t="s">
        <v>1165</v>
      </c>
      <c r="AX14" s="399" t="s">
        <v>498</v>
      </c>
      <c r="AY14" s="372">
        <v>1</v>
      </c>
      <c r="AZ14" s="372">
        <v>1</v>
      </c>
      <c r="BA14" s="372">
        <v>1</v>
      </c>
      <c r="BB14" s="373">
        <v>8.5</v>
      </c>
    </row>
    <row r="15" spans="1:54" s="318" customFormat="1" ht="13.5" thickBot="1">
      <c r="A15" s="374" t="s">
        <v>1098</v>
      </c>
      <c r="B15" s="399" t="s">
        <v>34</v>
      </c>
      <c r="C15" s="399" t="s">
        <v>40</v>
      </c>
      <c r="D15" s="399" t="s">
        <v>50</v>
      </c>
      <c r="E15" s="410" t="s">
        <v>1263</v>
      </c>
      <c r="F15" s="399" t="s">
        <v>878</v>
      </c>
      <c r="G15" s="399" t="s">
        <v>89</v>
      </c>
      <c r="H15" s="399" t="s">
        <v>99</v>
      </c>
      <c r="I15" s="399" t="s">
        <v>740</v>
      </c>
      <c r="J15" s="399" t="s">
        <v>120</v>
      </c>
      <c r="K15" s="399" t="s">
        <v>105</v>
      </c>
      <c r="L15" s="399" t="s">
        <v>1264</v>
      </c>
      <c r="M15" s="399" t="s">
        <v>161</v>
      </c>
      <c r="N15" s="399" t="s">
        <v>173</v>
      </c>
      <c r="O15" s="399" t="s">
        <v>173</v>
      </c>
      <c r="P15" s="399" t="s">
        <v>176</v>
      </c>
      <c r="Q15" s="399" t="s">
        <v>176</v>
      </c>
      <c r="R15" s="399" t="s">
        <v>179</v>
      </c>
      <c r="S15" s="399" t="s">
        <v>1265</v>
      </c>
      <c r="T15" s="399" t="s">
        <v>1266</v>
      </c>
      <c r="U15" s="399" t="s">
        <v>1267</v>
      </c>
      <c r="V15" s="399" t="s">
        <v>1268</v>
      </c>
      <c r="W15" s="399" t="s">
        <v>454</v>
      </c>
      <c r="X15" s="399" t="s">
        <v>454</v>
      </c>
      <c r="Y15" s="399" t="s">
        <v>285</v>
      </c>
      <c r="Z15" s="399" t="s">
        <v>589</v>
      </c>
      <c r="AA15" s="399" t="s">
        <v>287</v>
      </c>
      <c r="AB15" s="399" t="s">
        <v>681</v>
      </c>
      <c r="AC15" s="399" t="s">
        <v>911</v>
      </c>
      <c r="AD15" s="399" t="s">
        <v>320</v>
      </c>
      <c r="AE15" s="399" t="s">
        <v>324</v>
      </c>
      <c r="AF15" s="399" t="s">
        <v>320</v>
      </c>
      <c r="AG15" s="399" t="s">
        <v>881</v>
      </c>
      <c r="AH15" s="399" t="s">
        <v>402</v>
      </c>
      <c r="AI15" s="399" t="s">
        <v>558</v>
      </c>
      <c r="AJ15" s="399" t="s">
        <v>1339</v>
      </c>
      <c r="AK15" s="399" t="s">
        <v>538</v>
      </c>
      <c r="AL15" s="399" t="s">
        <v>944</v>
      </c>
      <c r="AM15" s="399" t="s">
        <v>913</v>
      </c>
      <c r="AN15" s="399" t="s">
        <v>883</v>
      </c>
      <c r="AO15" s="399" t="s">
        <v>520</v>
      </c>
      <c r="AP15" s="399" t="s">
        <v>426</v>
      </c>
      <c r="AQ15" s="399" t="s">
        <v>1340</v>
      </c>
      <c r="AR15" s="399" t="s">
        <v>426</v>
      </c>
      <c r="AS15" s="399" t="s">
        <v>533</v>
      </c>
      <c r="AT15" s="399" t="s">
        <v>946</v>
      </c>
      <c r="AU15" s="399" t="s">
        <v>1271</v>
      </c>
      <c r="AV15" s="399" t="s">
        <v>492</v>
      </c>
      <c r="AW15" s="371" t="s">
        <v>1165</v>
      </c>
      <c r="AX15" s="399" t="s">
        <v>498</v>
      </c>
      <c r="AY15" s="372">
        <v>2</v>
      </c>
      <c r="AZ15" s="372">
        <v>2</v>
      </c>
      <c r="BA15" s="372">
        <v>2</v>
      </c>
      <c r="BB15" s="373">
        <v>6.1</v>
      </c>
    </row>
    <row r="16" spans="1:54" s="318" customFormat="1" ht="13.5" thickBot="1">
      <c r="A16" s="374" t="s">
        <v>1099</v>
      </c>
      <c r="B16" s="399" t="s">
        <v>34</v>
      </c>
      <c r="C16" s="399" t="s">
        <v>40</v>
      </c>
      <c r="D16" s="399" t="s">
        <v>50</v>
      </c>
      <c r="E16" s="410" t="s">
        <v>910</v>
      </c>
      <c r="F16" s="399" t="s">
        <v>878</v>
      </c>
      <c r="G16" s="399" t="s">
        <v>89</v>
      </c>
      <c r="H16" s="399" t="s">
        <v>99</v>
      </c>
      <c r="I16" s="399" t="s">
        <v>740</v>
      </c>
      <c r="J16" s="399" t="s">
        <v>120</v>
      </c>
      <c r="K16" s="399" t="s">
        <v>105</v>
      </c>
      <c r="L16" s="399" t="s">
        <v>1264</v>
      </c>
      <c r="M16" s="399" t="s">
        <v>161</v>
      </c>
      <c r="N16" s="399" t="s">
        <v>173</v>
      </c>
      <c r="O16" s="399" t="s">
        <v>173</v>
      </c>
      <c r="P16" s="399" t="s">
        <v>176</v>
      </c>
      <c r="Q16" s="399" t="s">
        <v>176</v>
      </c>
      <c r="R16" s="399" t="s">
        <v>179</v>
      </c>
      <c r="S16" s="399" t="s">
        <v>1265</v>
      </c>
      <c r="T16" s="399" t="s">
        <v>1266</v>
      </c>
      <c r="U16" s="399" t="s">
        <v>1267</v>
      </c>
      <c r="V16" s="399" t="s">
        <v>1268</v>
      </c>
      <c r="W16" s="399" t="s">
        <v>454</v>
      </c>
      <c r="X16" s="399" t="s">
        <v>454</v>
      </c>
      <c r="Y16" s="399" t="s">
        <v>285</v>
      </c>
      <c r="Z16" s="399" t="s">
        <v>589</v>
      </c>
      <c r="AA16" s="399" t="s">
        <v>287</v>
      </c>
      <c r="AB16" s="399" t="s">
        <v>681</v>
      </c>
      <c r="AC16" s="399" t="s">
        <v>911</v>
      </c>
      <c r="AD16" s="399" t="s">
        <v>320</v>
      </c>
      <c r="AE16" s="399" t="s">
        <v>912</v>
      </c>
      <c r="AF16" s="399" t="s">
        <v>320</v>
      </c>
      <c r="AG16" s="399" t="s">
        <v>881</v>
      </c>
      <c r="AH16" s="399" t="s">
        <v>402</v>
      </c>
      <c r="AI16" s="399" t="s">
        <v>558</v>
      </c>
      <c r="AJ16" s="399" t="s">
        <v>1339</v>
      </c>
      <c r="AK16" s="399" t="s">
        <v>538</v>
      </c>
      <c r="AL16" s="399" t="s">
        <v>944</v>
      </c>
      <c r="AM16" s="399" t="s">
        <v>913</v>
      </c>
      <c r="AN16" s="399" t="s">
        <v>883</v>
      </c>
      <c r="AO16" s="399" t="s">
        <v>520</v>
      </c>
      <c r="AP16" s="399" t="s">
        <v>426</v>
      </c>
      <c r="AQ16" s="399" t="s">
        <v>1340</v>
      </c>
      <c r="AR16" s="399" t="s">
        <v>426</v>
      </c>
      <c r="AS16" s="399" t="s">
        <v>533</v>
      </c>
      <c r="AT16" s="399" t="s">
        <v>946</v>
      </c>
      <c r="AU16" s="399" t="s">
        <v>1271</v>
      </c>
      <c r="AV16" s="399" t="s">
        <v>492</v>
      </c>
      <c r="AW16" s="371" t="s">
        <v>1165</v>
      </c>
      <c r="AX16" s="399" t="s">
        <v>498</v>
      </c>
      <c r="AY16" s="372">
        <v>2</v>
      </c>
      <c r="AZ16" s="372">
        <v>2</v>
      </c>
      <c r="BA16" s="372">
        <v>2</v>
      </c>
      <c r="BB16" s="373">
        <v>6.1</v>
      </c>
    </row>
    <row r="17" spans="1:54" s="318" customFormat="1" ht="13.5" thickBot="1">
      <c r="A17" s="374" t="s">
        <v>1100</v>
      </c>
      <c r="B17" s="399" t="s">
        <v>34</v>
      </c>
      <c r="C17" s="399" t="s">
        <v>41</v>
      </c>
      <c r="D17" s="399" t="s">
        <v>50</v>
      </c>
      <c r="E17" s="410" t="s">
        <v>1272</v>
      </c>
      <c r="F17" s="399" t="s">
        <v>878</v>
      </c>
      <c r="G17" s="399" t="s">
        <v>90</v>
      </c>
      <c r="H17" s="399" t="s">
        <v>99</v>
      </c>
      <c r="I17" s="399" t="s">
        <v>118</v>
      </c>
      <c r="J17" s="399" t="s">
        <v>120</v>
      </c>
      <c r="K17" s="399" t="s">
        <v>767</v>
      </c>
      <c r="L17" s="399" t="s">
        <v>544</v>
      </c>
      <c r="M17" s="399" t="s">
        <v>162</v>
      </c>
      <c r="N17" s="399" t="s">
        <v>173</v>
      </c>
      <c r="O17" s="399" t="s">
        <v>173</v>
      </c>
      <c r="P17" s="399" t="s">
        <v>176</v>
      </c>
      <c r="Q17" s="399" t="s">
        <v>176</v>
      </c>
      <c r="R17" s="399" t="s">
        <v>179</v>
      </c>
      <c r="S17" s="399" t="s">
        <v>1273</v>
      </c>
      <c r="T17" s="399" t="s">
        <v>1274</v>
      </c>
      <c r="U17" s="399" t="s">
        <v>1275</v>
      </c>
      <c r="V17" s="399" t="s">
        <v>1276</v>
      </c>
      <c r="W17" s="399" t="s">
        <v>820</v>
      </c>
      <c r="X17" s="399" t="s">
        <v>820</v>
      </c>
      <c r="Y17" s="399" t="s">
        <v>285</v>
      </c>
      <c r="Z17" s="399" t="s">
        <v>589</v>
      </c>
      <c r="AA17" s="399" t="s">
        <v>269</v>
      </c>
      <c r="AB17" s="399" t="s">
        <v>658</v>
      </c>
      <c r="AC17" s="399" t="s">
        <v>310</v>
      </c>
      <c r="AD17" s="399" t="s">
        <v>320</v>
      </c>
      <c r="AE17" s="399" t="s">
        <v>43</v>
      </c>
      <c r="AF17" s="399" t="s">
        <v>320</v>
      </c>
      <c r="AG17" s="399" t="s">
        <v>881</v>
      </c>
      <c r="AH17" s="399" t="s">
        <v>403</v>
      </c>
      <c r="AI17" s="399" t="s">
        <v>577</v>
      </c>
      <c r="AJ17" s="399" t="s">
        <v>1341</v>
      </c>
      <c r="AK17" s="399" t="s">
        <v>1186</v>
      </c>
      <c r="AL17" s="399" t="s">
        <v>947</v>
      </c>
      <c r="AM17" s="399" t="s">
        <v>913</v>
      </c>
      <c r="AN17" s="399" t="s">
        <v>883</v>
      </c>
      <c r="AO17" s="399" t="s">
        <v>520</v>
      </c>
      <c r="AP17" s="399" t="s">
        <v>426</v>
      </c>
      <c r="AQ17" s="399" t="s">
        <v>918</v>
      </c>
      <c r="AR17" s="399" t="s">
        <v>439</v>
      </c>
      <c r="AS17" s="399" t="s">
        <v>533</v>
      </c>
      <c r="AT17" s="399" t="s">
        <v>1342</v>
      </c>
      <c r="AU17" s="399" t="s">
        <v>1279</v>
      </c>
      <c r="AV17" s="399" t="s">
        <v>492</v>
      </c>
      <c r="AW17" s="371" t="s">
        <v>1165</v>
      </c>
      <c r="AX17" s="399" t="s">
        <v>498</v>
      </c>
      <c r="AY17" s="372">
        <v>2</v>
      </c>
      <c r="AZ17" s="372">
        <v>2</v>
      </c>
      <c r="BA17" s="372">
        <v>2</v>
      </c>
      <c r="BB17" s="373">
        <v>6.3</v>
      </c>
    </row>
    <row r="18" spans="1:54" s="318" customFormat="1" ht="13.5" thickBot="1">
      <c r="A18" s="374" t="s">
        <v>1101</v>
      </c>
      <c r="B18" s="399" t="s">
        <v>34</v>
      </c>
      <c r="C18" s="399" t="s">
        <v>41</v>
      </c>
      <c r="D18" s="399" t="s">
        <v>50</v>
      </c>
      <c r="E18" s="410" t="s">
        <v>916</v>
      </c>
      <c r="F18" s="399" t="s">
        <v>878</v>
      </c>
      <c r="G18" s="399" t="s">
        <v>90</v>
      </c>
      <c r="H18" s="399" t="s">
        <v>99</v>
      </c>
      <c r="I18" s="399" t="s">
        <v>118</v>
      </c>
      <c r="J18" s="399" t="s">
        <v>120</v>
      </c>
      <c r="K18" s="399" t="s">
        <v>767</v>
      </c>
      <c r="L18" s="399" t="s">
        <v>544</v>
      </c>
      <c r="M18" s="399" t="s">
        <v>162</v>
      </c>
      <c r="N18" s="399" t="s">
        <v>173</v>
      </c>
      <c r="O18" s="399" t="s">
        <v>173</v>
      </c>
      <c r="P18" s="399" t="s">
        <v>176</v>
      </c>
      <c r="Q18" s="399" t="s">
        <v>176</v>
      </c>
      <c r="R18" s="399" t="s">
        <v>179</v>
      </c>
      <c r="S18" s="399" t="s">
        <v>1273</v>
      </c>
      <c r="T18" s="399" t="s">
        <v>1274</v>
      </c>
      <c r="U18" s="399" t="s">
        <v>1275</v>
      </c>
      <c r="V18" s="399" t="s">
        <v>1276</v>
      </c>
      <c r="W18" s="399" t="s">
        <v>820</v>
      </c>
      <c r="X18" s="399" t="s">
        <v>820</v>
      </c>
      <c r="Y18" s="399" t="s">
        <v>285</v>
      </c>
      <c r="Z18" s="399" t="s">
        <v>589</v>
      </c>
      <c r="AA18" s="399" t="s">
        <v>269</v>
      </c>
      <c r="AB18" s="399" t="s">
        <v>658</v>
      </c>
      <c r="AC18" s="399" t="s">
        <v>310</v>
      </c>
      <c r="AD18" s="399" t="s">
        <v>320</v>
      </c>
      <c r="AE18" s="399" t="s">
        <v>418</v>
      </c>
      <c r="AF18" s="399" t="s">
        <v>320</v>
      </c>
      <c r="AG18" s="399" t="s">
        <v>881</v>
      </c>
      <c r="AH18" s="399" t="s">
        <v>403</v>
      </c>
      <c r="AI18" s="399" t="s">
        <v>577</v>
      </c>
      <c r="AJ18" s="399" t="s">
        <v>1341</v>
      </c>
      <c r="AK18" s="399" t="s">
        <v>1186</v>
      </c>
      <c r="AL18" s="399" t="s">
        <v>947</v>
      </c>
      <c r="AM18" s="399" t="s">
        <v>913</v>
      </c>
      <c r="AN18" s="399" t="s">
        <v>883</v>
      </c>
      <c r="AO18" s="399" t="s">
        <v>520</v>
      </c>
      <c r="AP18" s="399" t="s">
        <v>426</v>
      </c>
      <c r="AQ18" s="399" t="s">
        <v>918</v>
      </c>
      <c r="AR18" s="399" t="s">
        <v>439</v>
      </c>
      <c r="AS18" s="399" t="s">
        <v>533</v>
      </c>
      <c r="AT18" s="399" t="s">
        <v>948</v>
      </c>
      <c r="AU18" s="399" t="s">
        <v>1279</v>
      </c>
      <c r="AV18" s="399" t="s">
        <v>492</v>
      </c>
      <c r="AW18" s="371" t="s">
        <v>1165</v>
      </c>
      <c r="AX18" s="399" t="s">
        <v>498</v>
      </c>
      <c r="AY18" s="372">
        <v>2</v>
      </c>
      <c r="AZ18" s="372">
        <v>2</v>
      </c>
      <c r="BA18" s="372">
        <v>2</v>
      </c>
      <c r="BB18" s="373">
        <v>6.3</v>
      </c>
    </row>
    <row r="19" spans="1:54" s="318" customFormat="1" ht="13.5" thickBot="1">
      <c r="A19" s="374" t="s">
        <v>1102</v>
      </c>
      <c r="B19" s="399" t="s">
        <v>34</v>
      </c>
      <c r="C19" s="399" t="s">
        <v>42</v>
      </c>
      <c r="D19" s="399" t="s">
        <v>50</v>
      </c>
      <c r="E19" s="410" t="s">
        <v>919</v>
      </c>
      <c r="F19" s="399" t="s">
        <v>878</v>
      </c>
      <c r="G19" s="399" t="s">
        <v>91</v>
      </c>
      <c r="H19" s="399" t="s">
        <v>99</v>
      </c>
      <c r="I19" s="399" t="s">
        <v>564</v>
      </c>
      <c r="J19" s="399" t="s">
        <v>920</v>
      </c>
      <c r="K19" s="399" t="s">
        <v>920</v>
      </c>
      <c r="L19" s="399" t="s">
        <v>1280</v>
      </c>
      <c r="M19" s="399" t="s">
        <v>163</v>
      </c>
      <c r="N19" s="399" t="s">
        <v>173</v>
      </c>
      <c r="O19" s="399" t="s">
        <v>173</v>
      </c>
      <c r="P19" s="399" t="s">
        <v>176</v>
      </c>
      <c r="Q19" s="399" t="s">
        <v>176</v>
      </c>
      <c r="R19" s="399" t="s">
        <v>179</v>
      </c>
      <c r="S19" s="399" t="s">
        <v>1281</v>
      </c>
      <c r="T19" s="399" t="s">
        <v>1282</v>
      </c>
      <c r="U19" s="399" t="s">
        <v>1283</v>
      </c>
      <c r="V19" s="399" t="s">
        <v>1284</v>
      </c>
      <c r="W19" s="399" t="s">
        <v>915</v>
      </c>
      <c r="X19" s="399" t="s">
        <v>915</v>
      </c>
      <c r="Y19" s="399" t="s">
        <v>657</v>
      </c>
      <c r="Z19" s="399" t="s">
        <v>1285</v>
      </c>
      <c r="AA19" s="399" t="s">
        <v>276</v>
      </c>
      <c r="AB19" s="399" t="s">
        <v>658</v>
      </c>
      <c r="AC19" s="399" t="s">
        <v>309</v>
      </c>
      <c r="AD19" s="399" t="s">
        <v>320</v>
      </c>
      <c r="AE19" s="399" t="s">
        <v>414</v>
      </c>
      <c r="AF19" s="399" t="s">
        <v>320</v>
      </c>
      <c r="AG19" s="399" t="s">
        <v>881</v>
      </c>
      <c r="AH19" s="399" t="s">
        <v>403</v>
      </c>
      <c r="AI19" s="399" t="s">
        <v>577</v>
      </c>
      <c r="AJ19" s="399" t="s">
        <v>1343</v>
      </c>
      <c r="AK19" s="399" t="s">
        <v>538</v>
      </c>
      <c r="AL19" s="399" t="s">
        <v>949</v>
      </c>
      <c r="AM19" s="399" t="s">
        <v>913</v>
      </c>
      <c r="AN19" s="399" t="s">
        <v>883</v>
      </c>
      <c r="AO19" s="399" t="s">
        <v>520</v>
      </c>
      <c r="AP19" s="399" t="s">
        <v>426</v>
      </c>
      <c r="AQ19" s="399" t="s">
        <v>369</v>
      </c>
      <c r="AR19" s="399" t="s">
        <v>608</v>
      </c>
      <c r="AS19" s="399" t="s">
        <v>443</v>
      </c>
      <c r="AT19" s="399" t="s">
        <v>950</v>
      </c>
      <c r="AU19" s="399" t="s">
        <v>474</v>
      </c>
      <c r="AV19" s="399" t="s">
        <v>922</v>
      </c>
      <c r="AW19" s="371" t="s">
        <v>1165</v>
      </c>
      <c r="AX19" s="399" t="s">
        <v>498</v>
      </c>
      <c r="AY19" s="372">
        <v>3</v>
      </c>
      <c r="AZ19" s="372">
        <v>2</v>
      </c>
      <c r="BA19" s="372">
        <v>2</v>
      </c>
      <c r="BB19" s="373">
        <v>7.8</v>
      </c>
    </row>
    <row r="20" spans="1:54" s="318" customFormat="1" ht="13.5" thickBot="1">
      <c r="A20" s="374" t="s">
        <v>1103</v>
      </c>
      <c r="B20" s="399" t="s">
        <v>34</v>
      </c>
      <c r="C20" s="399" t="s">
        <v>43</v>
      </c>
      <c r="D20" s="399" t="s">
        <v>50</v>
      </c>
      <c r="E20" s="410" t="s">
        <v>923</v>
      </c>
      <c r="F20" s="399" t="s">
        <v>878</v>
      </c>
      <c r="G20" s="399" t="s">
        <v>92</v>
      </c>
      <c r="H20" s="399" t="s">
        <v>99</v>
      </c>
      <c r="I20" s="399" t="s">
        <v>104</v>
      </c>
      <c r="J20" s="399" t="s">
        <v>122</v>
      </c>
      <c r="K20" s="399" t="s">
        <v>1290</v>
      </c>
      <c r="L20" s="399" t="s">
        <v>780</v>
      </c>
      <c r="M20" s="399" t="s">
        <v>164</v>
      </c>
      <c r="N20" s="399" t="s">
        <v>173</v>
      </c>
      <c r="O20" s="399" t="s">
        <v>173</v>
      </c>
      <c r="P20" s="399" t="s">
        <v>176</v>
      </c>
      <c r="Q20" s="399" t="s">
        <v>176</v>
      </c>
      <c r="R20" s="399" t="s">
        <v>179</v>
      </c>
      <c r="S20" s="399" t="s">
        <v>1291</v>
      </c>
      <c r="T20" s="399" t="s">
        <v>1292</v>
      </c>
      <c r="U20" s="399" t="s">
        <v>1293</v>
      </c>
      <c r="V20" s="399" t="s">
        <v>1294</v>
      </c>
      <c r="W20" s="399" t="s">
        <v>1295</v>
      </c>
      <c r="X20" s="399" t="s">
        <v>1295</v>
      </c>
      <c r="Y20" s="399" t="s">
        <v>272</v>
      </c>
      <c r="Z20" s="399" t="s">
        <v>273</v>
      </c>
      <c r="AA20" s="399" t="s">
        <v>275</v>
      </c>
      <c r="AB20" s="399" t="s">
        <v>287</v>
      </c>
      <c r="AC20" s="399" t="s">
        <v>447</v>
      </c>
      <c r="AD20" s="399" t="s">
        <v>320</v>
      </c>
      <c r="AE20" s="399" t="s">
        <v>310</v>
      </c>
      <c r="AF20" s="399" t="s">
        <v>320</v>
      </c>
      <c r="AG20" s="399" t="s">
        <v>881</v>
      </c>
      <c r="AH20" s="399" t="s">
        <v>404</v>
      </c>
      <c r="AI20" s="399" t="s">
        <v>606</v>
      </c>
      <c r="AJ20" s="399" t="s">
        <v>1344</v>
      </c>
      <c r="AK20" s="399" t="s">
        <v>1187</v>
      </c>
      <c r="AL20" s="399" t="s">
        <v>924</v>
      </c>
      <c r="AM20" s="399" t="s">
        <v>925</v>
      </c>
      <c r="AN20" s="399" t="s">
        <v>926</v>
      </c>
      <c r="AO20" s="399" t="s">
        <v>520</v>
      </c>
      <c r="AP20" s="399" t="s">
        <v>426</v>
      </c>
      <c r="AQ20" s="399" t="s">
        <v>1066</v>
      </c>
      <c r="AR20" s="399" t="s">
        <v>928</v>
      </c>
      <c r="AS20" s="399" t="s">
        <v>590</v>
      </c>
      <c r="AT20" s="399" t="s">
        <v>954</v>
      </c>
      <c r="AU20" s="399" t="s">
        <v>1298</v>
      </c>
      <c r="AV20" s="399" t="s">
        <v>491</v>
      </c>
      <c r="AW20" s="371" t="s">
        <v>1165</v>
      </c>
      <c r="AX20" s="399" t="s">
        <v>498</v>
      </c>
      <c r="AY20" s="372">
        <v>3</v>
      </c>
      <c r="AZ20" s="372">
        <v>2</v>
      </c>
      <c r="BA20" s="372">
        <v>2</v>
      </c>
      <c r="BB20" s="373">
        <v>9.6999999999999993</v>
      </c>
    </row>
    <row r="21" spans="1:54" s="318" customFormat="1" ht="13.5" thickBot="1">
      <c r="A21" s="374" t="s">
        <v>1104</v>
      </c>
      <c r="B21" s="399" t="s">
        <v>34</v>
      </c>
      <c r="C21" s="399" t="s">
        <v>45</v>
      </c>
      <c r="D21" s="399" t="s">
        <v>50</v>
      </c>
      <c r="E21" s="410" t="s">
        <v>930</v>
      </c>
      <c r="F21" s="399" t="s">
        <v>878</v>
      </c>
      <c r="G21" s="399" t="s">
        <v>94</v>
      </c>
      <c r="H21" s="399" t="s">
        <v>99</v>
      </c>
      <c r="I21" s="399" t="s">
        <v>109</v>
      </c>
      <c r="J21" s="399" t="s">
        <v>121</v>
      </c>
      <c r="K21" s="399" t="s">
        <v>1299</v>
      </c>
      <c r="L21" s="399" t="s">
        <v>1300</v>
      </c>
      <c r="M21" s="399" t="s">
        <v>166</v>
      </c>
      <c r="N21" s="399" t="s">
        <v>173</v>
      </c>
      <c r="O21" s="399" t="s">
        <v>173</v>
      </c>
      <c r="P21" s="399" t="s">
        <v>176</v>
      </c>
      <c r="Q21" s="399" t="s">
        <v>176</v>
      </c>
      <c r="R21" s="399" t="s">
        <v>179</v>
      </c>
      <c r="S21" s="399" t="s">
        <v>1301</v>
      </c>
      <c r="T21" s="399" t="s">
        <v>1302</v>
      </c>
      <c r="U21" s="399" t="s">
        <v>1303</v>
      </c>
      <c r="V21" s="399" t="s">
        <v>1304</v>
      </c>
      <c r="W21" s="399" t="s">
        <v>262</v>
      </c>
      <c r="X21" s="399" t="s">
        <v>262</v>
      </c>
      <c r="Y21" s="399" t="s">
        <v>290</v>
      </c>
      <c r="Z21" s="399" t="s">
        <v>282</v>
      </c>
      <c r="AA21" s="399" t="s">
        <v>298</v>
      </c>
      <c r="AB21" s="399" t="s">
        <v>287</v>
      </c>
      <c r="AC21" s="399" t="s">
        <v>447</v>
      </c>
      <c r="AD21" s="399" t="s">
        <v>320</v>
      </c>
      <c r="AE21" s="399" t="s">
        <v>325</v>
      </c>
      <c r="AF21" s="399" t="s">
        <v>320</v>
      </c>
      <c r="AG21" s="399" t="s">
        <v>881</v>
      </c>
      <c r="AH21" s="399" t="s">
        <v>404</v>
      </c>
      <c r="AI21" s="399" t="s">
        <v>606</v>
      </c>
      <c r="AJ21" s="399" t="s">
        <v>1345</v>
      </c>
      <c r="AK21" s="399" t="s">
        <v>538</v>
      </c>
      <c r="AL21" s="399" t="s">
        <v>931</v>
      </c>
      <c r="AM21" s="399" t="s">
        <v>925</v>
      </c>
      <c r="AN21" s="399" t="s">
        <v>926</v>
      </c>
      <c r="AO21" s="399" t="s">
        <v>520</v>
      </c>
      <c r="AP21" s="399" t="s">
        <v>426</v>
      </c>
      <c r="AQ21" s="399" t="s">
        <v>927</v>
      </c>
      <c r="AR21" s="399" t="s">
        <v>928</v>
      </c>
      <c r="AS21" s="399" t="s">
        <v>579</v>
      </c>
      <c r="AT21" s="399" t="s">
        <v>956</v>
      </c>
      <c r="AU21" s="399" t="s">
        <v>1307</v>
      </c>
      <c r="AV21" s="399" t="s">
        <v>493</v>
      </c>
      <c r="AW21" s="371" t="s">
        <v>1165</v>
      </c>
      <c r="AX21" s="399" t="s">
        <v>498</v>
      </c>
      <c r="AY21" s="372">
        <v>4</v>
      </c>
      <c r="AZ21" s="372">
        <v>2</v>
      </c>
      <c r="BA21" s="372">
        <v>2</v>
      </c>
      <c r="BB21" s="373">
        <v>12.2</v>
      </c>
    </row>
    <row r="22" spans="1:54" s="318" customFormat="1" ht="13.5" thickBot="1">
      <c r="A22" s="377" t="s">
        <v>1105</v>
      </c>
      <c r="B22" s="378" t="s">
        <v>34</v>
      </c>
      <c r="C22" s="378" t="s">
        <v>47</v>
      </c>
      <c r="D22" s="378" t="s">
        <v>50</v>
      </c>
      <c r="E22" s="411" t="s">
        <v>934</v>
      </c>
      <c r="F22" s="378" t="s">
        <v>878</v>
      </c>
      <c r="G22" s="378" t="s">
        <v>96</v>
      </c>
      <c r="H22" s="378" t="s">
        <v>99</v>
      </c>
      <c r="I22" s="378" t="s">
        <v>611</v>
      </c>
      <c r="J22" s="378" t="s">
        <v>122</v>
      </c>
      <c r="K22" s="378" t="s">
        <v>840</v>
      </c>
      <c r="L22" s="378" t="s">
        <v>841</v>
      </c>
      <c r="M22" s="378" t="s">
        <v>168</v>
      </c>
      <c r="N22" s="378" t="s">
        <v>173</v>
      </c>
      <c r="O22" s="378" t="s">
        <v>173</v>
      </c>
      <c r="P22" s="378" t="s">
        <v>176</v>
      </c>
      <c r="Q22" s="378" t="s">
        <v>176</v>
      </c>
      <c r="R22" s="378" t="s">
        <v>179</v>
      </c>
      <c r="S22" s="378" t="s">
        <v>1308</v>
      </c>
      <c r="T22" s="378" t="s">
        <v>1309</v>
      </c>
      <c r="U22" s="378" t="s">
        <v>1310</v>
      </c>
      <c r="V22" s="378" t="s">
        <v>1311</v>
      </c>
      <c r="W22" s="378" t="s">
        <v>298</v>
      </c>
      <c r="X22" s="378" t="s">
        <v>298</v>
      </c>
      <c r="Y22" s="378" t="s">
        <v>532</v>
      </c>
      <c r="Z22" s="378" t="s">
        <v>287</v>
      </c>
      <c r="AA22" s="378" t="s">
        <v>632</v>
      </c>
      <c r="AB22" s="378" t="s">
        <v>276</v>
      </c>
      <c r="AC22" s="378" t="s">
        <v>447</v>
      </c>
      <c r="AD22" s="378" t="s">
        <v>320</v>
      </c>
      <c r="AE22" s="378" t="s">
        <v>44</v>
      </c>
      <c r="AF22" s="378" t="s">
        <v>320</v>
      </c>
      <c r="AG22" s="378" t="s">
        <v>881</v>
      </c>
      <c r="AH22" s="378" t="s">
        <v>347</v>
      </c>
      <c r="AI22" s="378" t="s">
        <v>1191</v>
      </c>
      <c r="AJ22" s="378" t="s">
        <v>1346</v>
      </c>
      <c r="AK22" s="378" t="s">
        <v>820</v>
      </c>
      <c r="AL22" s="378" t="s">
        <v>936</v>
      </c>
      <c r="AM22" s="378" t="s">
        <v>906</v>
      </c>
      <c r="AN22" s="378" t="s">
        <v>937</v>
      </c>
      <c r="AO22" s="378" t="s">
        <v>520</v>
      </c>
      <c r="AP22" s="378" t="s">
        <v>426</v>
      </c>
      <c r="AQ22" s="378" t="s">
        <v>1347</v>
      </c>
      <c r="AR22" s="378" t="s">
        <v>1288</v>
      </c>
      <c r="AS22" s="378" t="s">
        <v>590</v>
      </c>
      <c r="AT22" s="378" t="s">
        <v>850</v>
      </c>
      <c r="AU22" s="378" t="s">
        <v>1314</v>
      </c>
      <c r="AV22" s="378" t="s">
        <v>493</v>
      </c>
      <c r="AW22" s="380" t="s">
        <v>1165</v>
      </c>
      <c r="AX22" s="378" t="s">
        <v>498</v>
      </c>
      <c r="AY22" s="372">
        <v>4</v>
      </c>
      <c r="AZ22" s="372">
        <v>2</v>
      </c>
      <c r="BA22" s="372">
        <v>2</v>
      </c>
      <c r="BB22" s="373">
        <v>16.7</v>
      </c>
    </row>
    <row r="23" spans="1:54" ht="13.5" thickBot="1">
      <c r="AY23" s="317"/>
      <c r="AZ23" s="317"/>
      <c r="BA23" s="317"/>
      <c r="BB23" s="317"/>
    </row>
    <row r="24" spans="1:54">
      <c r="A24" s="416" t="s">
        <v>499</v>
      </c>
      <c r="B24" s="382"/>
      <c r="C24" s="382"/>
      <c r="D24" s="383"/>
      <c r="AY24" s="317"/>
      <c r="AZ24" s="317"/>
      <c r="BA24" s="317"/>
      <c r="BB24" s="319"/>
    </row>
    <row r="25" spans="1:54">
      <c r="A25" s="348" t="s">
        <v>1315</v>
      </c>
      <c r="B25" s="349"/>
      <c r="C25" s="349"/>
      <c r="D25" s="350"/>
      <c r="AY25" s="317"/>
      <c r="AZ25" s="317"/>
      <c r="BA25" s="317"/>
      <c r="BB25" s="317"/>
    </row>
    <row r="26" spans="1:54">
      <c r="A26" s="348" t="s">
        <v>1316</v>
      </c>
      <c r="B26" s="349"/>
      <c r="C26" s="349"/>
      <c r="D26" s="350"/>
      <c r="AY26" s="317"/>
      <c r="AZ26" s="317"/>
      <c r="BA26" s="317"/>
      <c r="BB26" s="319"/>
    </row>
    <row r="27" spans="1:54">
      <c r="A27" s="348" t="s">
        <v>1317</v>
      </c>
      <c r="B27" s="349"/>
      <c r="C27" s="349"/>
      <c r="D27" s="350"/>
      <c r="AY27" s="317"/>
      <c r="AZ27" s="317"/>
      <c r="BA27" s="317"/>
      <c r="BB27" s="319"/>
    </row>
    <row r="28" spans="1:54">
      <c r="A28" s="348" t="s">
        <v>1318</v>
      </c>
      <c r="B28" s="349"/>
      <c r="C28" s="349"/>
      <c r="D28" s="350"/>
      <c r="AY28" s="317"/>
      <c r="AZ28" s="317"/>
      <c r="BA28" s="317"/>
      <c r="BB28" s="319"/>
    </row>
    <row r="29" spans="1:54">
      <c r="A29" s="348" t="s">
        <v>1075</v>
      </c>
      <c r="B29" s="349"/>
      <c r="C29" s="349"/>
      <c r="D29" s="350"/>
      <c r="AY29" s="317"/>
      <c r="AZ29" s="317"/>
      <c r="BA29" s="317"/>
      <c r="BB29" s="319"/>
    </row>
    <row r="30" spans="1:54">
      <c r="A30" s="348" t="s">
        <v>1076</v>
      </c>
      <c r="B30" s="349"/>
      <c r="C30" s="349"/>
      <c r="D30" s="350"/>
      <c r="AY30" s="317"/>
      <c r="AZ30" s="317"/>
      <c r="BA30" s="317"/>
      <c r="BB30" s="319"/>
    </row>
    <row r="31" spans="1:54">
      <c r="A31" s="348" t="s">
        <v>1077</v>
      </c>
      <c r="B31" s="349"/>
      <c r="C31" s="349"/>
      <c r="D31" s="350"/>
      <c r="AY31" s="317"/>
      <c r="AZ31" s="317"/>
      <c r="BA31" s="317"/>
      <c r="BB31" s="319"/>
    </row>
    <row r="32" spans="1:54">
      <c r="A32" s="348" t="s">
        <v>1078</v>
      </c>
      <c r="B32" s="349"/>
      <c r="C32" s="349"/>
      <c r="D32" s="350"/>
      <c r="AY32" s="317"/>
      <c r="AZ32" s="317"/>
      <c r="BA32" s="317"/>
      <c r="BB32" s="319"/>
    </row>
    <row r="33" spans="1:54">
      <c r="A33" s="348" t="s">
        <v>866</v>
      </c>
      <c r="B33" s="349"/>
      <c r="C33" s="349"/>
      <c r="D33" s="350"/>
      <c r="AY33" s="317"/>
      <c r="AZ33" s="317"/>
      <c r="BA33" s="317"/>
      <c r="BB33" s="319"/>
    </row>
    <row r="34" spans="1:54">
      <c r="A34" s="348" t="s">
        <v>867</v>
      </c>
      <c r="B34" s="349"/>
      <c r="C34" s="349"/>
      <c r="D34" s="350"/>
    </row>
    <row r="35" spans="1:54">
      <c r="A35" s="348" t="s">
        <v>868</v>
      </c>
      <c r="B35" s="349"/>
      <c r="C35" s="349"/>
      <c r="D35" s="350"/>
    </row>
    <row r="36" spans="1:54">
      <c r="A36" s="348" t="s">
        <v>869</v>
      </c>
      <c r="B36" s="349"/>
      <c r="C36" s="349"/>
      <c r="D36" s="350"/>
    </row>
    <row r="37" spans="1:54">
      <c r="A37" s="348" t="s">
        <v>1319</v>
      </c>
      <c r="B37" s="349"/>
      <c r="C37" s="349"/>
      <c r="D37" s="350"/>
    </row>
    <row r="38" spans="1:54">
      <c r="A38" s="348" t="s">
        <v>1320</v>
      </c>
      <c r="B38" s="349"/>
      <c r="C38" s="349"/>
      <c r="D38" s="350"/>
    </row>
    <row r="39" spans="1:54">
      <c r="A39" s="348" t="s">
        <v>1321</v>
      </c>
      <c r="B39" s="349"/>
      <c r="C39" s="349"/>
      <c r="D39" s="350"/>
    </row>
    <row r="40" spans="1:54">
      <c r="A40" s="348" t="s">
        <v>1322</v>
      </c>
      <c r="B40" s="349"/>
      <c r="C40" s="349"/>
      <c r="D40" s="350"/>
    </row>
    <row r="41" spans="1:54">
      <c r="A41" s="348" t="s">
        <v>1323</v>
      </c>
      <c r="B41" s="349"/>
      <c r="C41" s="349"/>
      <c r="D41" s="350"/>
    </row>
    <row r="42" spans="1:54">
      <c r="A42" s="348" t="s">
        <v>1324</v>
      </c>
      <c r="B42" s="349"/>
      <c r="C42" s="349"/>
      <c r="D42" s="350"/>
    </row>
    <row r="43" spans="1:54">
      <c r="A43" s="348" t="s">
        <v>1325</v>
      </c>
      <c r="B43" s="349"/>
      <c r="C43" s="349"/>
      <c r="D43" s="350"/>
    </row>
    <row r="44" spans="1:54">
      <c r="A44" s="348"/>
      <c r="B44" s="349"/>
      <c r="C44" s="349"/>
      <c r="D44" s="350"/>
    </row>
    <row r="45" spans="1:54">
      <c r="A45" s="417" t="s">
        <v>1326</v>
      </c>
      <c r="B45" s="349"/>
      <c r="C45" s="349"/>
      <c r="D45" s="350"/>
    </row>
    <row r="46" spans="1:54">
      <c r="A46" s="348" t="s">
        <v>1327</v>
      </c>
      <c r="B46" s="349"/>
      <c r="C46" s="349"/>
      <c r="D46" s="350"/>
    </row>
    <row r="47" spans="1:54">
      <c r="A47" s="348"/>
      <c r="B47" s="349"/>
      <c r="C47" s="349"/>
      <c r="D47" s="350"/>
    </row>
    <row r="48" spans="1:54">
      <c r="A48" s="417" t="s">
        <v>500</v>
      </c>
      <c r="B48" s="349"/>
      <c r="C48" s="349"/>
      <c r="D48" s="350"/>
    </row>
    <row r="49" spans="1:4">
      <c r="A49" s="348" t="s">
        <v>501</v>
      </c>
      <c r="B49" s="349"/>
      <c r="C49" s="349"/>
      <c r="D49" s="350"/>
    </row>
    <row r="50" spans="1:4" ht="13.5" thickBot="1">
      <c r="A50" s="352" t="s">
        <v>502</v>
      </c>
      <c r="B50" s="353"/>
      <c r="C50" s="353"/>
      <c r="D50" s="354"/>
    </row>
  </sheetData>
  <sheetProtection password="81F4" sheet="1" objects="1" scenarios="1"/>
  <hyperlinks>
    <hyperlink ref="E7:E12" r:id="rId1" display="KHB036S4B" xr:uid="{21167937-DEE1-445E-9780-597314BFDB6E}"/>
    <hyperlink ref="E14" r:id="rId2" xr:uid="{79931A6B-66EA-4F31-9594-4FBDBE174E70}"/>
    <hyperlink ref="E13" r:id="rId3" xr:uid="{4989B589-F3BD-4FAF-9008-E7147225CB06}"/>
    <hyperlink ref="E15:E20" r:id="rId4" display="KHB092H4B" xr:uid="{D900A851-E102-49FE-961F-1965EBD31564}"/>
    <hyperlink ref="E21:E22" r:id="rId5" display="KHA180S4M" xr:uid="{FD1BC52B-D32F-4278-9F52-821EEB1E305F}"/>
    <hyperlink ref="L2" location="Contents!A1" display="&lt;&lt;BACK" xr:uid="{9FB666EC-8A52-4CF2-B748-F8D3223BB6B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51DDC-7956-41A9-BA3C-172EDA74C89A}">
  <dimension ref="A1:BH307"/>
  <sheetViews>
    <sheetView showGridLines="0" zoomScale="70" zoomScaleNormal="70" workbookViewId="0">
      <selection activeCell="A5" sqref="A5"/>
    </sheetView>
  </sheetViews>
  <sheetFormatPr defaultRowHeight="12.75"/>
  <cols>
    <col min="1" max="1" width="9.140625" style="241"/>
    <col min="2" max="2" width="19" style="1" customWidth="1"/>
    <col min="3" max="3" width="15" style="1" customWidth="1"/>
    <col min="4" max="4" width="10" style="1" customWidth="1"/>
    <col min="5" max="5" width="15" style="1" customWidth="1"/>
    <col min="6" max="7" width="11.5703125" style="1" bestFit="1" customWidth="1"/>
    <col min="8" max="8" width="14.85546875" style="1" customWidth="1"/>
    <col min="9" max="9" width="15.5703125" style="1" customWidth="1"/>
    <col min="10" max="10" width="15" style="1" bestFit="1" customWidth="1"/>
    <col min="11" max="11" width="8" style="1" bestFit="1" customWidth="1"/>
    <col min="12" max="12" width="12.7109375" style="1" bestFit="1" customWidth="1"/>
    <col min="13" max="13" width="9.85546875" style="1" customWidth="1"/>
    <col min="14" max="14" width="9.42578125" style="1" customWidth="1"/>
    <col min="15" max="15" width="12" style="1" bestFit="1" customWidth="1"/>
    <col min="16" max="16" width="15.28515625" style="1" customWidth="1"/>
    <col min="17" max="17" width="10.85546875" style="1" bestFit="1" customWidth="1"/>
    <col min="18" max="18" width="15" style="1" customWidth="1"/>
    <col min="19" max="19" width="16.28515625" style="1" customWidth="1"/>
    <col min="20" max="20" width="13.140625" style="1" customWidth="1"/>
    <col min="21" max="21" width="8" style="1" customWidth="1"/>
    <col min="22" max="22" width="10.5703125" style="1" customWidth="1"/>
    <col min="23" max="23" width="10.42578125" style="1" bestFit="1" customWidth="1"/>
    <col min="24" max="24" width="15" style="1" customWidth="1"/>
    <col min="25" max="25" width="10.42578125" style="1" bestFit="1" customWidth="1"/>
    <col min="26" max="26" width="17.85546875" style="1" customWidth="1"/>
    <col min="27" max="27" width="15" style="1" customWidth="1"/>
    <col min="28" max="29" width="15" style="241" customWidth="1"/>
    <col min="30" max="31" width="10" style="241" bestFit="1" customWidth="1"/>
    <col min="32" max="32" width="10" style="241" customWidth="1"/>
    <col min="33" max="33" width="4.5703125" style="241" bestFit="1" customWidth="1"/>
    <col min="34" max="34" width="5.85546875" style="241" bestFit="1" customWidth="1"/>
    <col min="35" max="35" width="5.85546875" style="241" customWidth="1"/>
    <col min="36" max="36" width="7.42578125" style="241" bestFit="1" customWidth="1"/>
    <col min="37" max="37" width="7.7109375" style="241" bestFit="1" customWidth="1"/>
    <col min="38" max="38" width="11.140625" style="241" bestFit="1" customWidth="1"/>
    <col min="39" max="39" width="15" style="241" customWidth="1"/>
    <col min="40" max="40" width="5.140625" style="241" bestFit="1" customWidth="1"/>
    <col min="41" max="44" width="5.140625" style="241" customWidth="1"/>
    <col min="45" max="45" width="10.7109375" style="241" bestFit="1" customWidth="1"/>
    <col min="46" max="47" width="9.140625" style="241" bestFit="1" customWidth="1"/>
    <col min="48" max="48" width="15" style="241" customWidth="1"/>
    <col min="49" max="52" width="10.7109375" style="241" bestFit="1" customWidth="1"/>
    <col min="53" max="53" width="11.5703125" style="241" bestFit="1" customWidth="1"/>
    <col min="54" max="55" width="10.7109375" style="241" bestFit="1" customWidth="1"/>
    <col min="56" max="56" width="13.140625" style="241" bestFit="1" customWidth="1"/>
    <col min="57" max="57" width="11.7109375" style="241" bestFit="1" customWidth="1"/>
    <col min="58" max="58" width="8.7109375" style="241" bestFit="1" customWidth="1"/>
    <col min="59" max="60" width="15" style="241" customWidth="1"/>
    <col min="61" max="61" width="15" style="1" customWidth="1"/>
    <col min="62" max="62" width="13.140625" style="1" bestFit="1" customWidth="1"/>
    <col min="63" max="67" width="9.140625" style="1"/>
    <col min="68" max="68" width="12" style="1" bestFit="1" customWidth="1"/>
    <col min="69" max="16384" width="9.140625" style="1"/>
  </cols>
  <sheetData>
    <row r="1" spans="2:28" s="241" customFormat="1"/>
    <row r="2" spans="2:28" ht="12.75" customHeight="1">
      <c r="B2" s="1023" t="s">
        <v>1400</v>
      </c>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5"/>
    </row>
    <row r="3" spans="2:28">
      <c r="B3" s="1026"/>
      <c r="C3" s="1027"/>
      <c r="D3" s="1027"/>
      <c r="E3" s="1027"/>
      <c r="F3" s="1027"/>
      <c r="G3" s="1027"/>
      <c r="H3" s="1027"/>
      <c r="I3" s="1027"/>
      <c r="J3" s="1027"/>
      <c r="K3" s="1027"/>
      <c r="L3" s="1027"/>
      <c r="M3" s="1027"/>
      <c r="N3" s="1027"/>
      <c r="O3" s="1027"/>
      <c r="P3" s="1027"/>
      <c r="Q3" s="1027"/>
      <c r="R3" s="1027"/>
      <c r="S3" s="1027"/>
      <c r="T3" s="1027"/>
      <c r="U3" s="1027"/>
      <c r="V3" s="1027"/>
      <c r="W3" s="1027"/>
      <c r="X3" s="1027"/>
      <c r="Y3" s="1027"/>
      <c r="Z3" s="1027"/>
      <c r="AA3" s="1028"/>
    </row>
    <row r="4" spans="2:28" ht="25.5" customHeight="1">
      <c r="B4" s="1012" t="s">
        <v>1371</v>
      </c>
      <c r="C4" s="1029" t="s">
        <v>1365</v>
      </c>
      <c r="D4" s="1011" t="s">
        <v>1399</v>
      </c>
      <c r="E4" s="1011"/>
      <c r="F4" s="1011"/>
      <c r="G4" s="1011"/>
      <c r="H4" s="1011"/>
      <c r="I4" s="1011" t="s">
        <v>1398</v>
      </c>
      <c r="J4" s="1011"/>
      <c r="K4" s="1011"/>
      <c r="L4" s="1011"/>
      <c r="M4" s="1011"/>
      <c r="N4" s="1011"/>
      <c r="O4" s="1011" t="s">
        <v>1397</v>
      </c>
      <c r="P4" s="1011"/>
      <c r="Q4" s="1011"/>
      <c r="R4" s="1011" t="s">
        <v>1396</v>
      </c>
      <c r="S4" s="1011"/>
      <c r="T4" s="1011"/>
      <c r="U4" s="1012" t="s">
        <v>1395</v>
      </c>
      <c r="V4" s="1012"/>
      <c r="W4" s="1011" t="s">
        <v>1368</v>
      </c>
      <c r="X4" s="1011"/>
      <c r="Y4" s="1011"/>
      <c r="Z4" s="1011"/>
      <c r="AA4" s="1011"/>
      <c r="AB4" s="252" t="s">
        <v>2248</v>
      </c>
    </row>
    <row r="5" spans="2:28">
      <c r="B5" s="1012"/>
      <c r="C5" s="1030"/>
      <c r="D5" s="1012" t="s">
        <v>1394</v>
      </c>
      <c r="E5" s="1012" t="s">
        <v>1393</v>
      </c>
      <c r="F5" s="1012" t="s">
        <v>1392</v>
      </c>
      <c r="G5" s="1012" t="s">
        <v>1391</v>
      </c>
      <c r="H5" s="1012" t="s">
        <v>872</v>
      </c>
      <c r="I5" s="1012" t="s">
        <v>1390</v>
      </c>
      <c r="J5" s="1012" t="s">
        <v>1389</v>
      </c>
      <c r="K5" s="1012" t="s">
        <v>1388</v>
      </c>
      <c r="L5" s="1012" t="s">
        <v>1387</v>
      </c>
      <c r="M5" s="1012" t="s">
        <v>1386</v>
      </c>
      <c r="N5" s="1012" t="s">
        <v>3111</v>
      </c>
      <c r="O5" s="1012" t="s">
        <v>1350</v>
      </c>
      <c r="P5" s="1012" t="s">
        <v>1384</v>
      </c>
      <c r="Q5" s="1012" t="s">
        <v>1383</v>
      </c>
      <c r="R5" s="1012" t="s">
        <v>1382</v>
      </c>
      <c r="S5" s="1012" t="s">
        <v>1381</v>
      </c>
      <c r="T5" s="1012" t="s">
        <v>1361</v>
      </c>
      <c r="U5" s="1012" t="s">
        <v>1380</v>
      </c>
      <c r="V5" s="1012" t="s">
        <v>1379</v>
      </c>
      <c r="W5" s="1012" t="s">
        <v>1378</v>
      </c>
      <c r="X5" s="1012" t="s">
        <v>1356</v>
      </c>
      <c r="Y5" s="1012" t="s">
        <v>1367</v>
      </c>
      <c r="Z5" s="1012" t="s">
        <v>1366</v>
      </c>
      <c r="AA5" s="1012" t="s">
        <v>1143</v>
      </c>
    </row>
    <row r="6" spans="2:28">
      <c r="B6" s="1012"/>
      <c r="C6" s="1031"/>
      <c r="D6" s="1012"/>
      <c r="E6" s="1012"/>
      <c r="F6" s="1012"/>
      <c r="G6" s="1012"/>
      <c r="H6" s="1012"/>
      <c r="I6" s="1012"/>
      <c r="J6" s="1012"/>
      <c r="K6" s="1012"/>
      <c r="L6" s="1012"/>
      <c r="M6" s="1012"/>
      <c r="N6" s="1012"/>
      <c r="O6" s="1012"/>
      <c r="P6" s="1012"/>
      <c r="Q6" s="1012"/>
      <c r="R6" s="1012"/>
      <c r="S6" s="1012"/>
      <c r="T6" s="1012"/>
      <c r="U6" s="1012"/>
      <c r="V6" s="1012"/>
      <c r="W6" s="1012"/>
      <c r="X6" s="1012"/>
      <c r="Y6" s="1012"/>
      <c r="Z6" s="1012"/>
      <c r="AA6" s="1012"/>
    </row>
    <row r="7" spans="2:28">
      <c r="B7" s="253" t="s">
        <v>3129</v>
      </c>
      <c r="C7" s="254"/>
      <c r="D7" s="253" t="s">
        <v>1731</v>
      </c>
      <c r="E7" s="253" t="s">
        <v>426</v>
      </c>
      <c r="F7" s="253" t="s">
        <v>99</v>
      </c>
      <c r="G7" s="254" t="s">
        <v>3115</v>
      </c>
      <c r="H7" s="253" t="s">
        <v>117</v>
      </c>
      <c r="I7" s="254" t="s">
        <v>3087</v>
      </c>
      <c r="J7" s="253" t="s">
        <v>3088</v>
      </c>
      <c r="K7" s="253" t="s">
        <v>1730</v>
      </c>
      <c r="L7" s="253" t="s">
        <v>1728</v>
      </c>
      <c r="M7" s="255">
        <v>4.4400000000000004</v>
      </c>
      <c r="N7" s="255" t="s">
        <v>1402</v>
      </c>
      <c r="O7" s="254" t="s">
        <v>3112</v>
      </c>
      <c r="P7" s="254" t="s">
        <v>3113</v>
      </c>
      <c r="Q7" s="254" t="s">
        <v>3114</v>
      </c>
      <c r="R7" s="255">
        <v>1</v>
      </c>
      <c r="S7" s="253" t="s">
        <v>37</v>
      </c>
      <c r="T7" s="253" t="s">
        <v>1409</v>
      </c>
      <c r="U7" s="253" t="s">
        <v>1714</v>
      </c>
      <c r="V7" s="253" t="s">
        <v>1626</v>
      </c>
      <c r="W7" s="256" t="s">
        <v>1647</v>
      </c>
      <c r="X7" s="253" t="s">
        <v>1663</v>
      </c>
      <c r="Y7" s="253" t="s">
        <v>1420</v>
      </c>
      <c r="Z7" s="257" t="s">
        <v>1732</v>
      </c>
      <c r="AA7" s="258" t="s">
        <v>3116</v>
      </c>
    </row>
    <row r="8" spans="2:28">
      <c r="B8" s="253" t="s">
        <v>3131</v>
      </c>
      <c r="C8" s="254"/>
      <c r="D8" s="253" t="s">
        <v>1670</v>
      </c>
      <c r="E8" s="253" t="s">
        <v>608</v>
      </c>
      <c r="F8" s="253" t="s">
        <v>99</v>
      </c>
      <c r="G8" s="254" t="s">
        <v>3115</v>
      </c>
      <c r="H8" s="253" t="s">
        <v>117</v>
      </c>
      <c r="I8" s="254" t="s">
        <v>3087</v>
      </c>
      <c r="J8" s="253" t="s">
        <v>3090</v>
      </c>
      <c r="K8" s="253" t="s">
        <v>1707</v>
      </c>
      <c r="L8" s="253" t="s">
        <v>1705</v>
      </c>
      <c r="M8" s="255">
        <v>4.4400000000000004</v>
      </c>
      <c r="N8" s="255" t="s">
        <v>1402</v>
      </c>
      <c r="O8" s="254" t="s">
        <v>3112</v>
      </c>
      <c r="P8" s="254" t="s">
        <v>3113</v>
      </c>
      <c r="Q8" s="254" t="s">
        <v>3114</v>
      </c>
      <c r="R8" s="255">
        <v>1</v>
      </c>
      <c r="S8" s="253" t="s">
        <v>38</v>
      </c>
      <c r="T8" s="253" t="s">
        <v>1409</v>
      </c>
      <c r="U8" s="253" t="s">
        <v>430</v>
      </c>
      <c r="V8" s="253" t="s">
        <v>435</v>
      </c>
      <c r="W8" s="256" t="s">
        <v>1647</v>
      </c>
      <c r="X8" s="253" t="s">
        <v>1663</v>
      </c>
      <c r="Y8" s="253" t="s">
        <v>1420</v>
      </c>
      <c r="Z8" s="257" t="s">
        <v>3119</v>
      </c>
      <c r="AA8" s="258" t="s">
        <v>3116</v>
      </c>
    </row>
    <row r="9" spans="2:28">
      <c r="B9" s="253" t="s">
        <v>3133</v>
      </c>
      <c r="C9" s="254"/>
      <c r="D9" s="253" t="s">
        <v>169</v>
      </c>
      <c r="E9" s="253" t="s">
        <v>440</v>
      </c>
      <c r="F9" s="253" t="s">
        <v>99</v>
      </c>
      <c r="G9" s="254" t="s">
        <v>3115</v>
      </c>
      <c r="H9" s="253" t="s">
        <v>117</v>
      </c>
      <c r="I9" s="254" t="s">
        <v>3087</v>
      </c>
      <c r="J9" s="253" t="s">
        <v>3095</v>
      </c>
      <c r="K9" s="253" t="s">
        <v>1643</v>
      </c>
      <c r="L9" s="253" t="s">
        <v>1641</v>
      </c>
      <c r="M9" s="259">
        <v>5</v>
      </c>
      <c r="N9" s="255" t="s">
        <v>1402</v>
      </c>
      <c r="O9" s="254" t="s">
        <v>3112</v>
      </c>
      <c r="P9" s="254" t="s">
        <v>3113</v>
      </c>
      <c r="Q9" s="254" t="s">
        <v>3114</v>
      </c>
      <c r="R9" s="255">
        <v>1</v>
      </c>
      <c r="S9" s="253" t="s">
        <v>39</v>
      </c>
      <c r="T9" s="253" t="s">
        <v>1409</v>
      </c>
      <c r="U9" s="253" t="s">
        <v>1422</v>
      </c>
      <c r="V9" s="253" t="s">
        <v>945</v>
      </c>
      <c r="W9" s="256" t="s">
        <v>1558</v>
      </c>
      <c r="X9" s="253" t="s">
        <v>441</v>
      </c>
      <c r="Y9" s="253" t="s">
        <v>1420</v>
      </c>
      <c r="Z9" s="257" t="s">
        <v>1971</v>
      </c>
      <c r="AA9" s="258" t="s">
        <v>3116</v>
      </c>
    </row>
    <row r="10" spans="2:28">
      <c r="B10" s="253" t="s">
        <v>3136</v>
      </c>
      <c r="C10" s="254"/>
      <c r="D10" s="253" t="s">
        <v>1581</v>
      </c>
      <c r="E10" s="253" t="s">
        <v>157</v>
      </c>
      <c r="F10" s="253" t="s">
        <v>99</v>
      </c>
      <c r="G10" s="254" t="s">
        <v>3115</v>
      </c>
      <c r="H10" s="253" t="s">
        <v>117</v>
      </c>
      <c r="I10" s="254" t="s">
        <v>3087</v>
      </c>
      <c r="J10" s="253" t="s">
        <v>3097</v>
      </c>
      <c r="K10" s="253" t="s">
        <v>1619</v>
      </c>
      <c r="L10" s="253" t="s">
        <v>1617</v>
      </c>
      <c r="M10" s="259">
        <v>5</v>
      </c>
      <c r="N10" s="255" t="s">
        <v>1402</v>
      </c>
      <c r="O10" s="254" t="s">
        <v>3112</v>
      </c>
      <c r="P10" s="254" t="s">
        <v>3113</v>
      </c>
      <c r="Q10" s="254" t="s">
        <v>3114</v>
      </c>
      <c r="R10" s="255">
        <v>1</v>
      </c>
      <c r="S10" s="253" t="s">
        <v>880</v>
      </c>
      <c r="T10" s="253" t="s">
        <v>1409</v>
      </c>
      <c r="U10" s="253" t="s">
        <v>1575</v>
      </c>
      <c r="V10" s="253" t="s">
        <v>438</v>
      </c>
      <c r="W10" s="256" t="s">
        <v>1558</v>
      </c>
      <c r="X10" s="253" t="s">
        <v>441</v>
      </c>
      <c r="Y10" s="253" t="s">
        <v>1420</v>
      </c>
      <c r="Z10" s="257" t="s">
        <v>3121</v>
      </c>
      <c r="AA10" s="258" t="s">
        <v>3116</v>
      </c>
    </row>
    <row r="11" spans="2:28">
      <c r="B11" s="253" t="s">
        <v>3138</v>
      </c>
      <c r="C11" s="254"/>
      <c r="D11" s="253" t="s">
        <v>1554</v>
      </c>
      <c r="E11" s="253" t="s">
        <v>689</v>
      </c>
      <c r="F11" s="253" t="s">
        <v>99</v>
      </c>
      <c r="G11" s="254" t="s">
        <v>3115</v>
      </c>
      <c r="H11" s="253" t="s">
        <v>118</v>
      </c>
      <c r="I11" s="254" t="s">
        <v>3087</v>
      </c>
      <c r="J11" s="253" t="s">
        <v>3101</v>
      </c>
      <c r="K11" s="253" t="s">
        <v>1546</v>
      </c>
      <c r="L11" s="253" t="s">
        <v>1544</v>
      </c>
      <c r="M11" s="255">
        <v>7.22</v>
      </c>
      <c r="N11" s="255" t="s">
        <v>1402</v>
      </c>
      <c r="O11" s="254" t="s">
        <v>3112</v>
      </c>
      <c r="P11" s="254" t="s">
        <v>3113</v>
      </c>
      <c r="Q11" s="254" t="s">
        <v>3114</v>
      </c>
      <c r="R11" s="255">
        <v>2</v>
      </c>
      <c r="S11" s="253" t="s">
        <v>1541</v>
      </c>
      <c r="T11" s="253" t="s">
        <v>1409</v>
      </c>
      <c r="U11" s="253" t="s">
        <v>798</v>
      </c>
      <c r="V11" s="253" t="s">
        <v>437</v>
      </c>
      <c r="W11" s="256" t="s">
        <v>1475</v>
      </c>
      <c r="X11" s="253" t="s">
        <v>1491</v>
      </c>
      <c r="Y11" s="253" t="s">
        <v>1420</v>
      </c>
      <c r="Z11" s="257" t="s">
        <v>3124</v>
      </c>
      <c r="AA11" s="258" t="s">
        <v>3116</v>
      </c>
    </row>
    <row r="12" spans="2:28">
      <c r="B12" s="253" t="s">
        <v>3139</v>
      </c>
      <c r="C12" s="254"/>
      <c r="D12" s="253" t="s">
        <v>1498</v>
      </c>
      <c r="E12" s="253" t="s">
        <v>158</v>
      </c>
      <c r="F12" s="253" t="s">
        <v>99</v>
      </c>
      <c r="G12" s="254" t="s">
        <v>3115</v>
      </c>
      <c r="H12" s="253" t="s">
        <v>118</v>
      </c>
      <c r="I12" s="254" t="s">
        <v>3087</v>
      </c>
      <c r="J12" s="253" t="s">
        <v>3102</v>
      </c>
      <c r="K12" s="253" t="s">
        <v>1528</v>
      </c>
      <c r="L12" s="253" t="s">
        <v>1526</v>
      </c>
      <c r="M12" s="255">
        <v>7.22</v>
      </c>
      <c r="N12" s="255" t="s">
        <v>1402</v>
      </c>
      <c r="O12" s="254" t="s">
        <v>3112</v>
      </c>
      <c r="P12" s="254" t="s">
        <v>3113</v>
      </c>
      <c r="Q12" s="254" t="s">
        <v>3114</v>
      </c>
      <c r="R12" s="255">
        <v>2</v>
      </c>
      <c r="S12" s="253" t="s">
        <v>43</v>
      </c>
      <c r="T12" s="253" t="s">
        <v>1409</v>
      </c>
      <c r="U12" s="253" t="s">
        <v>1492</v>
      </c>
      <c r="V12" s="253" t="s">
        <v>439</v>
      </c>
      <c r="W12" s="256" t="s">
        <v>1475</v>
      </c>
      <c r="X12" s="253" t="s">
        <v>1491</v>
      </c>
      <c r="Y12" s="253" t="s">
        <v>1420</v>
      </c>
      <c r="Z12" s="257" t="s">
        <v>3125</v>
      </c>
      <c r="AA12" s="258" t="s">
        <v>3116</v>
      </c>
    </row>
    <row r="13" spans="2:28">
      <c r="B13" s="260" t="s">
        <v>3141</v>
      </c>
      <c r="C13" s="261"/>
      <c r="D13" s="260" t="s">
        <v>1429</v>
      </c>
      <c r="E13" s="260" t="s">
        <v>159</v>
      </c>
      <c r="F13" s="260" t="s">
        <v>99</v>
      </c>
      <c r="G13" s="261" t="s">
        <v>3115</v>
      </c>
      <c r="H13" s="260" t="s">
        <v>118</v>
      </c>
      <c r="I13" s="261" t="s">
        <v>3087</v>
      </c>
      <c r="J13" s="260" t="s">
        <v>3105</v>
      </c>
      <c r="K13" s="260" t="s">
        <v>1471</v>
      </c>
      <c r="L13" s="260" t="s">
        <v>1469</v>
      </c>
      <c r="M13" s="262">
        <v>8.33</v>
      </c>
      <c r="N13" s="262" t="s">
        <v>1402</v>
      </c>
      <c r="O13" s="261" t="s">
        <v>3112</v>
      </c>
      <c r="P13" s="261" t="s">
        <v>3113</v>
      </c>
      <c r="Q13" s="261" t="s">
        <v>3114</v>
      </c>
      <c r="R13" s="262">
        <v>2</v>
      </c>
      <c r="S13" s="260" t="s">
        <v>45</v>
      </c>
      <c r="T13" s="260" t="s">
        <v>1409</v>
      </c>
      <c r="U13" s="260" t="s">
        <v>892</v>
      </c>
      <c r="V13" s="260" t="s">
        <v>608</v>
      </c>
      <c r="W13" s="263" t="s">
        <v>1403</v>
      </c>
      <c r="X13" s="260" t="s">
        <v>1406</v>
      </c>
      <c r="Y13" s="260" t="s">
        <v>1420</v>
      </c>
      <c r="Z13" s="264" t="s">
        <v>3127</v>
      </c>
      <c r="AA13" s="265" t="s">
        <v>3116</v>
      </c>
    </row>
    <row r="14" spans="2:28">
      <c r="B14" s="233"/>
      <c r="C14" s="234"/>
      <c r="D14" s="235"/>
      <c r="E14" s="235"/>
      <c r="F14" s="235"/>
      <c r="G14" s="234"/>
      <c r="H14" s="235"/>
      <c r="I14" s="234"/>
      <c r="J14" s="235"/>
      <c r="K14" s="235"/>
      <c r="L14" s="235"/>
      <c r="M14" s="236"/>
      <c r="N14" s="237"/>
      <c r="O14" s="234"/>
      <c r="P14" s="234"/>
      <c r="Q14" s="234"/>
      <c r="R14" s="237"/>
      <c r="S14" s="235"/>
      <c r="T14" s="235"/>
      <c r="U14" s="235"/>
      <c r="V14" s="235"/>
      <c r="W14" s="238"/>
      <c r="X14" s="235"/>
      <c r="Y14" s="235"/>
      <c r="Z14" s="239"/>
      <c r="AA14" s="240"/>
    </row>
    <row r="15" spans="2:28">
      <c r="B15" s="212" t="s">
        <v>3130</v>
      </c>
      <c r="C15" s="213"/>
      <c r="D15" s="212" t="s">
        <v>1722</v>
      </c>
      <c r="E15" s="212" t="s">
        <v>426</v>
      </c>
      <c r="F15" s="214" t="s">
        <v>1721</v>
      </c>
      <c r="G15" s="213" t="s">
        <v>3115</v>
      </c>
      <c r="H15" s="212" t="s">
        <v>117</v>
      </c>
      <c r="I15" s="213" t="s">
        <v>3087</v>
      </c>
      <c r="J15" s="212" t="s">
        <v>3089</v>
      </c>
      <c r="K15" s="212" t="s">
        <v>1720</v>
      </c>
      <c r="L15" s="212" t="s">
        <v>1718</v>
      </c>
      <c r="M15" s="215">
        <v>4.4000000000000004</v>
      </c>
      <c r="N15" s="216" t="s">
        <v>1402</v>
      </c>
      <c r="O15" s="213" t="s">
        <v>3112</v>
      </c>
      <c r="P15" s="213" t="s">
        <v>3113</v>
      </c>
      <c r="Q15" s="213" t="s">
        <v>3114</v>
      </c>
      <c r="R15" s="216">
        <v>1</v>
      </c>
      <c r="S15" s="212" t="s">
        <v>37</v>
      </c>
      <c r="T15" s="212" t="s">
        <v>1409</v>
      </c>
      <c r="U15" s="212" t="s">
        <v>1714</v>
      </c>
      <c r="V15" s="212" t="s">
        <v>1626</v>
      </c>
      <c r="W15" s="217" t="s">
        <v>1647</v>
      </c>
      <c r="X15" s="212" t="s">
        <v>1649</v>
      </c>
      <c r="Y15" s="212" t="s">
        <v>1420</v>
      </c>
      <c r="Z15" s="218" t="s">
        <v>3118</v>
      </c>
      <c r="AA15" s="219" t="s">
        <v>3116</v>
      </c>
    </row>
    <row r="16" spans="2:28">
      <c r="B16" s="21" t="s">
        <v>3134</v>
      </c>
      <c r="C16" s="22"/>
      <c r="D16" s="21" t="s">
        <v>1633</v>
      </c>
      <c r="E16" s="21" t="s">
        <v>440</v>
      </c>
      <c r="F16" s="21" t="s">
        <v>99</v>
      </c>
      <c r="G16" s="22" t="s">
        <v>3115</v>
      </c>
      <c r="H16" s="21" t="s">
        <v>117</v>
      </c>
      <c r="I16" s="22" t="s">
        <v>3087</v>
      </c>
      <c r="J16" s="21" t="s">
        <v>3096</v>
      </c>
      <c r="K16" s="21" t="s">
        <v>1632</v>
      </c>
      <c r="L16" s="21" t="s">
        <v>1630</v>
      </c>
      <c r="M16" s="24">
        <v>5</v>
      </c>
      <c r="N16" s="25" t="s">
        <v>1402</v>
      </c>
      <c r="O16" s="22" t="s">
        <v>3112</v>
      </c>
      <c r="P16" s="22" t="s">
        <v>3113</v>
      </c>
      <c r="Q16" s="22" t="s">
        <v>3114</v>
      </c>
      <c r="R16" s="25">
        <v>1</v>
      </c>
      <c r="S16" s="21" t="s">
        <v>39</v>
      </c>
      <c r="T16" s="21" t="s">
        <v>1409</v>
      </c>
      <c r="U16" s="21" t="s">
        <v>1422</v>
      </c>
      <c r="V16" s="21" t="s">
        <v>945</v>
      </c>
      <c r="W16" s="26" t="s">
        <v>1558</v>
      </c>
      <c r="X16" s="21" t="s">
        <v>1623</v>
      </c>
      <c r="Y16" s="21" t="s">
        <v>1420</v>
      </c>
      <c r="Z16" s="27" t="s">
        <v>3120</v>
      </c>
      <c r="AA16" s="28" t="s">
        <v>3116</v>
      </c>
    </row>
    <row r="17" spans="2:27">
      <c r="B17" s="21" t="s">
        <v>3135</v>
      </c>
      <c r="C17" s="22"/>
      <c r="D17" s="21" t="s">
        <v>1571</v>
      </c>
      <c r="E17" s="21" t="s">
        <v>157</v>
      </c>
      <c r="F17" s="21" t="s">
        <v>99</v>
      </c>
      <c r="G17" s="22" t="s">
        <v>3115</v>
      </c>
      <c r="H17" s="21" t="s">
        <v>117</v>
      </c>
      <c r="I17" s="22" t="s">
        <v>3087</v>
      </c>
      <c r="J17" s="21" t="s">
        <v>3097</v>
      </c>
      <c r="K17" s="21" t="s">
        <v>1610</v>
      </c>
      <c r="L17" s="21" t="s">
        <v>1608</v>
      </c>
      <c r="M17" s="24">
        <v>5</v>
      </c>
      <c r="N17" s="25" t="s">
        <v>1402</v>
      </c>
      <c r="O17" s="22" t="s">
        <v>3112</v>
      </c>
      <c r="P17" s="22" t="s">
        <v>3113</v>
      </c>
      <c r="Q17" s="22" t="s">
        <v>3114</v>
      </c>
      <c r="R17" s="25">
        <v>2</v>
      </c>
      <c r="S17" s="21" t="s">
        <v>880</v>
      </c>
      <c r="T17" s="21" t="s">
        <v>1409</v>
      </c>
      <c r="U17" s="21" t="s">
        <v>1563</v>
      </c>
      <c r="V17" s="21" t="s">
        <v>438</v>
      </c>
      <c r="W17" s="26" t="s">
        <v>1558</v>
      </c>
      <c r="X17" s="21" t="s">
        <v>1560</v>
      </c>
      <c r="Y17" s="21" t="s">
        <v>1420</v>
      </c>
      <c r="Z17" s="27" t="s">
        <v>3122</v>
      </c>
      <c r="AA17" s="28" t="s">
        <v>3116</v>
      </c>
    </row>
    <row r="18" spans="2:27">
      <c r="B18" s="21" t="s">
        <v>3137</v>
      </c>
      <c r="C18" s="22"/>
      <c r="D18" s="21" t="s">
        <v>1547</v>
      </c>
      <c r="E18" s="21" t="s">
        <v>689</v>
      </c>
      <c r="F18" s="21" t="s">
        <v>99</v>
      </c>
      <c r="G18" s="22" t="s">
        <v>3115</v>
      </c>
      <c r="H18" s="21" t="s">
        <v>118</v>
      </c>
      <c r="I18" s="22" t="s">
        <v>3087</v>
      </c>
      <c r="J18" s="21" t="s">
        <v>3101</v>
      </c>
      <c r="K18" s="21" t="s">
        <v>1546</v>
      </c>
      <c r="L18" s="21" t="s">
        <v>1544</v>
      </c>
      <c r="M18" s="25">
        <v>7.22</v>
      </c>
      <c r="N18" s="25" t="s">
        <v>1402</v>
      </c>
      <c r="O18" s="22" t="s">
        <v>3112</v>
      </c>
      <c r="P18" s="22" t="s">
        <v>3113</v>
      </c>
      <c r="Q18" s="22" t="s">
        <v>3114</v>
      </c>
      <c r="R18" s="25">
        <v>2</v>
      </c>
      <c r="S18" s="21" t="s">
        <v>1541</v>
      </c>
      <c r="T18" s="21" t="s">
        <v>1409</v>
      </c>
      <c r="U18" s="21" t="s">
        <v>1182</v>
      </c>
      <c r="V18" s="21" t="s">
        <v>437</v>
      </c>
      <c r="W18" s="26" t="s">
        <v>1475</v>
      </c>
      <c r="X18" s="21" t="s">
        <v>1476</v>
      </c>
      <c r="Y18" s="21" t="s">
        <v>1420</v>
      </c>
      <c r="Z18" s="27" t="s">
        <v>3123</v>
      </c>
      <c r="AA18" s="28" t="s">
        <v>3116</v>
      </c>
    </row>
    <row r="19" spans="2:27">
      <c r="B19" s="21" t="s">
        <v>3140</v>
      </c>
      <c r="C19" s="22"/>
      <c r="D19" s="21" t="s">
        <v>1487</v>
      </c>
      <c r="E19" s="21" t="s">
        <v>158</v>
      </c>
      <c r="F19" s="21" t="s">
        <v>99</v>
      </c>
      <c r="G19" s="22" t="s">
        <v>3115</v>
      </c>
      <c r="H19" s="21" t="s">
        <v>118</v>
      </c>
      <c r="I19" s="22" t="s">
        <v>3087</v>
      </c>
      <c r="J19" s="21" t="s">
        <v>3102</v>
      </c>
      <c r="K19" s="21" t="s">
        <v>1528</v>
      </c>
      <c r="L19" s="21" t="s">
        <v>1526</v>
      </c>
      <c r="M19" s="25">
        <v>7.22</v>
      </c>
      <c r="N19" s="25" t="s">
        <v>1402</v>
      </c>
      <c r="O19" s="22" t="s">
        <v>3112</v>
      </c>
      <c r="P19" s="22" t="s">
        <v>3113</v>
      </c>
      <c r="Q19" s="22" t="s">
        <v>3114</v>
      </c>
      <c r="R19" s="25">
        <v>2</v>
      </c>
      <c r="S19" s="21" t="s">
        <v>43</v>
      </c>
      <c r="T19" s="21" t="s">
        <v>1409</v>
      </c>
      <c r="U19" s="21" t="s">
        <v>1478</v>
      </c>
      <c r="V19" s="21" t="s">
        <v>439</v>
      </c>
      <c r="W19" s="26" t="s">
        <v>1475</v>
      </c>
      <c r="X19" s="21" t="s">
        <v>1476</v>
      </c>
      <c r="Y19" s="21" t="s">
        <v>1420</v>
      </c>
      <c r="Z19" s="27" t="s">
        <v>3126</v>
      </c>
      <c r="AA19" s="28" t="s">
        <v>3116</v>
      </c>
    </row>
    <row r="20" spans="2:27">
      <c r="B20" s="200" t="s">
        <v>3142</v>
      </c>
      <c r="C20" s="201"/>
      <c r="D20" s="200" t="s">
        <v>1416</v>
      </c>
      <c r="E20" s="200" t="s">
        <v>159</v>
      </c>
      <c r="F20" s="200" t="s">
        <v>99</v>
      </c>
      <c r="G20" s="201" t="s">
        <v>3115</v>
      </c>
      <c r="H20" s="200" t="s">
        <v>118</v>
      </c>
      <c r="I20" s="201" t="s">
        <v>3087</v>
      </c>
      <c r="J20" s="200" t="s">
        <v>3106</v>
      </c>
      <c r="K20" s="200" t="s">
        <v>1463</v>
      </c>
      <c r="L20" s="200" t="s">
        <v>1461</v>
      </c>
      <c r="M20" s="202">
        <v>8.33</v>
      </c>
      <c r="N20" s="202" t="s">
        <v>1402</v>
      </c>
      <c r="O20" s="201" t="s">
        <v>3112</v>
      </c>
      <c r="P20" s="201" t="s">
        <v>3113</v>
      </c>
      <c r="Q20" s="201" t="s">
        <v>3114</v>
      </c>
      <c r="R20" s="202">
        <v>2</v>
      </c>
      <c r="S20" s="200" t="s">
        <v>45</v>
      </c>
      <c r="T20" s="200" t="s">
        <v>1409</v>
      </c>
      <c r="U20" s="200" t="s">
        <v>885</v>
      </c>
      <c r="V20" s="200" t="s">
        <v>608</v>
      </c>
      <c r="W20" s="203" t="s">
        <v>1403</v>
      </c>
      <c r="X20" s="200" t="s">
        <v>1406</v>
      </c>
      <c r="Y20" s="200" t="s">
        <v>1420</v>
      </c>
      <c r="Z20" s="204" t="s">
        <v>3128</v>
      </c>
      <c r="AA20" s="205" t="s">
        <v>3116</v>
      </c>
    </row>
    <row r="21" spans="2:27">
      <c r="B21" s="233"/>
      <c r="C21" s="234"/>
      <c r="D21" s="235"/>
      <c r="E21" s="235"/>
      <c r="F21" s="235"/>
      <c r="G21" s="234"/>
      <c r="H21" s="235"/>
      <c r="I21" s="234"/>
      <c r="J21" s="235"/>
      <c r="K21" s="235"/>
      <c r="L21" s="235"/>
      <c r="M21" s="236"/>
      <c r="N21" s="237"/>
      <c r="O21" s="234"/>
      <c r="P21" s="234"/>
      <c r="Q21" s="234"/>
      <c r="R21" s="237"/>
      <c r="S21" s="235"/>
      <c r="T21" s="235"/>
      <c r="U21" s="235"/>
      <c r="V21" s="235"/>
      <c r="W21" s="238"/>
      <c r="X21" s="235"/>
      <c r="Y21" s="235"/>
      <c r="Z21" s="239"/>
      <c r="AA21" s="240"/>
    </row>
    <row r="22" spans="2:27">
      <c r="B22" s="220" t="s">
        <v>3131</v>
      </c>
      <c r="C22" s="221"/>
      <c r="D22" s="220" t="s">
        <v>1670</v>
      </c>
      <c r="E22" s="220" t="s">
        <v>608</v>
      </c>
      <c r="F22" s="220" t="s">
        <v>99</v>
      </c>
      <c r="G22" s="221" t="s">
        <v>3115</v>
      </c>
      <c r="H22" s="220" t="s">
        <v>117</v>
      </c>
      <c r="I22" s="221" t="s">
        <v>3087</v>
      </c>
      <c r="J22" s="220" t="s">
        <v>3091</v>
      </c>
      <c r="K22" s="220" t="s">
        <v>1688</v>
      </c>
      <c r="L22" s="220" t="s">
        <v>1686</v>
      </c>
      <c r="M22" s="222">
        <v>4.4400000000000004</v>
      </c>
      <c r="N22" s="222" t="s">
        <v>1402</v>
      </c>
      <c r="O22" s="221" t="s">
        <v>3112</v>
      </c>
      <c r="P22" s="221" t="s">
        <v>3113</v>
      </c>
      <c r="Q22" s="221" t="s">
        <v>3114</v>
      </c>
      <c r="R22" s="222">
        <v>1</v>
      </c>
      <c r="S22" s="220" t="s">
        <v>38</v>
      </c>
      <c r="T22" s="220" t="s">
        <v>1409</v>
      </c>
      <c r="U22" s="220" t="s">
        <v>430</v>
      </c>
      <c r="V22" s="220" t="s">
        <v>435</v>
      </c>
      <c r="W22" s="223" t="s">
        <v>1647</v>
      </c>
      <c r="X22" s="220" t="s">
        <v>1663</v>
      </c>
      <c r="Y22" s="220" t="s">
        <v>1420</v>
      </c>
      <c r="Z22" s="224" t="s">
        <v>3119</v>
      </c>
      <c r="AA22" s="225" t="s">
        <v>3116</v>
      </c>
    </row>
    <row r="23" spans="2:27">
      <c r="B23" s="31" t="s">
        <v>3136</v>
      </c>
      <c r="C23" s="32"/>
      <c r="D23" s="31" t="s">
        <v>1581</v>
      </c>
      <c r="E23" s="31" t="s">
        <v>157</v>
      </c>
      <c r="F23" s="31" t="s">
        <v>99</v>
      </c>
      <c r="G23" s="32" t="s">
        <v>3115</v>
      </c>
      <c r="H23" s="31" t="s">
        <v>117</v>
      </c>
      <c r="I23" s="32" t="s">
        <v>3087</v>
      </c>
      <c r="J23" s="31" t="s">
        <v>3098</v>
      </c>
      <c r="K23" s="31" t="s">
        <v>1600</v>
      </c>
      <c r="L23" s="31" t="s">
        <v>1598</v>
      </c>
      <c r="M23" s="48">
        <v>5</v>
      </c>
      <c r="N23" s="33" t="s">
        <v>1402</v>
      </c>
      <c r="O23" s="32" t="s">
        <v>3112</v>
      </c>
      <c r="P23" s="32" t="s">
        <v>3113</v>
      </c>
      <c r="Q23" s="32" t="s">
        <v>3114</v>
      </c>
      <c r="R23" s="33">
        <v>1</v>
      </c>
      <c r="S23" s="31" t="s">
        <v>880</v>
      </c>
      <c r="T23" s="31" t="s">
        <v>1409</v>
      </c>
      <c r="U23" s="31" t="s">
        <v>1575</v>
      </c>
      <c r="V23" s="31" t="s">
        <v>438</v>
      </c>
      <c r="W23" s="34" t="s">
        <v>1558</v>
      </c>
      <c r="X23" s="31" t="s">
        <v>441</v>
      </c>
      <c r="Y23" s="31" t="s">
        <v>1420</v>
      </c>
      <c r="Z23" s="35" t="s">
        <v>3121</v>
      </c>
      <c r="AA23" s="36" t="s">
        <v>3116</v>
      </c>
    </row>
    <row r="24" spans="2:27">
      <c r="B24" s="31" t="s">
        <v>3139</v>
      </c>
      <c r="C24" s="32"/>
      <c r="D24" s="31" t="s">
        <v>1498</v>
      </c>
      <c r="E24" s="31" t="s">
        <v>158</v>
      </c>
      <c r="F24" s="31" t="s">
        <v>99</v>
      </c>
      <c r="G24" s="32" t="s">
        <v>3115</v>
      </c>
      <c r="H24" s="31" t="s">
        <v>118</v>
      </c>
      <c r="I24" s="32" t="s">
        <v>3087</v>
      </c>
      <c r="J24" s="31" t="s">
        <v>3103</v>
      </c>
      <c r="K24" s="31">
        <v>48500</v>
      </c>
      <c r="L24" s="31" t="s">
        <v>1507</v>
      </c>
      <c r="M24" s="33">
        <v>7.22</v>
      </c>
      <c r="N24" s="33" t="s">
        <v>1402</v>
      </c>
      <c r="O24" s="32" t="s">
        <v>3112</v>
      </c>
      <c r="P24" s="32" t="s">
        <v>3113</v>
      </c>
      <c r="Q24" s="32" t="s">
        <v>3114</v>
      </c>
      <c r="R24" s="33">
        <v>2</v>
      </c>
      <c r="S24" s="31" t="s">
        <v>43</v>
      </c>
      <c r="T24" s="31" t="s">
        <v>1409</v>
      </c>
      <c r="U24" s="31" t="s">
        <v>1492</v>
      </c>
      <c r="V24" s="31" t="s">
        <v>439</v>
      </c>
      <c r="W24" s="34" t="s">
        <v>1475</v>
      </c>
      <c r="X24" s="31" t="s">
        <v>1491</v>
      </c>
      <c r="Y24" s="31" t="s">
        <v>1420</v>
      </c>
      <c r="Z24" s="35" t="s">
        <v>3125</v>
      </c>
      <c r="AA24" s="36" t="s">
        <v>3116</v>
      </c>
    </row>
    <row r="25" spans="2:27">
      <c r="B25" s="31" t="s">
        <v>3141</v>
      </c>
      <c r="C25" s="32"/>
      <c r="D25" s="31" t="s">
        <v>1429</v>
      </c>
      <c r="E25" s="31" t="s">
        <v>159</v>
      </c>
      <c r="F25" s="31" t="s">
        <v>99</v>
      </c>
      <c r="G25" s="32" t="s">
        <v>3115</v>
      </c>
      <c r="H25" s="31" t="s">
        <v>118</v>
      </c>
      <c r="I25" s="32" t="s">
        <v>3087</v>
      </c>
      <c r="J25" s="31" t="s">
        <v>3107</v>
      </c>
      <c r="K25" s="31" t="s">
        <v>1452</v>
      </c>
      <c r="L25" s="31" t="s">
        <v>1450</v>
      </c>
      <c r="M25" s="33">
        <v>8.33</v>
      </c>
      <c r="N25" s="33" t="s">
        <v>1402</v>
      </c>
      <c r="O25" s="32" t="s">
        <v>3112</v>
      </c>
      <c r="P25" s="32" t="s">
        <v>3113</v>
      </c>
      <c r="Q25" s="32" t="s">
        <v>3114</v>
      </c>
      <c r="R25" s="33">
        <v>2</v>
      </c>
      <c r="S25" s="31" t="s">
        <v>45</v>
      </c>
      <c r="T25" s="31" t="s">
        <v>1409</v>
      </c>
      <c r="U25" s="31" t="s">
        <v>892</v>
      </c>
      <c r="V25" s="31" t="s">
        <v>608</v>
      </c>
      <c r="W25" s="34" t="s">
        <v>1403</v>
      </c>
      <c r="X25" s="31" t="s">
        <v>1406</v>
      </c>
      <c r="Y25" s="31" t="s">
        <v>1420</v>
      </c>
      <c r="Z25" s="35" t="s">
        <v>3127</v>
      </c>
      <c r="AA25" s="36" t="s">
        <v>3116</v>
      </c>
    </row>
    <row r="26" spans="2:27">
      <c r="B26" s="71"/>
      <c r="C26" s="72"/>
      <c r="D26" s="72"/>
      <c r="E26" s="72"/>
      <c r="F26" s="72"/>
      <c r="G26" s="72"/>
      <c r="H26" s="72"/>
      <c r="I26" s="72"/>
      <c r="J26" s="72"/>
      <c r="K26" s="72"/>
      <c r="L26" s="72"/>
      <c r="M26" s="72"/>
      <c r="N26" s="72"/>
      <c r="O26" s="72"/>
      <c r="P26" s="72"/>
      <c r="Q26" s="72"/>
      <c r="R26" s="72"/>
      <c r="S26" s="72"/>
      <c r="T26" s="72"/>
      <c r="U26" s="72"/>
      <c r="V26" s="72"/>
      <c r="W26" s="72"/>
      <c r="X26" s="72"/>
      <c r="Y26" s="72"/>
      <c r="Z26" s="72"/>
      <c r="AA26" s="73"/>
    </row>
    <row r="27" spans="2:27">
      <c r="B27" s="49" t="s">
        <v>3132</v>
      </c>
      <c r="C27" s="50"/>
      <c r="D27" s="49" t="s">
        <v>1658</v>
      </c>
      <c r="E27" s="49" t="s">
        <v>608</v>
      </c>
      <c r="F27" s="49" t="s">
        <v>99</v>
      </c>
      <c r="G27" s="50" t="s">
        <v>3115</v>
      </c>
      <c r="H27" s="49" t="s">
        <v>117</v>
      </c>
      <c r="I27" s="50" t="s">
        <v>3087</v>
      </c>
      <c r="J27" s="49" t="s">
        <v>3092</v>
      </c>
      <c r="K27" s="49" t="s">
        <v>1680</v>
      </c>
      <c r="L27" s="49" t="s">
        <v>1678</v>
      </c>
      <c r="M27" s="51">
        <v>4.4000000000000004</v>
      </c>
      <c r="N27" s="52" t="s">
        <v>1402</v>
      </c>
      <c r="O27" s="50" t="s">
        <v>3112</v>
      </c>
      <c r="P27" s="50" t="s">
        <v>3113</v>
      </c>
      <c r="Q27" s="50" t="s">
        <v>3114</v>
      </c>
      <c r="R27" s="52">
        <v>1</v>
      </c>
      <c r="S27" s="49" t="s">
        <v>38</v>
      </c>
      <c r="T27" s="49" t="s">
        <v>1409</v>
      </c>
      <c r="U27" s="49" t="s">
        <v>430</v>
      </c>
      <c r="V27" s="49" t="s">
        <v>435</v>
      </c>
      <c r="W27" s="53" t="s">
        <v>1647</v>
      </c>
      <c r="X27" s="49" t="s">
        <v>1649</v>
      </c>
      <c r="Y27" s="49" t="s">
        <v>1420</v>
      </c>
      <c r="Z27" s="54" t="s">
        <v>3118</v>
      </c>
      <c r="AA27" s="55" t="s">
        <v>3116</v>
      </c>
    </row>
    <row r="28" spans="2:27">
      <c r="B28" s="49" t="s">
        <v>3135</v>
      </c>
      <c r="C28" s="50"/>
      <c r="D28" s="49" t="s">
        <v>85</v>
      </c>
      <c r="E28" s="49" t="s">
        <v>157</v>
      </c>
      <c r="F28" s="49" t="s">
        <v>99</v>
      </c>
      <c r="G28" s="50" t="s">
        <v>3115</v>
      </c>
      <c r="H28" s="49" t="s">
        <v>118</v>
      </c>
      <c r="I28" s="50" t="s">
        <v>3087</v>
      </c>
      <c r="J28" s="49" t="s">
        <v>3091</v>
      </c>
      <c r="K28" s="49" t="s">
        <v>1593</v>
      </c>
      <c r="L28" s="49" t="s">
        <v>1591</v>
      </c>
      <c r="M28" s="51">
        <v>5</v>
      </c>
      <c r="N28" s="52" t="s">
        <v>1402</v>
      </c>
      <c r="O28" s="50" t="s">
        <v>3112</v>
      </c>
      <c r="P28" s="50" t="s">
        <v>3113</v>
      </c>
      <c r="Q28" s="50" t="s">
        <v>3114</v>
      </c>
      <c r="R28" s="52">
        <v>2</v>
      </c>
      <c r="S28" s="49" t="s">
        <v>880</v>
      </c>
      <c r="T28" s="49" t="s">
        <v>1409</v>
      </c>
      <c r="U28" s="49" t="s">
        <v>1563</v>
      </c>
      <c r="V28" s="49" t="s">
        <v>438</v>
      </c>
      <c r="W28" s="53" t="s">
        <v>1558</v>
      </c>
      <c r="X28" s="49" t="s">
        <v>1476</v>
      </c>
      <c r="Y28" s="49" t="s">
        <v>1420</v>
      </c>
      <c r="Z28" s="54" t="s">
        <v>3123</v>
      </c>
      <c r="AA28" s="55" t="s">
        <v>3116</v>
      </c>
    </row>
    <row r="29" spans="2:27">
      <c r="B29" s="49" t="s">
        <v>3140</v>
      </c>
      <c r="C29" s="50"/>
      <c r="D29" s="49" t="s">
        <v>1487</v>
      </c>
      <c r="E29" s="49" t="s">
        <v>158</v>
      </c>
      <c r="F29" s="49" t="s">
        <v>99</v>
      </c>
      <c r="G29" s="50" t="s">
        <v>3115</v>
      </c>
      <c r="H29" s="49" t="s">
        <v>118</v>
      </c>
      <c r="I29" s="50" t="s">
        <v>3087</v>
      </c>
      <c r="J29" s="49" t="s">
        <v>3103</v>
      </c>
      <c r="K29" s="49" t="s">
        <v>1509</v>
      </c>
      <c r="L29" s="49" t="s">
        <v>1507</v>
      </c>
      <c r="M29" s="52">
        <v>7.22</v>
      </c>
      <c r="N29" s="52" t="s">
        <v>1402</v>
      </c>
      <c r="O29" s="50" t="s">
        <v>3112</v>
      </c>
      <c r="P29" s="50" t="s">
        <v>3113</v>
      </c>
      <c r="Q29" s="50" t="s">
        <v>3114</v>
      </c>
      <c r="R29" s="52">
        <v>2</v>
      </c>
      <c r="S29" s="49" t="s">
        <v>43</v>
      </c>
      <c r="T29" s="49" t="s">
        <v>1409</v>
      </c>
      <c r="U29" s="49" t="s">
        <v>1478</v>
      </c>
      <c r="V29" s="49" t="s">
        <v>439</v>
      </c>
      <c r="W29" s="53" t="s">
        <v>1475</v>
      </c>
      <c r="X29" s="49" t="s">
        <v>1476</v>
      </c>
      <c r="Y29" s="49" t="s">
        <v>1420</v>
      </c>
      <c r="Z29" s="54" t="s">
        <v>3126</v>
      </c>
      <c r="AA29" s="55" t="s">
        <v>3116</v>
      </c>
    </row>
    <row r="30" spans="2:27">
      <c r="B30" s="49" t="s">
        <v>3142</v>
      </c>
      <c r="C30" s="50"/>
      <c r="D30" s="49" t="s">
        <v>1416</v>
      </c>
      <c r="E30" s="49" t="s">
        <v>159</v>
      </c>
      <c r="F30" s="49" t="s">
        <v>99</v>
      </c>
      <c r="G30" s="50" t="s">
        <v>3115</v>
      </c>
      <c r="H30" s="49" t="s">
        <v>118</v>
      </c>
      <c r="I30" s="50" t="s">
        <v>3087</v>
      </c>
      <c r="J30" s="49" t="s">
        <v>3107</v>
      </c>
      <c r="K30" s="49" t="s">
        <v>1441</v>
      </c>
      <c r="L30" s="49" t="s">
        <v>1439</v>
      </c>
      <c r="M30" s="52">
        <v>8.33</v>
      </c>
      <c r="N30" s="52" t="s">
        <v>1402</v>
      </c>
      <c r="O30" s="50" t="s">
        <v>3112</v>
      </c>
      <c r="P30" s="50" t="s">
        <v>3113</v>
      </c>
      <c r="Q30" s="50" t="s">
        <v>3114</v>
      </c>
      <c r="R30" s="52">
        <v>2</v>
      </c>
      <c r="S30" s="49" t="s">
        <v>45</v>
      </c>
      <c r="T30" s="49" t="s">
        <v>1409</v>
      </c>
      <c r="U30" s="49" t="s">
        <v>885</v>
      </c>
      <c r="V30" s="49" t="s">
        <v>608</v>
      </c>
      <c r="W30" s="53" t="s">
        <v>1403</v>
      </c>
      <c r="X30" s="49" t="s">
        <v>1406</v>
      </c>
      <c r="Y30" s="49" t="s">
        <v>1420</v>
      </c>
      <c r="Z30" s="54" t="s">
        <v>3128</v>
      </c>
      <c r="AA30" s="55" t="s">
        <v>3116</v>
      </c>
    </row>
    <row r="31" spans="2:27">
      <c r="B31" s="71"/>
      <c r="C31" s="72"/>
      <c r="D31" s="72"/>
      <c r="E31" s="72"/>
      <c r="F31" s="72"/>
      <c r="G31" s="72"/>
      <c r="H31" s="72"/>
      <c r="I31" s="72"/>
      <c r="J31" s="72"/>
      <c r="K31" s="72"/>
      <c r="L31" s="72"/>
      <c r="M31" s="72"/>
      <c r="N31" s="72"/>
      <c r="O31" s="72"/>
      <c r="P31" s="72"/>
      <c r="Q31" s="72"/>
      <c r="R31" s="72"/>
      <c r="S31" s="72"/>
      <c r="T31" s="72"/>
      <c r="U31" s="72"/>
      <c r="V31" s="72"/>
      <c r="W31" s="72"/>
      <c r="X31" s="72"/>
      <c r="Y31" s="72"/>
      <c r="Z31" s="72"/>
      <c r="AA31" s="73"/>
    </row>
    <row r="32" spans="2:27">
      <c r="B32" s="39" t="s">
        <v>3131</v>
      </c>
      <c r="C32" s="40"/>
      <c r="D32" s="39" t="s">
        <v>1670</v>
      </c>
      <c r="E32" s="39" t="s">
        <v>608</v>
      </c>
      <c r="F32" s="39" t="s">
        <v>99</v>
      </c>
      <c r="G32" s="40" t="s">
        <v>3115</v>
      </c>
      <c r="H32" s="39" t="s">
        <v>117</v>
      </c>
      <c r="I32" s="40" t="s">
        <v>3087</v>
      </c>
      <c r="J32" s="39" t="s">
        <v>3093</v>
      </c>
      <c r="K32" s="39" t="s">
        <v>1669</v>
      </c>
      <c r="L32" s="39" t="s">
        <v>1667</v>
      </c>
      <c r="M32" s="41">
        <v>4.4400000000000004</v>
      </c>
      <c r="N32" s="41" t="s">
        <v>1402</v>
      </c>
      <c r="O32" s="40" t="s">
        <v>3112</v>
      </c>
      <c r="P32" s="40" t="s">
        <v>3113</v>
      </c>
      <c r="Q32" s="40" t="s">
        <v>3114</v>
      </c>
      <c r="R32" s="41">
        <v>1</v>
      </c>
      <c r="S32" s="39" t="s">
        <v>38</v>
      </c>
      <c r="T32" s="39" t="s">
        <v>1409</v>
      </c>
      <c r="U32" s="39" t="s">
        <v>430</v>
      </c>
      <c r="V32" s="39" t="s">
        <v>435</v>
      </c>
      <c r="W32" s="42" t="s">
        <v>1647</v>
      </c>
      <c r="X32" s="39" t="s">
        <v>1663</v>
      </c>
      <c r="Y32" s="39" t="s">
        <v>1420</v>
      </c>
      <c r="Z32" s="43" t="s">
        <v>3119</v>
      </c>
      <c r="AA32" s="44" t="s">
        <v>3116</v>
      </c>
    </row>
    <row r="33" spans="2:27">
      <c r="B33" s="39" t="s">
        <v>3136</v>
      </c>
      <c r="C33" s="40"/>
      <c r="D33" s="39" t="s">
        <v>1581</v>
      </c>
      <c r="E33" s="39" t="s">
        <v>157</v>
      </c>
      <c r="F33" s="39" t="s">
        <v>99</v>
      </c>
      <c r="G33" s="40" t="s">
        <v>3115</v>
      </c>
      <c r="H33" s="39" t="s">
        <v>117</v>
      </c>
      <c r="I33" s="40" t="s">
        <v>3087</v>
      </c>
      <c r="J33" s="39" t="s">
        <v>3099</v>
      </c>
      <c r="K33" s="39" t="s">
        <v>1580</v>
      </c>
      <c r="L33" s="39" t="s">
        <v>1578</v>
      </c>
      <c r="M33" s="59">
        <v>5</v>
      </c>
      <c r="N33" s="41" t="s">
        <v>1402</v>
      </c>
      <c r="O33" s="40" t="s">
        <v>3112</v>
      </c>
      <c r="P33" s="40" t="s">
        <v>3113</v>
      </c>
      <c r="Q33" s="40" t="s">
        <v>3114</v>
      </c>
      <c r="R33" s="41">
        <v>1</v>
      </c>
      <c r="S33" s="39" t="s">
        <v>880</v>
      </c>
      <c r="T33" s="39" t="s">
        <v>1409</v>
      </c>
      <c r="U33" s="39" t="s">
        <v>1575</v>
      </c>
      <c r="V33" s="39" t="s">
        <v>438</v>
      </c>
      <c r="W33" s="42" t="s">
        <v>1558</v>
      </c>
      <c r="X33" s="39" t="s">
        <v>441</v>
      </c>
      <c r="Y33" s="39" t="s">
        <v>1420</v>
      </c>
      <c r="Z33" s="43" t="s">
        <v>3121</v>
      </c>
      <c r="AA33" s="44" t="s">
        <v>3116</v>
      </c>
    </row>
    <row r="34" spans="2:27">
      <c r="B34" s="39" t="s">
        <v>3139</v>
      </c>
      <c r="C34" s="40"/>
      <c r="D34" s="39" t="s">
        <v>1498</v>
      </c>
      <c r="E34" s="39" t="s">
        <v>158</v>
      </c>
      <c r="F34" s="39" t="s">
        <v>99</v>
      </c>
      <c r="G34" s="40" t="s">
        <v>3115</v>
      </c>
      <c r="H34" s="39" t="s">
        <v>118</v>
      </c>
      <c r="I34" s="40" t="s">
        <v>3087</v>
      </c>
      <c r="J34" s="39" t="s">
        <v>3104</v>
      </c>
      <c r="K34" s="39" t="s">
        <v>1497</v>
      </c>
      <c r="L34" s="39" t="s">
        <v>1495</v>
      </c>
      <c r="M34" s="41">
        <v>7.22</v>
      </c>
      <c r="N34" s="41" t="s">
        <v>1402</v>
      </c>
      <c r="O34" s="40" t="s">
        <v>3112</v>
      </c>
      <c r="P34" s="40" t="s">
        <v>3113</v>
      </c>
      <c r="Q34" s="40" t="s">
        <v>3114</v>
      </c>
      <c r="R34" s="41">
        <v>2</v>
      </c>
      <c r="S34" s="39" t="s">
        <v>43</v>
      </c>
      <c r="T34" s="39" t="s">
        <v>1409</v>
      </c>
      <c r="U34" s="39" t="s">
        <v>1492</v>
      </c>
      <c r="V34" s="39" t="s">
        <v>439</v>
      </c>
      <c r="W34" s="42" t="s">
        <v>1475</v>
      </c>
      <c r="X34" s="39" t="s">
        <v>1491</v>
      </c>
      <c r="Y34" s="39" t="s">
        <v>1420</v>
      </c>
      <c r="Z34" s="43" t="s">
        <v>3125</v>
      </c>
      <c r="AA34" s="44" t="s">
        <v>3116</v>
      </c>
    </row>
    <row r="35" spans="2:27">
      <c r="B35" s="206" t="s">
        <v>3141</v>
      </c>
      <c r="C35" s="207"/>
      <c r="D35" s="206" t="s">
        <v>1429</v>
      </c>
      <c r="E35" s="206" t="s">
        <v>159</v>
      </c>
      <c r="F35" s="206" t="s">
        <v>99</v>
      </c>
      <c r="G35" s="207" t="s">
        <v>3115</v>
      </c>
      <c r="H35" s="206" t="s">
        <v>118</v>
      </c>
      <c r="I35" s="207" t="s">
        <v>3087</v>
      </c>
      <c r="J35" s="206" t="s">
        <v>3108</v>
      </c>
      <c r="K35" s="206" t="s">
        <v>1428</v>
      </c>
      <c r="L35" s="206" t="s">
        <v>1426</v>
      </c>
      <c r="M35" s="208">
        <v>8.33</v>
      </c>
      <c r="N35" s="208" t="s">
        <v>1402</v>
      </c>
      <c r="O35" s="207" t="s">
        <v>3112</v>
      </c>
      <c r="P35" s="207" t="s">
        <v>3113</v>
      </c>
      <c r="Q35" s="207" t="s">
        <v>3114</v>
      </c>
      <c r="R35" s="208">
        <v>2</v>
      </c>
      <c r="S35" s="206" t="s">
        <v>45</v>
      </c>
      <c r="T35" s="206" t="s">
        <v>1409</v>
      </c>
      <c r="U35" s="206" t="s">
        <v>892</v>
      </c>
      <c r="V35" s="206" t="s">
        <v>608</v>
      </c>
      <c r="W35" s="209" t="s">
        <v>1403</v>
      </c>
      <c r="X35" s="206" t="s">
        <v>1406</v>
      </c>
      <c r="Y35" s="206" t="s">
        <v>1420</v>
      </c>
      <c r="Z35" s="210" t="s">
        <v>3127</v>
      </c>
      <c r="AA35" s="211" t="s">
        <v>3116</v>
      </c>
    </row>
    <row r="36" spans="2:27">
      <c r="B36" s="233"/>
      <c r="C36" s="234"/>
      <c r="D36" s="235"/>
      <c r="E36" s="235"/>
      <c r="F36" s="235"/>
      <c r="G36" s="234"/>
      <c r="H36" s="235"/>
      <c r="I36" s="234"/>
      <c r="J36" s="235"/>
      <c r="K36" s="235"/>
      <c r="L36" s="235"/>
      <c r="M36" s="237"/>
      <c r="N36" s="237"/>
      <c r="O36" s="234"/>
      <c r="P36" s="234"/>
      <c r="Q36" s="234"/>
      <c r="R36" s="237"/>
      <c r="S36" s="235"/>
      <c r="T36" s="235"/>
      <c r="U36" s="235"/>
      <c r="V36" s="235"/>
      <c r="W36" s="238"/>
      <c r="X36" s="235"/>
      <c r="Y36" s="235"/>
      <c r="Z36" s="239"/>
      <c r="AA36" s="240"/>
    </row>
    <row r="37" spans="2:27">
      <c r="B37" s="226" t="s">
        <v>3132</v>
      </c>
      <c r="C37" s="227"/>
      <c r="D37" s="226" t="s">
        <v>1658</v>
      </c>
      <c r="E37" s="226" t="s">
        <v>608</v>
      </c>
      <c r="F37" s="226" t="s">
        <v>99</v>
      </c>
      <c r="G37" s="227" t="s">
        <v>3115</v>
      </c>
      <c r="H37" s="226" t="s">
        <v>117</v>
      </c>
      <c r="I37" s="227" t="s">
        <v>3087</v>
      </c>
      <c r="J37" s="226" t="s">
        <v>3094</v>
      </c>
      <c r="K37" s="226" t="s">
        <v>1657</v>
      </c>
      <c r="L37" s="226" t="s">
        <v>1655</v>
      </c>
      <c r="M37" s="228">
        <v>4.4000000000000004</v>
      </c>
      <c r="N37" s="229" t="s">
        <v>1402</v>
      </c>
      <c r="O37" s="227" t="s">
        <v>3112</v>
      </c>
      <c r="P37" s="227" t="s">
        <v>3113</v>
      </c>
      <c r="Q37" s="227" t="s">
        <v>3114</v>
      </c>
      <c r="R37" s="229">
        <v>1</v>
      </c>
      <c r="S37" s="226" t="s">
        <v>38</v>
      </c>
      <c r="T37" s="226" t="s">
        <v>1409</v>
      </c>
      <c r="U37" s="226" t="s">
        <v>430</v>
      </c>
      <c r="V37" s="226" t="s">
        <v>435</v>
      </c>
      <c r="W37" s="230" t="s">
        <v>1647</v>
      </c>
      <c r="X37" s="226" t="s">
        <v>1649</v>
      </c>
      <c r="Y37" s="226" t="s">
        <v>1420</v>
      </c>
      <c r="Z37" s="231" t="s">
        <v>3118</v>
      </c>
      <c r="AA37" s="232" t="s">
        <v>3116</v>
      </c>
    </row>
    <row r="38" spans="2:27">
      <c r="B38" s="60" t="s">
        <v>3135</v>
      </c>
      <c r="C38" s="61"/>
      <c r="D38" s="60" t="s">
        <v>1571</v>
      </c>
      <c r="E38" s="60" t="s">
        <v>157</v>
      </c>
      <c r="F38" s="60" t="s">
        <v>99</v>
      </c>
      <c r="G38" s="61" t="s">
        <v>3115</v>
      </c>
      <c r="H38" s="60" t="s">
        <v>117</v>
      </c>
      <c r="I38" s="61" t="s">
        <v>3087</v>
      </c>
      <c r="J38" s="60" t="s">
        <v>3100</v>
      </c>
      <c r="K38" s="60" t="s">
        <v>1570</v>
      </c>
      <c r="L38" s="60" t="s">
        <v>1568</v>
      </c>
      <c r="M38" s="62">
        <v>5</v>
      </c>
      <c r="N38" s="63" t="s">
        <v>1402</v>
      </c>
      <c r="O38" s="61" t="s">
        <v>3112</v>
      </c>
      <c r="P38" s="61" t="s">
        <v>3113</v>
      </c>
      <c r="Q38" s="61" t="s">
        <v>3114</v>
      </c>
      <c r="R38" s="63">
        <v>2</v>
      </c>
      <c r="S38" s="60" t="s">
        <v>880</v>
      </c>
      <c r="T38" s="60" t="s">
        <v>1409</v>
      </c>
      <c r="U38" s="60" t="s">
        <v>1563</v>
      </c>
      <c r="V38" s="60" t="s">
        <v>438</v>
      </c>
      <c r="W38" s="64" t="s">
        <v>1558</v>
      </c>
      <c r="X38" s="60" t="s">
        <v>1560</v>
      </c>
      <c r="Y38" s="60" t="s">
        <v>1420</v>
      </c>
      <c r="Z38" s="65" t="s">
        <v>3122</v>
      </c>
      <c r="AA38" s="66" t="s">
        <v>3116</v>
      </c>
    </row>
    <row r="39" spans="2:27">
      <c r="B39" s="60" t="s">
        <v>3140</v>
      </c>
      <c r="C39" s="61"/>
      <c r="D39" s="60" t="s">
        <v>1487</v>
      </c>
      <c r="E39" s="60" t="s">
        <v>158</v>
      </c>
      <c r="F39" s="60" t="s">
        <v>99</v>
      </c>
      <c r="G39" s="61" t="s">
        <v>3115</v>
      </c>
      <c r="H39" s="60" t="s">
        <v>118</v>
      </c>
      <c r="I39" s="61" t="s">
        <v>3087</v>
      </c>
      <c r="J39" s="60" t="s">
        <v>3104</v>
      </c>
      <c r="K39" s="60" t="s">
        <v>1486</v>
      </c>
      <c r="L39" s="60" t="s">
        <v>1484</v>
      </c>
      <c r="M39" s="63">
        <v>7.22</v>
      </c>
      <c r="N39" s="63" t="s">
        <v>1402</v>
      </c>
      <c r="O39" s="61" t="s">
        <v>3112</v>
      </c>
      <c r="P39" s="61" t="s">
        <v>3113</v>
      </c>
      <c r="Q39" s="61" t="s">
        <v>3114</v>
      </c>
      <c r="R39" s="63">
        <v>2</v>
      </c>
      <c r="S39" s="60" t="s">
        <v>43</v>
      </c>
      <c r="T39" s="60" t="s">
        <v>1409</v>
      </c>
      <c r="U39" s="60" t="s">
        <v>1478</v>
      </c>
      <c r="V39" s="60" t="s">
        <v>439</v>
      </c>
      <c r="W39" s="64" t="s">
        <v>1475</v>
      </c>
      <c r="X39" s="60" t="s">
        <v>1476</v>
      </c>
      <c r="Y39" s="60" t="s">
        <v>1420</v>
      </c>
      <c r="Z39" s="65" t="s">
        <v>3126</v>
      </c>
      <c r="AA39" s="66" t="s">
        <v>3116</v>
      </c>
    </row>
    <row r="40" spans="2:27">
      <c r="B40" s="60" t="s">
        <v>3142</v>
      </c>
      <c r="C40" s="61"/>
      <c r="D40" s="60" t="s">
        <v>1416</v>
      </c>
      <c r="E40" s="60" t="s">
        <v>159</v>
      </c>
      <c r="F40" s="60" t="s">
        <v>99</v>
      </c>
      <c r="G40" s="61" t="s">
        <v>3115</v>
      </c>
      <c r="H40" s="60" t="s">
        <v>118</v>
      </c>
      <c r="I40" s="61" t="s">
        <v>3087</v>
      </c>
      <c r="J40" s="60" t="s">
        <v>3109</v>
      </c>
      <c r="K40" s="60" t="s">
        <v>1414</v>
      </c>
      <c r="L40" s="60" t="s">
        <v>1412</v>
      </c>
      <c r="M40" s="63">
        <v>8.33</v>
      </c>
      <c r="N40" s="63" t="s">
        <v>1402</v>
      </c>
      <c r="O40" s="61" t="s">
        <v>3112</v>
      </c>
      <c r="P40" s="61" t="s">
        <v>3113</v>
      </c>
      <c r="Q40" s="61" t="s">
        <v>3114</v>
      </c>
      <c r="R40" s="63">
        <v>2</v>
      </c>
      <c r="S40" s="60" t="s">
        <v>45</v>
      </c>
      <c r="T40" s="60" t="s">
        <v>1409</v>
      </c>
      <c r="U40" s="60" t="s">
        <v>885</v>
      </c>
      <c r="V40" s="60" t="s">
        <v>608</v>
      </c>
      <c r="W40" s="64" t="s">
        <v>1403</v>
      </c>
      <c r="X40" s="60" t="s">
        <v>1406</v>
      </c>
      <c r="Y40" s="60" t="s">
        <v>1420</v>
      </c>
      <c r="Z40" s="65" t="s">
        <v>3128</v>
      </c>
      <c r="AA40" s="66" t="s">
        <v>3116</v>
      </c>
    </row>
    <row r="41" spans="2:27" s="241" customFormat="1">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row>
    <row r="42" spans="2:27" s="241" customFormat="1" ht="13.5" thickBot="1">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row>
    <row r="43" spans="2:27" ht="12.75" customHeight="1">
      <c r="B43" s="1011" t="s">
        <v>1372</v>
      </c>
      <c r="C43" s="1011"/>
      <c r="D43" s="1011"/>
      <c r="E43" s="1011"/>
      <c r="F43" s="1011"/>
      <c r="G43" s="1011"/>
      <c r="H43" s="1011"/>
      <c r="I43" s="1011"/>
      <c r="J43" s="1011"/>
      <c r="K43" s="1011"/>
      <c r="L43" s="1011"/>
      <c r="M43" s="1011"/>
      <c r="N43" s="1011"/>
      <c r="O43" s="1011"/>
      <c r="P43" s="1011"/>
      <c r="Q43" s="1011"/>
      <c r="R43" s="1011"/>
      <c r="S43" s="1011"/>
      <c r="T43" s="1011"/>
      <c r="U43" s="242"/>
      <c r="V43" s="242"/>
      <c r="W43" s="1013" t="s">
        <v>3175</v>
      </c>
      <c r="X43" s="1014"/>
      <c r="Y43" s="242"/>
      <c r="Z43" s="242"/>
      <c r="AA43" s="242"/>
    </row>
    <row r="44" spans="2:27">
      <c r="B44" s="1011"/>
      <c r="C44" s="1011"/>
      <c r="D44" s="1011"/>
      <c r="E44" s="1011"/>
      <c r="F44" s="1011"/>
      <c r="G44" s="1011"/>
      <c r="H44" s="1011"/>
      <c r="I44" s="1011"/>
      <c r="J44" s="1011"/>
      <c r="K44" s="1011"/>
      <c r="L44" s="1011"/>
      <c r="M44" s="1011"/>
      <c r="N44" s="1011"/>
      <c r="O44" s="1011"/>
      <c r="P44" s="1011"/>
      <c r="Q44" s="1011"/>
      <c r="R44" s="1011"/>
      <c r="S44" s="1011"/>
      <c r="T44" s="1011"/>
      <c r="U44" s="242"/>
      <c r="V44" s="242"/>
      <c r="W44" s="1015" t="s">
        <v>3176</v>
      </c>
      <c r="X44" s="1016"/>
      <c r="Y44" s="242"/>
      <c r="Z44" s="242"/>
      <c r="AA44" s="242"/>
    </row>
    <row r="45" spans="2:27" ht="12.75" customHeight="1">
      <c r="B45" s="1012" t="s">
        <v>1371</v>
      </c>
      <c r="C45" s="1012" t="s">
        <v>1365</v>
      </c>
      <c r="D45" s="1011" t="s">
        <v>1370</v>
      </c>
      <c r="E45" s="1011"/>
      <c r="F45" s="1011"/>
      <c r="G45" s="1011" t="s">
        <v>1359</v>
      </c>
      <c r="H45" s="1032"/>
      <c r="I45" s="1011" t="s">
        <v>1369</v>
      </c>
      <c r="J45" s="1011"/>
      <c r="K45" s="1011"/>
      <c r="L45" s="1011"/>
      <c r="M45" s="1011"/>
      <c r="N45" s="1011"/>
      <c r="O45" s="1011"/>
      <c r="P45" s="1011" t="s">
        <v>1368</v>
      </c>
      <c r="Q45" s="1011"/>
      <c r="R45" s="1012" t="s">
        <v>1367</v>
      </c>
      <c r="S45" s="1011" t="s">
        <v>1366</v>
      </c>
      <c r="T45" s="1012" t="s">
        <v>1143</v>
      </c>
      <c r="U45" s="242"/>
      <c r="V45" s="242"/>
      <c r="W45" s="1017" t="s">
        <v>3177</v>
      </c>
      <c r="X45" s="1018"/>
      <c r="Y45" s="242"/>
      <c r="Z45" s="242"/>
      <c r="AA45" s="242"/>
    </row>
    <row r="46" spans="2:27" ht="12.75" customHeight="1">
      <c r="B46" s="1012"/>
      <c r="C46" s="1012"/>
      <c r="D46" s="1012" t="s">
        <v>1364</v>
      </c>
      <c r="E46" s="1012" t="s">
        <v>1355</v>
      </c>
      <c r="F46" s="1012" t="s">
        <v>1363</v>
      </c>
      <c r="G46" s="1012" t="s">
        <v>1355</v>
      </c>
      <c r="H46" s="1012" t="s">
        <v>1362</v>
      </c>
      <c r="I46" s="1012" t="s">
        <v>1361</v>
      </c>
      <c r="J46" s="1012" t="s">
        <v>1360</v>
      </c>
      <c r="K46" s="1012" t="s">
        <v>1359</v>
      </c>
      <c r="L46" s="1012"/>
      <c r="M46" s="1012" t="s">
        <v>427</v>
      </c>
      <c r="N46" s="1012" t="s">
        <v>434</v>
      </c>
      <c r="O46" s="1012" t="s">
        <v>1358</v>
      </c>
      <c r="P46" s="1029" t="s">
        <v>1357</v>
      </c>
      <c r="Q46" s="1012" t="s">
        <v>1356</v>
      </c>
      <c r="R46" s="1012"/>
      <c r="S46" s="1011"/>
      <c r="T46" s="1012"/>
      <c r="U46" s="242"/>
      <c r="V46" s="242"/>
      <c r="W46" s="1019" t="s">
        <v>3178</v>
      </c>
      <c r="X46" s="1020"/>
      <c r="Y46" s="242"/>
      <c r="Z46" s="242"/>
      <c r="AA46" s="242"/>
    </row>
    <row r="47" spans="2:27">
      <c r="B47" s="1012"/>
      <c r="C47" s="1012"/>
      <c r="D47" s="1012"/>
      <c r="E47" s="1012"/>
      <c r="F47" s="1012"/>
      <c r="G47" s="1012"/>
      <c r="H47" s="1012"/>
      <c r="I47" s="1012"/>
      <c r="J47" s="1012"/>
      <c r="K47" s="70" t="s">
        <v>1355</v>
      </c>
      <c r="L47" s="70" t="s">
        <v>1354</v>
      </c>
      <c r="M47" s="1012"/>
      <c r="N47" s="1012"/>
      <c r="O47" s="1012"/>
      <c r="P47" s="1031"/>
      <c r="Q47" s="1012"/>
      <c r="R47" s="1012"/>
      <c r="S47" s="1011"/>
      <c r="T47" s="1012"/>
      <c r="U47" s="242"/>
      <c r="V47" s="242"/>
      <c r="W47" s="1021" t="s">
        <v>3179</v>
      </c>
      <c r="X47" s="1022"/>
      <c r="Y47" s="242"/>
      <c r="Z47" s="242"/>
      <c r="AA47" s="242"/>
    </row>
    <row r="48" spans="2:27">
      <c r="B48" s="253" t="s">
        <v>3159</v>
      </c>
      <c r="C48" s="254"/>
      <c r="D48" s="253" t="s">
        <v>173</v>
      </c>
      <c r="E48" s="255">
        <v>1</v>
      </c>
      <c r="F48" s="266">
        <v>1</v>
      </c>
      <c r="G48" s="255">
        <v>1</v>
      </c>
      <c r="H48" s="267" t="s">
        <v>1711</v>
      </c>
      <c r="I48" s="253" t="s">
        <v>1409</v>
      </c>
      <c r="J48" s="255">
        <v>9</v>
      </c>
      <c r="K48" s="255">
        <v>1</v>
      </c>
      <c r="L48" s="255">
        <v>0.7</v>
      </c>
      <c r="M48" s="253" t="s">
        <v>419</v>
      </c>
      <c r="N48" s="253" t="s">
        <v>1675</v>
      </c>
      <c r="O48" s="253" t="s">
        <v>322</v>
      </c>
      <c r="P48" s="253" t="s">
        <v>1712</v>
      </c>
      <c r="Q48" s="253" t="s">
        <v>1713</v>
      </c>
      <c r="R48" s="253" t="s">
        <v>1420</v>
      </c>
      <c r="S48" s="257" t="s">
        <v>3143</v>
      </c>
      <c r="T48" s="258" t="s">
        <v>3117</v>
      </c>
      <c r="U48" s="242"/>
      <c r="V48" s="242"/>
      <c r="W48" s="1007" t="s">
        <v>3180</v>
      </c>
      <c r="X48" s="1008"/>
      <c r="Y48" s="242"/>
      <c r="Z48" s="242"/>
      <c r="AA48" s="242"/>
    </row>
    <row r="49" spans="2:27" ht="13.5" thickBot="1">
      <c r="B49" s="253" t="s">
        <v>3161</v>
      </c>
      <c r="C49" s="254"/>
      <c r="D49" s="253" t="s">
        <v>173</v>
      </c>
      <c r="E49" s="255">
        <v>1</v>
      </c>
      <c r="F49" s="266">
        <v>1</v>
      </c>
      <c r="G49" s="255">
        <v>1</v>
      </c>
      <c r="H49" s="267" t="s">
        <v>1537</v>
      </c>
      <c r="I49" s="253" t="s">
        <v>1409</v>
      </c>
      <c r="J49" s="255">
        <v>10.9</v>
      </c>
      <c r="K49" s="255">
        <v>1</v>
      </c>
      <c r="L49" s="255">
        <v>1</v>
      </c>
      <c r="M49" s="253" t="s">
        <v>1693</v>
      </c>
      <c r="N49" s="253" t="s">
        <v>1626</v>
      </c>
      <c r="O49" s="253" t="s">
        <v>322</v>
      </c>
      <c r="P49" s="253" t="s">
        <v>1604</v>
      </c>
      <c r="Q49" s="253" t="s">
        <v>1692</v>
      </c>
      <c r="R49" s="253" t="s">
        <v>1420</v>
      </c>
      <c r="S49" s="257" t="s">
        <v>3144</v>
      </c>
      <c r="T49" s="258" t="s">
        <v>3117</v>
      </c>
      <c r="U49" s="242"/>
      <c r="V49" s="242"/>
      <c r="W49" s="1009" t="s">
        <v>3181</v>
      </c>
      <c r="X49" s="1010"/>
      <c r="Y49" s="242"/>
      <c r="Z49" s="242"/>
      <c r="AA49" s="242"/>
    </row>
    <row r="50" spans="2:27">
      <c r="B50" s="253" t="s">
        <v>3162</v>
      </c>
      <c r="C50" s="254"/>
      <c r="D50" s="253" t="s">
        <v>173</v>
      </c>
      <c r="E50" s="255">
        <v>1</v>
      </c>
      <c r="F50" s="266">
        <v>1</v>
      </c>
      <c r="G50" s="255">
        <v>1</v>
      </c>
      <c r="H50" s="267" t="s">
        <v>1537</v>
      </c>
      <c r="I50" s="253" t="s">
        <v>1409</v>
      </c>
      <c r="J50" s="255">
        <v>12.8</v>
      </c>
      <c r="K50" s="255">
        <v>1</v>
      </c>
      <c r="L50" s="255">
        <v>1</v>
      </c>
      <c r="M50" s="253" t="s">
        <v>518</v>
      </c>
      <c r="N50" s="253" t="s">
        <v>1626</v>
      </c>
      <c r="O50" s="253" t="s">
        <v>322</v>
      </c>
      <c r="P50" s="253" t="s">
        <v>1520</v>
      </c>
      <c r="Q50" s="253" t="s">
        <v>1624</v>
      </c>
      <c r="R50" s="253" t="s">
        <v>1420</v>
      </c>
      <c r="S50" s="257" t="s">
        <v>3147</v>
      </c>
      <c r="T50" s="258" t="s">
        <v>3117</v>
      </c>
      <c r="U50" s="242"/>
      <c r="V50" s="242"/>
      <c r="W50" s="242"/>
      <c r="X50" s="242"/>
      <c r="Y50" s="242"/>
      <c r="Z50" s="242"/>
      <c r="AA50" s="242"/>
    </row>
    <row r="51" spans="2:27">
      <c r="B51" s="253" t="s">
        <v>3163</v>
      </c>
      <c r="C51" s="254"/>
      <c r="D51" s="253" t="s">
        <v>173</v>
      </c>
      <c r="E51" s="255">
        <v>1</v>
      </c>
      <c r="F51" s="266">
        <v>1</v>
      </c>
      <c r="G51" s="255">
        <v>1</v>
      </c>
      <c r="H51" s="267" t="s">
        <v>1537</v>
      </c>
      <c r="I51" s="253" t="s">
        <v>1409</v>
      </c>
      <c r="J51" s="255">
        <v>13.6</v>
      </c>
      <c r="K51" s="255">
        <v>1</v>
      </c>
      <c r="L51" s="255">
        <v>1</v>
      </c>
      <c r="M51" s="253" t="s">
        <v>316</v>
      </c>
      <c r="N51" s="253" t="s">
        <v>435</v>
      </c>
      <c r="O51" s="253" t="s">
        <v>322</v>
      </c>
      <c r="P51" s="253" t="s">
        <v>1604</v>
      </c>
      <c r="Q51" s="253" t="s">
        <v>1288</v>
      </c>
      <c r="R51" s="253" t="s">
        <v>1420</v>
      </c>
      <c r="S51" s="257" t="s">
        <v>3148</v>
      </c>
      <c r="T51" s="258" t="s">
        <v>3117</v>
      </c>
      <c r="U51" s="242"/>
      <c r="V51" s="242"/>
      <c r="W51" s="242"/>
      <c r="X51" s="242"/>
      <c r="Y51" s="242"/>
      <c r="Z51" s="242"/>
      <c r="AA51" s="242"/>
    </row>
    <row r="52" spans="2:27">
      <c r="B52" s="253" t="s">
        <v>3164</v>
      </c>
      <c r="C52" s="254"/>
      <c r="D52" s="253" t="s">
        <v>173</v>
      </c>
      <c r="E52" s="255">
        <v>1</v>
      </c>
      <c r="F52" s="266">
        <v>1</v>
      </c>
      <c r="G52" s="255">
        <v>1</v>
      </c>
      <c r="H52" s="267" t="s">
        <v>1537</v>
      </c>
      <c r="I52" s="253" t="s">
        <v>1409</v>
      </c>
      <c r="J52" s="255">
        <v>17.899999999999999</v>
      </c>
      <c r="K52" s="255">
        <v>1</v>
      </c>
      <c r="L52" s="255">
        <v>1</v>
      </c>
      <c r="M52" s="253" t="s">
        <v>580</v>
      </c>
      <c r="N52" s="253" t="s">
        <v>436</v>
      </c>
      <c r="O52" s="253" t="s">
        <v>322</v>
      </c>
      <c r="P52" s="253" t="s">
        <v>1520</v>
      </c>
      <c r="Q52" s="253" t="s">
        <v>1538</v>
      </c>
      <c r="R52" s="253" t="s">
        <v>1420</v>
      </c>
      <c r="S52" s="257" t="s">
        <v>3151</v>
      </c>
      <c r="T52" s="258" t="s">
        <v>3117</v>
      </c>
      <c r="U52" s="242"/>
      <c r="V52" s="242"/>
      <c r="W52" s="242"/>
      <c r="X52" s="242"/>
      <c r="Y52" s="242"/>
      <c r="Z52" s="242"/>
      <c r="AA52" s="242"/>
    </row>
    <row r="53" spans="2:27">
      <c r="B53" s="253" t="s">
        <v>3165</v>
      </c>
      <c r="C53" s="254"/>
      <c r="D53" s="253" t="s">
        <v>173</v>
      </c>
      <c r="E53" s="255">
        <v>1</v>
      </c>
      <c r="F53" s="266">
        <v>1</v>
      </c>
      <c r="G53" s="255">
        <v>1</v>
      </c>
      <c r="H53" s="267" t="s">
        <v>1401</v>
      </c>
      <c r="I53" s="253" t="s">
        <v>1409</v>
      </c>
      <c r="J53" s="255">
        <v>16.100000000000001</v>
      </c>
      <c r="K53" s="255">
        <v>1</v>
      </c>
      <c r="L53" s="255">
        <v>1.8</v>
      </c>
      <c r="M53" s="253" t="s">
        <v>717</v>
      </c>
      <c r="N53" s="253" t="s">
        <v>945</v>
      </c>
      <c r="O53" s="253" t="s">
        <v>322</v>
      </c>
      <c r="P53" s="253" t="s">
        <v>1532</v>
      </c>
      <c r="Q53" s="253" t="s">
        <v>1533</v>
      </c>
      <c r="R53" s="253" t="s">
        <v>1420</v>
      </c>
      <c r="S53" s="257" t="s">
        <v>3152</v>
      </c>
      <c r="T53" s="258" t="s">
        <v>3117</v>
      </c>
      <c r="U53" s="242"/>
      <c r="V53" s="242"/>
      <c r="W53" s="242"/>
      <c r="X53" s="242"/>
      <c r="Y53" s="242"/>
      <c r="Z53" s="242"/>
      <c r="AA53" s="242"/>
    </row>
    <row r="54" spans="2:27">
      <c r="B54" s="253" t="s">
        <v>3166</v>
      </c>
      <c r="C54" s="254"/>
      <c r="D54" s="253" t="s">
        <v>173</v>
      </c>
      <c r="E54" s="255">
        <v>1</v>
      </c>
      <c r="F54" s="266">
        <v>1</v>
      </c>
      <c r="G54" s="255">
        <v>1</v>
      </c>
      <c r="H54" s="267" t="s">
        <v>1401</v>
      </c>
      <c r="I54" s="253" t="s">
        <v>1409</v>
      </c>
      <c r="J54" s="255">
        <v>22.2</v>
      </c>
      <c r="K54" s="255">
        <v>1</v>
      </c>
      <c r="L54" s="255">
        <v>1.8</v>
      </c>
      <c r="M54" s="253" t="s">
        <v>1458</v>
      </c>
      <c r="N54" s="253" t="s">
        <v>437</v>
      </c>
      <c r="O54" s="253" t="s">
        <v>329</v>
      </c>
      <c r="P54" s="253" t="s">
        <v>1456</v>
      </c>
      <c r="Q54" s="253" t="s">
        <v>1457</v>
      </c>
      <c r="R54" s="253" t="s">
        <v>1420</v>
      </c>
      <c r="S54" s="257" t="s">
        <v>3156</v>
      </c>
      <c r="T54" s="258" t="s">
        <v>3117</v>
      </c>
      <c r="U54" s="242"/>
      <c r="V54" s="242"/>
      <c r="W54" s="242"/>
      <c r="X54" s="242"/>
      <c r="Y54" s="242"/>
      <c r="Z54" s="242"/>
      <c r="AA54" s="242"/>
    </row>
    <row r="55" spans="2:27">
      <c r="B55" s="71"/>
      <c r="C55" s="72"/>
      <c r="D55" s="72"/>
      <c r="E55" s="72"/>
      <c r="F55" s="72"/>
      <c r="G55" s="72"/>
      <c r="H55" s="72"/>
      <c r="I55" s="72"/>
      <c r="J55" s="72"/>
      <c r="K55" s="72"/>
      <c r="L55" s="72"/>
      <c r="M55" s="72"/>
      <c r="N55" s="72"/>
      <c r="O55" s="72"/>
      <c r="P55" s="72"/>
      <c r="Q55" s="72"/>
      <c r="R55" s="72"/>
      <c r="S55" s="72"/>
      <c r="T55" s="73"/>
      <c r="U55" s="242"/>
      <c r="V55" s="242"/>
      <c r="W55" s="242"/>
      <c r="X55" s="242"/>
      <c r="Y55" s="242"/>
      <c r="Z55" s="242"/>
      <c r="AA55" s="242"/>
    </row>
    <row r="56" spans="2:27">
      <c r="B56" s="21" t="s">
        <v>3160</v>
      </c>
      <c r="C56" s="22"/>
      <c r="D56" s="21" t="s">
        <v>173</v>
      </c>
      <c r="E56" s="25">
        <v>1</v>
      </c>
      <c r="F56" s="29">
        <v>1</v>
      </c>
      <c r="G56" s="25">
        <v>1</v>
      </c>
      <c r="H56" s="30" t="s">
        <v>1711</v>
      </c>
      <c r="I56" s="21" t="s">
        <v>1409</v>
      </c>
      <c r="J56" s="25">
        <v>9</v>
      </c>
      <c r="K56" s="25">
        <v>1</v>
      </c>
      <c r="L56" s="25">
        <v>0.7</v>
      </c>
      <c r="M56" s="21" t="s">
        <v>419</v>
      </c>
      <c r="N56" s="21" t="s">
        <v>1675</v>
      </c>
      <c r="O56" s="21" t="s">
        <v>322</v>
      </c>
      <c r="P56" s="21" t="s">
        <v>1712</v>
      </c>
      <c r="Q56" s="21" t="s">
        <v>1713</v>
      </c>
      <c r="R56" s="21" t="s">
        <v>1420</v>
      </c>
      <c r="S56" s="27" t="s">
        <v>3143</v>
      </c>
      <c r="T56" s="28" t="s">
        <v>3117</v>
      </c>
      <c r="U56" s="242"/>
      <c r="V56" s="242"/>
      <c r="W56" s="242"/>
      <c r="X56" s="242"/>
      <c r="Y56" s="242"/>
      <c r="Z56" s="242"/>
      <c r="AA56" s="242"/>
    </row>
    <row r="57" spans="2:27">
      <c r="B57" s="21" t="s">
        <v>3161</v>
      </c>
      <c r="C57" s="22"/>
      <c r="D57" s="21" t="s">
        <v>173</v>
      </c>
      <c r="E57" s="25">
        <v>1</v>
      </c>
      <c r="F57" s="29">
        <v>1</v>
      </c>
      <c r="G57" s="25">
        <v>1</v>
      </c>
      <c r="H57" s="30" t="s">
        <v>1537</v>
      </c>
      <c r="I57" s="21" t="s">
        <v>1409</v>
      </c>
      <c r="J57" s="25">
        <v>10.9</v>
      </c>
      <c r="K57" s="25">
        <v>1</v>
      </c>
      <c r="L57" s="25">
        <v>1</v>
      </c>
      <c r="M57" s="21" t="s">
        <v>1693</v>
      </c>
      <c r="N57" s="21" t="s">
        <v>1626</v>
      </c>
      <c r="O57" s="21" t="s">
        <v>322</v>
      </c>
      <c r="P57" s="21" t="s">
        <v>1604</v>
      </c>
      <c r="Q57" s="21" t="s">
        <v>1692</v>
      </c>
      <c r="R57" s="21" t="s">
        <v>1420</v>
      </c>
      <c r="S57" s="27" t="s">
        <v>3144</v>
      </c>
      <c r="T57" s="28" t="s">
        <v>3117</v>
      </c>
      <c r="U57" s="242"/>
      <c r="V57" s="242"/>
      <c r="W57" s="242"/>
      <c r="X57" s="242"/>
      <c r="Y57" s="242"/>
      <c r="Z57" s="242"/>
      <c r="AA57" s="242"/>
    </row>
    <row r="58" spans="2:27">
      <c r="B58" s="21" t="s">
        <v>3162</v>
      </c>
      <c r="C58" s="22"/>
      <c r="D58" s="21" t="s">
        <v>173</v>
      </c>
      <c r="E58" s="25">
        <v>1</v>
      </c>
      <c r="F58" s="29">
        <v>1</v>
      </c>
      <c r="G58" s="25">
        <v>1</v>
      </c>
      <c r="H58" s="30" t="s">
        <v>1537</v>
      </c>
      <c r="I58" s="21" t="s">
        <v>1409</v>
      </c>
      <c r="J58" s="25">
        <v>12.8</v>
      </c>
      <c r="K58" s="25">
        <v>1</v>
      </c>
      <c r="L58" s="25">
        <v>1</v>
      </c>
      <c r="M58" s="21" t="s">
        <v>518</v>
      </c>
      <c r="N58" s="21" t="s">
        <v>1626</v>
      </c>
      <c r="O58" s="21" t="s">
        <v>322</v>
      </c>
      <c r="P58" s="21" t="s">
        <v>1520</v>
      </c>
      <c r="Q58" s="21" t="s">
        <v>1624</v>
      </c>
      <c r="R58" s="21" t="s">
        <v>1420</v>
      </c>
      <c r="S58" s="27" t="s">
        <v>3147</v>
      </c>
      <c r="T58" s="28" t="s">
        <v>3117</v>
      </c>
      <c r="U58" s="242"/>
      <c r="V58" s="242"/>
      <c r="W58" s="242"/>
      <c r="X58" s="242"/>
      <c r="Y58" s="242"/>
      <c r="Z58" s="242"/>
      <c r="AA58" s="242"/>
    </row>
    <row r="59" spans="2:27">
      <c r="B59" s="21" t="s">
        <v>3163</v>
      </c>
      <c r="C59" s="22"/>
      <c r="D59" s="21" t="s">
        <v>173</v>
      </c>
      <c r="E59" s="25">
        <v>1</v>
      </c>
      <c r="F59" s="29">
        <v>1</v>
      </c>
      <c r="G59" s="25">
        <v>1</v>
      </c>
      <c r="H59" s="30" t="s">
        <v>1537</v>
      </c>
      <c r="I59" s="21" t="s">
        <v>1409</v>
      </c>
      <c r="J59" s="25">
        <v>13.6</v>
      </c>
      <c r="K59" s="25">
        <v>1</v>
      </c>
      <c r="L59" s="25">
        <v>1</v>
      </c>
      <c r="M59" s="21" t="s">
        <v>316</v>
      </c>
      <c r="N59" s="21" t="s">
        <v>435</v>
      </c>
      <c r="O59" s="21" t="s">
        <v>322</v>
      </c>
      <c r="P59" s="21" t="s">
        <v>1604</v>
      </c>
      <c r="Q59" s="21" t="s">
        <v>1288</v>
      </c>
      <c r="R59" s="21" t="s">
        <v>1420</v>
      </c>
      <c r="S59" s="27" t="s">
        <v>3148</v>
      </c>
      <c r="T59" s="28" t="s">
        <v>3117</v>
      </c>
      <c r="U59" s="242"/>
      <c r="V59" s="242"/>
      <c r="W59" s="242"/>
      <c r="X59" s="242"/>
      <c r="Y59" s="242"/>
      <c r="Z59" s="242"/>
      <c r="AA59" s="242"/>
    </row>
    <row r="60" spans="2:27">
      <c r="B60" s="21" t="s">
        <v>3164</v>
      </c>
      <c r="C60" s="22"/>
      <c r="D60" s="21" t="s">
        <v>173</v>
      </c>
      <c r="E60" s="25">
        <v>1</v>
      </c>
      <c r="F60" s="29">
        <v>1</v>
      </c>
      <c r="G60" s="25">
        <v>1</v>
      </c>
      <c r="H60" s="30" t="s">
        <v>1537</v>
      </c>
      <c r="I60" s="21" t="s">
        <v>1409</v>
      </c>
      <c r="J60" s="25">
        <v>17.899999999999999</v>
      </c>
      <c r="K60" s="25">
        <v>1</v>
      </c>
      <c r="L60" s="25">
        <v>1</v>
      </c>
      <c r="M60" s="21" t="s">
        <v>580</v>
      </c>
      <c r="N60" s="21" t="s">
        <v>436</v>
      </c>
      <c r="O60" s="21" t="s">
        <v>322</v>
      </c>
      <c r="P60" s="21" t="s">
        <v>1520</v>
      </c>
      <c r="Q60" s="21" t="s">
        <v>1538</v>
      </c>
      <c r="R60" s="21" t="s">
        <v>1420</v>
      </c>
      <c r="S60" s="27" t="s">
        <v>3151</v>
      </c>
      <c r="T60" s="28" t="s">
        <v>3117</v>
      </c>
      <c r="U60" s="242"/>
      <c r="V60" s="242"/>
      <c r="W60" s="242"/>
      <c r="X60" s="242"/>
      <c r="Y60" s="242"/>
      <c r="Z60" s="242"/>
      <c r="AA60" s="242"/>
    </row>
    <row r="61" spans="2:27">
      <c r="B61" s="21" t="s">
        <v>3165</v>
      </c>
      <c r="C61" s="22"/>
      <c r="D61" s="21" t="s">
        <v>173</v>
      </c>
      <c r="E61" s="25">
        <v>1</v>
      </c>
      <c r="F61" s="29">
        <v>1</v>
      </c>
      <c r="G61" s="25">
        <v>1</v>
      </c>
      <c r="H61" s="30" t="s">
        <v>1519</v>
      </c>
      <c r="I61" s="21" t="s">
        <v>1409</v>
      </c>
      <c r="J61" s="25">
        <v>18</v>
      </c>
      <c r="K61" s="25">
        <v>1</v>
      </c>
      <c r="L61" s="25">
        <v>1.7</v>
      </c>
      <c r="M61" s="21" t="s">
        <v>1065</v>
      </c>
      <c r="N61" s="21" t="s">
        <v>436</v>
      </c>
      <c r="O61" s="21" t="s">
        <v>45</v>
      </c>
      <c r="P61" s="21" t="s">
        <v>1520</v>
      </c>
      <c r="Q61" s="21" t="s">
        <v>1522</v>
      </c>
      <c r="R61" s="21" t="s">
        <v>1420</v>
      </c>
      <c r="S61" s="27" t="s">
        <v>3153</v>
      </c>
      <c r="T61" s="28" t="s">
        <v>3117</v>
      </c>
      <c r="U61" s="242"/>
      <c r="V61" s="242"/>
      <c r="W61" s="242"/>
      <c r="X61" s="242"/>
      <c r="Y61" s="242"/>
      <c r="Z61" s="242"/>
      <c r="AA61" s="242"/>
    </row>
    <row r="62" spans="2:27">
      <c r="B62" s="21" t="s">
        <v>3166</v>
      </c>
      <c r="C62" s="22"/>
      <c r="D62" s="21" t="s">
        <v>173</v>
      </c>
      <c r="E62" s="25">
        <v>1</v>
      </c>
      <c r="F62" s="29">
        <v>1</v>
      </c>
      <c r="G62" s="25">
        <v>1</v>
      </c>
      <c r="H62" s="30" t="s">
        <v>1401</v>
      </c>
      <c r="I62" s="21" t="s">
        <v>1409</v>
      </c>
      <c r="J62" s="25">
        <v>22.2</v>
      </c>
      <c r="K62" s="25">
        <v>1</v>
      </c>
      <c r="L62" s="25">
        <v>1.8</v>
      </c>
      <c r="M62" s="21" t="s">
        <v>1458</v>
      </c>
      <c r="N62" s="21" t="s">
        <v>437</v>
      </c>
      <c r="O62" s="21" t="s">
        <v>329</v>
      </c>
      <c r="P62" s="21" t="s">
        <v>1456</v>
      </c>
      <c r="Q62" s="21" t="s">
        <v>1457</v>
      </c>
      <c r="R62" s="21" t="s">
        <v>1420</v>
      </c>
      <c r="S62" s="27" t="s">
        <v>3156</v>
      </c>
      <c r="T62" s="28" t="s">
        <v>3117</v>
      </c>
      <c r="U62" s="242"/>
      <c r="V62" s="242"/>
      <c r="W62" s="242"/>
      <c r="X62" s="242"/>
      <c r="Y62" s="242"/>
      <c r="Z62" s="242"/>
      <c r="AA62" s="242"/>
    </row>
    <row r="63" spans="2:27">
      <c r="B63" s="71"/>
      <c r="C63" s="72"/>
      <c r="D63" s="72"/>
      <c r="E63" s="72"/>
      <c r="F63" s="72"/>
      <c r="G63" s="72"/>
      <c r="H63" s="72"/>
      <c r="I63" s="72"/>
      <c r="J63" s="72"/>
      <c r="K63" s="72"/>
      <c r="L63" s="72"/>
      <c r="M63" s="72"/>
      <c r="N63" s="72"/>
      <c r="O63" s="72"/>
      <c r="P63" s="72"/>
      <c r="Q63" s="72"/>
      <c r="R63" s="72"/>
      <c r="S63" s="72"/>
      <c r="T63" s="73"/>
      <c r="U63" s="242"/>
      <c r="V63" s="242"/>
      <c r="W63" s="242"/>
      <c r="X63" s="242"/>
      <c r="Y63" s="242"/>
      <c r="Z63" s="242"/>
      <c r="AA63" s="242"/>
    </row>
    <row r="64" spans="2:27">
      <c r="B64" s="31" t="s">
        <v>3167</v>
      </c>
      <c r="C64" s="32"/>
      <c r="D64" s="31" t="s">
        <v>173</v>
      </c>
      <c r="E64" s="33">
        <v>1</v>
      </c>
      <c r="F64" s="37">
        <v>1</v>
      </c>
      <c r="G64" s="33">
        <v>1</v>
      </c>
      <c r="H64" s="38" t="s">
        <v>1537</v>
      </c>
      <c r="I64" s="31" t="s">
        <v>1409</v>
      </c>
      <c r="J64" s="33">
        <v>10.19</v>
      </c>
      <c r="K64" s="33">
        <v>1</v>
      </c>
      <c r="L64" s="33">
        <v>1</v>
      </c>
      <c r="M64" s="31" t="s">
        <v>256</v>
      </c>
      <c r="N64" s="31" t="s">
        <v>1675</v>
      </c>
      <c r="O64" s="31" t="s">
        <v>322</v>
      </c>
      <c r="P64" s="31" t="s">
        <v>1674</v>
      </c>
      <c r="Q64" s="31" t="s">
        <v>1586</v>
      </c>
      <c r="R64" s="31" t="s">
        <v>1420</v>
      </c>
      <c r="S64" s="47" t="s">
        <v>3145</v>
      </c>
      <c r="T64" s="36" t="s">
        <v>3117</v>
      </c>
      <c r="U64" s="242"/>
      <c r="V64" s="242"/>
      <c r="W64" s="242"/>
      <c r="X64" s="242"/>
      <c r="Y64" s="242"/>
      <c r="Z64" s="242"/>
      <c r="AA64" s="242"/>
    </row>
    <row r="65" spans="2:27">
      <c r="B65" s="31" t="s">
        <v>3168</v>
      </c>
      <c r="C65" s="32"/>
      <c r="D65" s="31" t="s">
        <v>173</v>
      </c>
      <c r="E65" s="33">
        <v>1</v>
      </c>
      <c r="F65" s="37">
        <v>1</v>
      </c>
      <c r="G65" s="33">
        <v>1</v>
      </c>
      <c r="H65" s="38" t="s">
        <v>1519</v>
      </c>
      <c r="I65" s="31" t="s">
        <v>1409</v>
      </c>
      <c r="J65" s="33">
        <v>14.15</v>
      </c>
      <c r="K65" s="33">
        <v>1</v>
      </c>
      <c r="L65" s="33">
        <v>1.7</v>
      </c>
      <c r="M65" s="31" t="s">
        <v>1587</v>
      </c>
      <c r="N65" s="31" t="s">
        <v>435</v>
      </c>
      <c r="O65" s="31" t="s">
        <v>45</v>
      </c>
      <c r="P65" s="31" t="s">
        <v>1585</v>
      </c>
      <c r="Q65" s="31" t="s">
        <v>1586</v>
      </c>
      <c r="R65" s="31" t="s">
        <v>1420</v>
      </c>
      <c r="S65" s="47" t="s">
        <v>3149</v>
      </c>
      <c r="T65" s="36" t="s">
        <v>3117</v>
      </c>
      <c r="U65" s="242"/>
      <c r="V65" s="242"/>
      <c r="W65" s="242"/>
      <c r="X65" s="242"/>
      <c r="Y65" s="242"/>
      <c r="Z65" s="242"/>
      <c r="AA65" s="242"/>
    </row>
    <row r="66" spans="2:27">
      <c r="B66" s="31" t="s">
        <v>3169</v>
      </c>
      <c r="C66" s="32"/>
      <c r="D66" s="31" t="s">
        <v>173</v>
      </c>
      <c r="E66" s="33">
        <v>1</v>
      </c>
      <c r="F66" s="37">
        <v>1</v>
      </c>
      <c r="G66" s="33">
        <v>1</v>
      </c>
      <c r="H66" s="38" t="s">
        <v>1401</v>
      </c>
      <c r="I66" s="31" t="s">
        <v>1409</v>
      </c>
      <c r="J66" s="33">
        <v>17.05</v>
      </c>
      <c r="K66" s="33">
        <v>1</v>
      </c>
      <c r="L66" s="33">
        <v>1.8</v>
      </c>
      <c r="M66" s="31" t="s">
        <v>1504</v>
      </c>
      <c r="N66" s="31" t="s">
        <v>436</v>
      </c>
      <c r="O66" s="31" t="s">
        <v>322</v>
      </c>
      <c r="P66" s="31" t="s">
        <v>1502</v>
      </c>
      <c r="Q66" s="31" t="s">
        <v>1503</v>
      </c>
      <c r="R66" s="31" t="s">
        <v>1420</v>
      </c>
      <c r="S66" s="47" t="s">
        <v>3154</v>
      </c>
      <c r="T66" s="36" t="s">
        <v>3117</v>
      </c>
      <c r="U66" s="242"/>
      <c r="V66" s="242"/>
      <c r="W66" s="242"/>
      <c r="X66" s="242"/>
      <c r="Y66" s="242"/>
      <c r="Z66" s="242"/>
      <c r="AA66" s="242"/>
    </row>
    <row r="67" spans="2:27">
      <c r="B67" s="31" t="s">
        <v>3170</v>
      </c>
      <c r="C67" s="32"/>
      <c r="D67" s="31" t="s">
        <v>173</v>
      </c>
      <c r="E67" s="33">
        <v>1</v>
      </c>
      <c r="F67" s="37">
        <v>1</v>
      </c>
      <c r="G67" s="33">
        <v>1</v>
      </c>
      <c r="H67" s="38" t="s">
        <v>1401</v>
      </c>
      <c r="I67" s="31" t="s">
        <v>1409</v>
      </c>
      <c r="J67" s="33">
        <v>23.5</v>
      </c>
      <c r="K67" s="33">
        <v>1</v>
      </c>
      <c r="L67" s="33">
        <v>1.8</v>
      </c>
      <c r="M67" s="31" t="s">
        <v>1436</v>
      </c>
      <c r="N67" s="31" t="s">
        <v>437</v>
      </c>
      <c r="O67" s="31" t="s">
        <v>1445</v>
      </c>
      <c r="P67" s="31" t="s">
        <v>1434</v>
      </c>
      <c r="Q67" s="31" t="s">
        <v>1435</v>
      </c>
      <c r="R67" s="31" t="s">
        <v>1420</v>
      </c>
      <c r="S67" s="47" t="s">
        <v>3157</v>
      </c>
      <c r="T67" s="36" t="s">
        <v>3117</v>
      </c>
      <c r="U67" s="242"/>
      <c r="V67" s="242"/>
      <c r="W67" s="242"/>
      <c r="X67" s="242"/>
      <c r="Y67" s="242"/>
      <c r="Z67" s="242"/>
      <c r="AA67" s="242"/>
    </row>
    <row r="68" spans="2:27">
      <c r="B68" s="71"/>
      <c r="C68" s="72"/>
      <c r="D68" s="72"/>
      <c r="E68" s="72"/>
      <c r="F68" s="72"/>
      <c r="G68" s="72"/>
      <c r="H68" s="72"/>
      <c r="I68" s="72"/>
      <c r="J68" s="72"/>
      <c r="K68" s="72"/>
      <c r="L68" s="72"/>
      <c r="M68" s="72"/>
      <c r="N68" s="72"/>
      <c r="O68" s="72"/>
      <c r="P68" s="72"/>
      <c r="Q68" s="72"/>
      <c r="R68" s="72"/>
      <c r="S68" s="72"/>
      <c r="T68" s="73"/>
      <c r="U68" s="242"/>
      <c r="V68" s="242"/>
      <c r="W68" s="242"/>
      <c r="X68" s="242"/>
      <c r="Y68" s="242"/>
      <c r="Z68" s="242"/>
      <c r="AA68" s="242"/>
    </row>
    <row r="69" spans="2:27">
      <c r="B69" s="49" t="s">
        <v>3167</v>
      </c>
      <c r="C69" s="50"/>
      <c r="D69" s="49" t="s">
        <v>173</v>
      </c>
      <c r="E69" s="52">
        <v>1</v>
      </c>
      <c r="F69" s="56">
        <v>1</v>
      </c>
      <c r="G69" s="52">
        <v>1</v>
      </c>
      <c r="H69" s="57" t="s">
        <v>1537</v>
      </c>
      <c r="I69" s="49" t="s">
        <v>1409</v>
      </c>
      <c r="J69" s="52">
        <v>10.19</v>
      </c>
      <c r="K69" s="52">
        <v>1</v>
      </c>
      <c r="L69" s="52">
        <v>1</v>
      </c>
      <c r="M69" s="49" t="s">
        <v>256</v>
      </c>
      <c r="N69" s="49" t="s">
        <v>1675</v>
      </c>
      <c r="O69" s="49" t="s">
        <v>518</v>
      </c>
      <c r="P69" s="49" t="s">
        <v>1674</v>
      </c>
      <c r="Q69" s="49" t="s">
        <v>1586</v>
      </c>
      <c r="R69" s="49" t="s">
        <v>1420</v>
      </c>
      <c r="S69" s="58" t="s">
        <v>3145</v>
      </c>
      <c r="T69" s="55" t="s">
        <v>3117</v>
      </c>
      <c r="U69" s="242"/>
      <c r="V69" s="242"/>
      <c r="W69" s="242"/>
      <c r="X69" s="242"/>
      <c r="Y69" s="242"/>
      <c r="Z69" s="242"/>
      <c r="AA69" s="242"/>
    </row>
    <row r="70" spans="2:27">
      <c r="B70" s="49" t="s">
        <v>3168</v>
      </c>
      <c r="C70" s="50"/>
      <c r="D70" s="49" t="s">
        <v>173</v>
      </c>
      <c r="E70" s="52">
        <v>1</v>
      </c>
      <c r="F70" s="56">
        <v>1</v>
      </c>
      <c r="G70" s="52">
        <v>1</v>
      </c>
      <c r="H70" s="57" t="s">
        <v>1519</v>
      </c>
      <c r="I70" s="49" t="s">
        <v>1409</v>
      </c>
      <c r="J70" s="52">
        <v>14.15</v>
      </c>
      <c r="K70" s="52">
        <v>1</v>
      </c>
      <c r="L70" s="52">
        <v>1.7</v>
      </c>
      <c r="M70" s="49" t="s">
        <v>1587</v>
      </c>
      <c r="N70" s="49" t="s">
        <v>435</v>
      </c>
      <c r="O70" s="49" t="s">
        <v>322</v>
      </c>
      <c r="P70" s="49" t="s">
        <v>1585</v>
      </c>
      <c r="Q70" s="49" t="s">
        <v>1586</v>
      </c>
      <c r="R70" s="49" t="s">
        <v>1420</v>
      </c>
      <c r="S70" s="58" t="s">
        <v>3149</v>
      </c>
      <c r="T70" s="55" t="s">
        <v>3117</v>
      </c>
      <c r="U70" s="242"/>
      <c r="V70" s="242"/>
      <c r="W70" s="242"/>
      <c r="X70" s="242"/>
      <c r="Y70" s="242"/>
      <c r="Z70" s="242"/>
      <c r="AA70" s="242"/>
    </row>
    <row r="71" spans="2:27">
      <c r="B71" s="49" t="s">
        <v>3169</v>
      </c>
      <c r="C71" s="50"/>
      <c r="D71" s="49" t="s">
        <v>173</v>
      </c>
      <c r="E71" s="52">
        <v>1</v>
      </c>
      <c r="F71" s="56">
        <v>1</v>
      </c>
      <c r="G71" s="52">
        <v>1</v>
      </c>
      <c r="H71" s="57" t="s">
        <v>1401</v>
      </c>
      <c r="I71" s="49" t="s">
        <v>1409</v>
      </c>
      <c r="J71" s="52">
        <v>17.05</v>
      </c>
      <c r="K71" s="52">
        <v>1</v>
      </c>
      <c r="L71" s="52">
        <v>1.8</v>
      </c>
      <c r="M71" s="49" t="s">
        <v>1504</v>
      </c>
      <c r="N71" s="49" t="s">
        <v>436</v>
      </c>
      <c r="O71" s="49" t="s">
        <v>322</v>
      </c>
      <c r="P71" s="49" t="s">
        <v>1502</v>
      </c>
      <c r="Q71" s="49" t="s">
        <v>1503</v>
      </c>
      <c r="R71" s="49" t="s">
        <v>1420</v>
      </c>
      <c r="S71" s="58" t="s">
        <v>3154</v>
      </c>
      <c r="T71" s="55" t="s">
        <v>3117</v>
      </c>
      <c r="U71" s="242"/>
      <c r="V71" s="242"/>
      <c r="W71" s="242"/>
      <c r="X71" s="242"/>
      <c r="Y71" s="242"/>
      <c r="Z71" s="242"/>
      <c r="AA71" s="242"/>
    </row>
    <row r="72" spans="2:27">
      <c r="B72" s="49" t="s">
        <v>3170</v>
      </c>
      <c r="C72" s="50"/>
      <c r="D72" s="49" t="s">
        <v>173</v>
      </c>
      <c r="E72" s="52">
        <v>1</v>
      </c>
      <c r="F72" s="56">
        <v>1</v>
      </c>
      <c r="G72" s="52">
        <v>1</v>
      </c>
      <c r="H72" s="57" t="s">
        <v>1401</v>
      </c>
      <c r="I72" s="49" t="s">
        <v>1409</v>
      </c>
      <c r="J72" s="52">
        <v>23.5</v>
      </c>
      <c r="K72" s="52">
        <v>1</v>
      </c>
      <c r="L72" s="52">
        <v>1.8</v>
      </c>
      <c r="M72" s="49" t="s">
        <v>1436</v>
      </c>
      <c r="N72" s="49" t="s">
        <v>437</v>
      </c>
      <c r="O72" s="49" t="s">
        <v>322</v>
      </c>
      <c r="P72" s="49" t="s">
        <v>1434</v>
      </c>
      <c r="Q72" s="49" t="s">
        <v>1435</v>
      </c>
      <c r="R72" s="49" t="s">
        <v>1420</v>
      </c>
      <c r="S72" s="58" t="s">
        <v>3157</v>
      </c>
      <c r="T72" s="55" t="s">
        <v>3117</v>
      </c>
      <c r="U72" s="242"/>
      <c r="V72" s="242"/>
      <c r="W72" s="242"/>
      <c r="X72" s="242"/>
      <c r="Y72" s="242"/>
      <c r="Z72" s="242"/>
      <c r="AA72" s="242"/>
    </row>
    <row r="73" spans="2:27">
      <c r="B73" s="71"/>
      <c r="C73" s="72"/>
      <c r="D73" s="72"/>
      <c r="E73" s="72"/>
      <c r="F73" s="72"/>
      <c r="G73" s="72"/>
      <c r="H73" s="72"/>
      <c r="I73" s="72"/>
      <c r="J73" s="72"/>
      <c r="K73" s="72"/>
      <c r="L73" s="72"/>
      <c r="M73" s="72"/>
      <c r="N73" s="72"/>
      <c r="O73" s="72"/>
      <c r="P73" s="72"/>
      <c r="Q73" s="72"/>
      <c r="R73" s="72"/>
      <c r="S73" s="72"/>
      <c r="T73" s="73"/>
      <c r="U73" s="242"/>
      <c r="V73" s="242"/>
      <c r="W73" s="242"/>
      <c r="X73" s="242"/>
      <c r="Y73" s="242"/>
      <c r="Z73" s="242"/>
      <c r="AA73" s="242"/>
    </row>
    <row r="74" spans="2:27">
      <c r="B74" s="39" t="s">
        <v>3171</v>
      </c>
      <c r="C74" s="40"/>
      <c r="D74" s="39" t="s">
        <v>173</v>
      </c>
      <c r="E74" s="41">
        <v>1</v>
      </c>
      <c r="F74" s="45">
        <v>1</v>
      </c>
      <c r="G74" s="41">
        <v>1</v>
      </c>
      <c r="H74" s="46" t="s">
        <v>1401</v>
      </c>
      <c r="I74" s="39" t="s">
        <v>1409</v>
      </c>
      <c r="J74" s="41">
        <v>11.7</v>
      </c>
      <c r="K74" s="41">
        <v>1</v>
      </c>
      <c r="L74" s="41">
        <v>2</v>
      </c>
      <c r="M74" s="39" t="s">
        <v>47</v>
      </c>
      <c r="N74" s="39" t="s">
        <v>1626</v>
      </c>
      <c r="O74" s="39" t="s">
        <v>1342</v>
      </c>
      <c r="P74" s="39" t="s">
        <v>1404</v>
      </c>
      <c r="Q74" s="39" t="s">
        <v>1650</v>
      </c>
      <c r="R74" s="39" t="s">
        <v>1420</v>
      </c>
      <c r="S74" s="43" t="s">
        <v>3146</v>
      </c>
      <c r="T74" s="44" t="s">
        <v>3117</v>
      </c>
      <c r="U74" s="242"/>
      <c r="V74" s="242"/>
      <c r="W74" s="242"/>
      <c r="X74" s="242"/>
      <c r="Y74" s="242"/>
      <c r="Z74" s="242"/>
      <c r="AA74" s="242"/>
    </row>
    <row r="75" spans="2:27">
      <c r="B75" s="39" t="s">
        <v>3172</v>
      </c>
      <c r="C75" s="40"/>
      <c r="D75" s="39" t="s">
        <v>173</v>
      </c>
      <c r="E75" s="41">
        <v>1</v>
      </c>
      <c r="F75" s="45">
        <v>1</v>
      </c>
      <c r="G75" s="41">
        <v>1</v>
      </c>
      <c r="H75" s="46" t="s">
        <v>1401</v>
      </c>
      <c r="I75" s="39" t="s">
        <v>1409</v>
      </c>
      <c r="J75" s="41">
        <v>15.3</v>
      </c>
      <c r="K75" s="41">
        <v>1</v>
      </c>
      <c r="L75" s="41">
        <v>2</v>
      </c>
      <c r="M75" s="39" t="s">
        <v>1564</v>
      </c>
      <c r="N75" s="39" t="s">
        <v>945</v>
      </c>
      <c r="O75" s="39" t="s">
        <v>316</v>
      </c>
      <c r="P75" s="39" t="s">
        <v>1404</v>
      </c>
      <c r="Q75" s="39" t="s">
        <v>1561</v>
      </c>
      <c r="R75" s="39" t="s">
        <v>1420</v>
      </c>
      <c r="S75" s="43" t="s">
        <v>3150</v>
      </c>
      <c r="T75" s="44" t="s">
        <v>3117</v>
      </c>
      <c r="U75" s="242"/>
      <c r="V75" s="242"/>
      <c r="W75" s="242"/>
      <c r="X75" s="242"/>
      <c r="Y75" s="242"/>
      <c r="Z75" s="242"/>
      <c r="AA75" s="242"/>
    </row>
    <row r="76" spans="2:27">
      <c r="B76" s="39" t="s">
        <v>3173</v>
      </c>
      <c r="C76" s="40"/>
      <c r="D76" s="39" t="s">
        <v>173</v>
      </c>
      <c r="E76" s="41">
        <v>1</v>
      </c>
      <c r="F76" s="45">
        <v>1</v>
      </c>
      <c r="G76" s="41">
        <v>1</v>
      </c>
      <c r="H76" s="46" t="s">
        <v>1401</v>
      </c>
      <c r="I76" s="39" t="s">
        <v>1409</v>
      </c>
      <c r="J76" s="41">
        <v>21.2</v>
      </c>
      <c r="K76" s="41">
        <v>1</v>
      </c>
      <c r="L76" s="41">
        <v>2</v>
      </c>
      <c r="M76" s="39" t="s">
        <v>1480</v>
      </c>
      <c r="N76" s="39" t="s">
        <v>438</v>
      </c>
      <c r="O76" s="39" t="s">
        <v>316</v>
      </c>
      <c r="P76" s="39" t="s">
        <v>1404</v>
      </c>
      <c r="Q76" s="39" t="s">
        <v>1477</v>
      </c>
      <c r="R76" s="39" t="s">
        <v>1420</v>
      </c>
      <c r="S76" s="43" t="s">
        <v>3155</v>
      </c>
      <c r="T76" s="44" t="s">
        <v>3117</v>
      </c>
      <c r="U76" s="242"/>
      <c r="V76" s="242"/>
      <c r="W76" s="242"/>
      <c r="X76" s="242"/>
      <c r="Y76" s="242"/>
      <c r="Z76" s="242"/>
      <c r="AA76" s="242"/>
    </row>
    <row r="77" spans="2:27">
      <c r="B77" s="39" t="s">
        <v>3174</v>
      </c>
      <c r="C77" s="40"/>
      <c r="D77" s="39" t="s">
        <v>173</v>
      </c>
      <c r="E77" s="41">
        <v>1</v>
      </c>
      <c r="F77" s="45">
        <v>1</v>
      </c>
      <c r="G77" s="41">
        <v>1</v>
      </c>
      <c r="H77" s="46" t="s">
        <v>1401</v>
      </c>
      <c r="I77" s="39" t="s">
        <v>1409</v>
      </c>
      <c r="J77" s="41">
        <v>27.1</v>
      </c>
      <c r="K77" s="41">
        <v>1</v>
      </c>
      <c r="L77" s="41">
        <v>2</v>
      </c>
      <c r="M77" s="39" t="s">
        <v>1408</v>
      </c>
      <c r="N77" s="39" t="s">
        <v>426</v>
      </c>
      <c r="O77" s="39" t="s">
        <v>319</v>
      </c>
      <c r="P77" s="39" t="s">
        <v>1404</v>
      </c>
      <c r="Q77" s="39" t="s">
        <v>1407</v>
      </c>
      <c r="R77" s="39" t="s">
        <v>1420</v>
      </c>
      <c r="S77" s="43" t="s">
        <v>3158</v>
      </c>
      <c r="T77" s="44" t="s">
        <v>3117</v>
      </c>
      <c r="U77" s="242"/>
      <c r="V77" s="242"/>
      <c r="W77" s="242"/>
      <c r="X77" s="242"/>
      <c r="Y77" s="242"/>
      <c r="Z77" s="242"/>
      <c r="AA77" s="242"/>
    </row>
    <row r="78" spans="2:27">
      <c r="B78" s="71"/>
      <c r="C78" s="72"/>
      <c r="D78" s="72"/>
      <c r="E78" s="72"/>
      <c r="F78" s="72"/>
      <c r="G78" s="72"/>
      <c r="H78" s="72"/>
      <c r="I78" s="72"/>
      <c r="J78" s="72"/>
      <c r="K78" s="72"/>
      <c r="L78" s="72"/>
      <c r="M78" s="72"/>
      <c r="N78" s="72"/>
      <c r="O78" s="72"/>
      <c r="P78" s="72"/>
      <c r="Q78" s="72"/>
      <c r="R78" s="72"/>
      <c r="S78" s="72"/>
      <c r="T78" s="73"/>
      <c r="U78" s="242"/>
      <c r="V78" s="242"/>
      <c r="W78" s="242"/>
      <c r="X78" s="242"/>
      <c r="Y78" s="242"/>
      <c r="Z78" s="242"/>
      <c r="AA78" s="242"/>
    </row>
    <row r="79" spans="2:27">
      <c r="B79" s="60" t="s">
        <v>3171</v>
      </c>
      <c r="C79" s="61"/>
      <c r="D79" s="60" t="s">
        <v>173</v>
      </c>
      <c r="E79" s="63">
        <v>1</v>
      </c>
      <c r="F79" s="67">
        <v>1</v>
      </c>
      <c r="G79" s="63">
        <v>1</v>
      </c>
      <c r="H79" s="68" t="s">
        <v>1401</v>
      </c>
      <c r="I79" s="60" t="s">
        <v>1409</v>
      </c>
      <c r="J79" s="63">
        <v>11.7</v>
      </c>
      <c r="K79" s="63">
        <v>1</v>
      </c>
      <c r="L79" s="63">
        <v>2</v>
      </c>
      <c r="M79" s="60" t="s">
        <v>47</v>
      </c>
      <c r="N79" s="60" t="s">
        <v>1626</v>
      </c>
      <c r="O79" s="60" t="s">
        <v>47</v>
      </c>
      <c r="P79" s="60" t="s">
        <v>1404</v>
      </c>
      <c r="Q79" s="60" t="s">
        <v>1650</v>
      </c>
      <c r="R79" s="60" t="s">
        <v>1420</v>
      </c>
      <c r="S79" s="65" t="s">
        <v>3146</v>
      </c>
      <c r="T79" s="66" t="s">
        <v>3117</v>
      </c>
      <c r="U79" s="242"/>
      <c r="V79" s="242"/>
      <c r="W79" s="242"/>
      <c r="X79" s="242"/>
      <c r="Y79" s="242"/>
      <c r="Z79" s="242"/>
      <c r="AA79" s="242"/>
    </row>
    <row r="80" spans="2:27">
      <c r="B80" s="60" t="s">
        <v>3172</v>
      </c>
      <c r="C80" s="61"/>
      <c r="D80" s="60" t="s">
        <v>173</v>
      </c>
      <c r="E80" s="63">
        <v>1</v>
      </c>
      <c r="F80" s="67">
        <v>1</v>
      </c>
      <c r="G80" s="63">
        <v>1</v>
      </c>
      <c r="H80" s="68" t="s">
        <v>1401</v>
      </c>
      <c r="I80" s="60" t="s">
        <v>1409</v>
      </c>
      <c r="J80" s="63">
        <v>15.3</v>
      </c>
      <c r="K80" s="63">
        <v>1</v>
      </c>
      <c r="L80" s="63">
        <v>2</v>
      </c>
      <c r="M80" s="60" t="s">
        <v>1564</v>
      </c>
      <c r="N80" s="60" t="s">
        <v>945</v>
      </c>
      <c r="O80" s="60" t="s">
        <v>1342</v>
      </c>
      <c r="P80" s="60" t="s">
        <v>1404</v>
      </c>
      <c r="Q80" s="60" t="s">
        <v>1561</v>
      </c>
      <c r="R80" s="60" t="s">
        <v>1420</v>
      </c>
      <c r="S80" s="65" t="s">
        <v>3150</v>
      </c>
      <c r="T80" s="66" t="s">
        <v>3117</v>
      </c>
      <c r="U80" s="242"/>
      <c r="V80" s="242"/>
      <c r="W80" s="242"/>
      <c r="X80" s="242"/>
      <c r="Y80" s="242"/>
      <c r="Z80" s="242"/>
      <c r="AA80" s="242"/>
    </row>
    <row r="81" spans="2:30">
      <c r="B81" s="60" t="s">
        <v>3173</v>
      </c>
      <c r="C81" s="61"/>
      <c r="D81" s="60" t="s">
        <v>173</v>
      </c>
      <c r="E81" s="63">
        <v>1</v>
      </c>
      <c r="F81" s="67">
        <v>1</v>
      </c>
      <c r="G81" s="63">
        <v>1</v>
      </c>
      <c r="H81" s="68" t="s">
        <v>1401</v>
      </c>
      <c r="I81" s="60" t="s">
        <v>1409</v>
      </c>
      <c r="J81" s="63">
        <v>21.2</v>
      </c>
      <c r="K81" s="63">
        <v>1</v>
      </c>
      <c r="L81" s="63">
        <v>2</v>
      </c>
      <c r="M81" s="60" t="s">
        <v>1480</v>
      </c>
      <c r="N81" s="60" t="s">
        <v>438</v>
      </c>
      <c r="O81" s="60" t="s">
        <v>316</v>
      </c>
      <c r="P81" s="60" t="s">
        <v>1404</v>
      </c>
      <c r="Q81" s="60" t="s">
        <v>1477</v>
      </c>
      <c r="R81" s="60" t="s">
        <v>1420</v>
      </c>
      <c r="S81" s="65" t="s">
        <v>3155</v>
      </c>
      <c r="T81" s="66" t="s">
        <v>3117</v>
      </c>
      <c r="U81" s="242"/>
      <c r="V81" s="242"/>
      <c r="W81" s="242"/>
      <c r="X81" s="242"/>
      <c r="Y81" s="242"/>
      <c r="Z81" s="242"/>
      <c r="AA81" s="242"/>
    </row>
    <row r="82" spans="2:30">
      <c r="B82" s="60" t="s">
        <v>3174</v>
      </c>
      <c r="C82" s="61"/>
      <c r="D82" s="60" t="s">
        <v>173</v>
      </c>
      <c r="E82" s="63">
        <v>1</v>
      </c>
      <c r="F82" s="67">
        <v>1</v>
      </c>
      <c r="G82" s="63">
        <v>1</v>
      </c>
      <c r="H82" s="68" t="s">
        <v>1401</v>
      </c>
      <c r="I82" s="60" t="s">
        <v>1409</v>
      </c>
      <c r="J82" s="63">
        <v>27.1</v>
      </c>
      <c r="K82" s="63">
        <v>1</v>
      </c>
      <c r="L82" s="63">
        <v>2</v>
      </c>
      <c r="M82" s="60" t="s">
        <v>1408</v>
      </c>
      <c r="N82" s="60" t="s">
        <v>426</v>
      </c>
      <c r="O82" s="60" t="s">
        <v>319</v>
      </c>
      <c r="P82" s="60" t="s">
        <v>1404</v>
      </c>
      <c r="Q82" s="60" t="s">
        <v>1407</v>
      </c>
      <c r="R82" s="60" t="s">
        <v>1420</v>
      </c>
      <c r="S82" s="65" t="s">
        <v>3158</v>
      </c>
      <c r="T82" s="66" t="s">
        <v>3117</v>
      </c>
      <c r="U82" s="242"/>
      <c r="V82" s="242"/>
      <c r="W82" s="242"/>
      <c r="X82" s="242"/>
      <c r="Y82" s="242"/>
      <c r="Z82" s="242"/>
      <c r="AA82" s="242"/>
    </row>
    <row r="83" spans="2:30">
      <c r="B83" s="74"/>
      <c r="C83" s="75"/>
      <c r="D83" s="75"/>
      <c r="E83" s="75"/>
      <c r="F83" s="75"/>
      <c r="G83" s="75"/>
      <c r="H83" s="75"/>
      <c r="I83" s="75"/>
      <c r="J83" s="75"/>
      <c r="K83" s="75"/>
      <c r="L83" s="75"/>
      <c r="M83" s="75"/>
      <c r="N83" s="75"/>
      <c r="O83" s="75"/>
      <c r="P83" s="75"/>
      <c r="Q83" s="75"/>
      <c r="R83" s="75"/>
      <c r="S83" s="75"/>
      <c r="T83" s="76"/>
      <c r="U83" s="241"/>
      <c r="V83" s="241"/>
      <c r="W83" s="241"/>
      <c r="X83" s="241"/>
      <c r="Y83" s="241"/>
      <c r="Z83" s="241"/>
      <c r="AA83" s="241"/>
    </row>
    <row r="84" spans="2:30">
      <c r="B84" s="18" t="s">
        <v>1143</v>
      </c>
      <c r="C84" s="72"/>
      <c r="D84" s="72"/>
      <c r="E84" s="72"/>
      <c r="F84" s="72"/>
      <c r="G84" s="72"/>
      <c r="H84" s="72"/>
      <c r="I84" s="72"/>
      <c r="J84" s="72"/>
      <c r="K84" s="72"/>
      <c r="L84" s="72"/>
      <c r="M84" s="72"/>
      <c r="N84" s="72"/>
      <c r="O84" s="72"/>
      <c r="P84" s="72"/>
      <c r="Q84" s="72"/>
      <c r="R84" s="72"/>
      <c r="S84" s="72"/>
      <c r="T84" s="73"/>
      <c r="U84" s="241"/>
      <c r="V84" s="241"/>
      <c r="W84" s="241"/>
      <c r="X84" s="241"/>
      <c r="Y84" s="241"/>
      <c r="Z84" s="241"/>
      <c r="AA84" s="241"/>
    </row>
    <row r="85" spans="2:30">
      <c r="B85" s="71" t="s">
        <v>1353</v>
      </c>
      <c r="C85" s="72"/>
      <c r="D85" s="72"/>
      <c r="E85" s="72"/>
      <c r="F85" s="72"/>
      <c r="G85" s="72"/>
      <c r="H85" s="72"/>
      <c r="I85" s="72"/>
      <c r="J85" s="72"/>
      <c r="K85" s="72"/>
      <c r="L85" s="72"/>
      <c r="M85" s="72"/>
      <c r="N85" s="72"/>
      <c r="O85" s="72"/>
      <c r="P85" s="72"/>
      <c r="Q85" s="72"/>
      <c r="R85" s="72"/>
      <c r="S85" s="72"/>
      <c r="T85" s="73"/>
      <c r="U85" s="241"/>
      <c r="V85" s="241"/>
      <c r="W85" s="241"/>
      <c r="X85" s="241"/>
      <c r="Y85" s="241"/>
      <c r="Z85" s="241"/>
      <c r="AA85" s="241"/>
    </row>
    <row r="86" spans="2:30">
      <c r="B86" s="71" t="s">
        <v>1352</v>
      </c>
      <c r="C86" s="72"/>
      <c r="D86" s="72"/>
      <c r="E86" s="72"/>
      <c r="F86" s="72"/>
      <c r="G86" s="72"/>
      <c r="H86" s="72"/>
      <c r="I86" s="72"/>
      <c r="J86" s="72"/>
      <c r="K86" s="72"/>
      <c r="L86" s="72"/>
      <c r="M86" s="72"/>
      <c r="N86" s="72"/>
      <c r="O86" s="72"/>
      <c r="P86" s="72"/>
      <c r="Q86" s="72"/>
      <c r="R86" s="72"/>
      <c r="S86" s="72"/>
      <c r="T86" s="73"/>
      <c r="U86" s="241"/>
      <c r="V86" s="241"/>
      <c r="W86" s="241"/>
      <c r="X86" s="241"/>
      <c r="Y86" s="241"/>
      <c r="Z86" s="241"/>
      <c r="AA86" s="241"/>
    </row>
    <row r="87" spans="2:30">
      <c r="B87" s="71" t="s">
        <v>1351</v>
      </c>
      <c r="C87" s="72"/>
      <c r="D87" s="72"/>
      <c r="E87" s="72"/>
      <c r="F87" s="72"/>
      <c r="G87" s="72"/>
      <c r="H87" s="72"/>
      <c r="I87" s="72"/>
      <c r="J87" s="72"/>
      <c r="K87" s="72"/>
      <c r="L87" s="72"/>
      <c r="M87" s="72"/>
      <c r="N87" s="72"/>
      <c r="O87" s="72"/>
      <c r="P87" s="72"/>
      <c r="Q87" s="72"/>
      <c r="R87" s="72"/>
      <c r="S87" s="72"/>
      <c r="T87" s="73"/>
      <c r="U87" s="241"/>
      <c r="V87" s="241"/>
      <c r="W87" s="241"/>
      <c r="X87" s="241"/>
      <c r="Y87" s="241"/>
      <c r="Z87" s="241"/>
      <c r="AA87" s="241"/>
    </row>
    <row r="88" spans="2:30">
      <c r="B88" s="71" t="s">
        <v>1377</v>
      </c>
      <c r="C88" s="72"/>
      <c r="D88" s="72"/>
      <c r="E88" s="72"/>
      <c r="F88" s="72"/>
      <c r="G88" s="72"/>
      <c r="H88" s="72"/>
      <c r="I88" s="72"/>
      <c r="J88" s="72"/>
      <c r="K88" s="72"/>
      <c r="L88" s="72"/>
      <c r="M88" s="72"/>
      <c r="N88" s="72"/>
      <c r="O88" s="72"/>
      <c r="P88" s="72"/>
      <c r="Q88" s="72"/>
      <c r="R88" s="72"/>
      <c r="S88" s="72"/>
      <c r="T88" s="73"/>
      <c r="U88" s="241"/>
      <c r="V88" s="241"/>
      <c r="W88" s="241"/>
      <c r="X88" s="241"/>
      <c r="Y88" s="241"/>
      <c r="Z88" s="241"/>
      <c r="AA88" s="241"/>
    </row>
    <row r="89" spans="2:30">
      <c r="B89" s="71" t="s">
        <v>1376</v>
      </c>
      <c r="C89" s="72"/>
      <c r="D89" s="72"/>
      <c r="E89" s="72"/>
      <c r="F89" s="72"/>
      <c r="G89" s="72"/>
      <c r="H89" s="72"/>
      <c r="I89" s="72"/>
      <c r="J89" s="72"/>
      <c r="K89" s="72"/>
      <c r="L89" s="72"/>
      <c r="M89" s="72"/>
      <c r="N89" s="72"/>
      <c r="O89" s="72"/>
      <c r="P89" s="72"/>
      <c r="Q89" s="72"/>
      <c r="R89" s="72"/>
      <c r="S89" s="72"/>
      <c r="T89" s="73"/>
      <c r="U89" s="241"/>
      <c r="V89" s="241"/>
      <c r="W89" s="241"/>
      <c r="X89" s="241"/>
      <c r="Y89" s="241"/>
      <c r="Z89" s="241"/>
      <c r="AA89" s="241"/>
    </row>
    <row r="90" spans="2:30">
      <c r="B90" s="71" t="s">
        <v>1375</v>
      </c>
      <c r="C90" s="72"/>
      <c r="D90" s="72"/>
      <c r="E90" s="72"/>
      <c r="F90" s="72"/>
      <c r="G90" s="72"/>
      <c r="H90" s="72"/>
      <c r="I90" s="72"/>
      <c r="J90" s="72"/>
      <c r="K90" s="72"/>
      <c r="L90" s="72"/>
      <c r="M90" s="72"/>
      <c r="N90" s="72"/>
      <c r="O90" s="72"/>
      <c r="P90" s="72"/>
      <c r="Q90" s="72"/>
      <c r="R90" s="72"/>
      <c r="S90" s="72"/>
      <c r="T90" s="73"/>
      <c r="U90" s="241"/>
      <c r="V90" s="241"/>
      <c r="W90" s="241"/>
      <c r="X90" s="241"/>
      <c r="Y90" s="241"/>
      <c r="Z90" s="241"/>
      <c r="AA90" s="241"/>
    </row>
    <row r="91" spans="2:30">
      <c r="B91" s="69" t="s">
        <v>3110</v>
      </c>
      <c r="C91" s="72"/>
      <c r="D91" s="72"/>
      <c r="E91" s="72"/>
      <c r="F91" s="72"/>
      <c r="G91" s="72"/>
      <c r="H91" s="72"/>
      <c r="I91" s="72"/>
      <c r="J91" s="72"/>
      <c r="K91" s="72"/>
      <c r="L91" s="72"/>
      <c r="M91" s="72"/>
      <c r="N91" s="72"/>
      <c r="O91" s="72"/>
      <c r="P91" s="72"/>
      <c r="Q91" s="72"/>
      <c r="R91" s="72"/>
      <c r="S91" s="72"/>
      <c r="T91" s="73"/>
      <c r="U91" s="241"/>
      <c r="V91" s="241"/>
      <c r="W91" s="241"/>
      <c r="X91" s="241"/>
      <c r="Y91" s="241"/>
      <c r="Z91" s="241"/>
      <c r="AA91" s="241"/>
    </row>
    <row r="92" spans="2:30">
      <c r="B92" s="71" t="s">
        <v>1373</v>
      </c>
      <c r="C92" s="72"/>
      <c r="D92" s="72"/>
      <c r="E92" s="72"/>
      <c r="F92" s="72"/>
      <c r="G92" s="72"/>
      <c r="H92" s="72"/>
      <c r="I92" s="72"/>
      <c r="J92" s="72"/>
      <c r="K92" s="72"/>
      <c r="L92" s="72"/>
      <c r="M92" s="72"/>
      <c r="N92" s="72"/>
      <c r="O92" s="72"/>
      <c r="P92" s="72"/>
      <c r="Q92" s="72"/>
      <c r="R92" s="72"/>
      <c r="S92" s="72"/>
      <c r="T92" s="73"/>
      <c r="U92" s="241"/>
      <c r="V92" s="241"/>
      <c r="W92" s="241"/>
      <c r="X92" s="241"/>
      <c r="Y92" s="241"/>
      <c r="Z92" s="241"/>
      <c r="AA92" s="241"/>
    </row>
    <row r="93" spans="2:30">
      <c r="B93" s="71"/>
      <c r="C93" s="72"/>
      <c r="D93" s="72"/>
      <c r="E93" s="72"/>
      <c r="F93" s="72"/>
      <c r="G93" s="72"/>
      <c r="H93" s="72"/>
      <c r="I93" s="72"/>
      <c r="J93" s="72"/>
      <c r="K93" s="72"/>
      <c r="L93" s="72"/>
      <c r="M93" s="72"/>
      <c r="N93" s="72"/>
      <c r="O93" s="72"/>
      <c r="P93" s="72"/>
      <c r="Q93" s="72"/>
      <c r="R93" s="72"/>
      <c r="S93" s="72"/>
      <c r="T93" s="73"/>
      <c r="U93" s="241"/>
      <c r="V93" s="241"/>
      <c r="W93" s="241"/>
      <c r="X93" s="241"/>
      <c r="Y93" s="241"/>
      <c r="Z93" s="241"/>
      <c r="AA93" s="241"/>
    </row>
    <row r="94" spans="2:30">
      <c r="B94" s="19" t="s">
        <v>1145</v>
      </c>
      <c r="C94" s="20"/>
      <c r="D94" s="20"/>
      <c r="E94" s="20"/>
      <c r="F94" s="20"/>
      <c r="G94" s="20"/>
      <c r="H94" s="20"/>
      <c r="I94" s="20"/>
      <c r="J94" s="20"/>
      <c r="K94" s="20"/>
      <c r="L94" s="20"/>
      <c r="M94" s="20"/>
      <c r="N94" s="20"/>
      <c r="O94" s="20"/>
      <c r="P94" s="20"/>
      <c r="Q94" s="20"/>
      <c r="R94" s="20"/>
      <c r="S94" s="20"/>
      <c r="T94" s="77"/>
      <c r="U94" s="251"/>
      <c r="V94" s="251"/>
      <c r="W94" s="251"/>
      <c r="X94" s="251"/>
      <c r="Y94" s="251"/>
      <c r="Z94" s="251"/>
      <c r="AA94" s="251"/>
      <c r="AB94" s="251"/>
      <c r="AC94" s="251"/>
      <c r="AD94" s="250"/>
    </row>
    <row r="95" spans="2:30" s="241" customFormat="1"/>
    <row r="96" spans="2:30" s="241" customFormat="1"/>
    <row r="97" spans="2:21" s="241" customFormat="1"/>
    <row r="98" spans="2:21" s="241" customFormat="1"/>
    <row r="99" spans="2:21" s="241" customFormat="1"/>
    <row r="100" spans="2:21" s="241" customFormat="1"/>
    <row r="101" spans="2:21" s="241" customFormat="1"/>
    <row r="102" spans="2:21" s="241" customFormat="1"/>
    <row r="103" spans="2:21" s="241" customFormat="1"/>
    <row r="104" spans="2:21" s="241" customFormat="1"/>
    <row r="105" spans="2:21" s="241" customFormat="1"/>
    <row r="106" spans="2:21" s="241" customFormat="1"/>
    <row r="107" spans="2:21" s="241" customFormat="1"/>
    <row r="108" spans="2:21" s="241" customFormat="1"/>
    <row r="109" spans="2:21" s="241" customFormat="1"/>
    <row r="110" spans="2:21" s="241" customFormat="1"/>
    <row r="111" spans="2:21" s="241" customFormat="1">
      <c r="B111" s="243"/>
      <c r="C111" s="244"/>
      <c r="D111" s="243"/>
      <c r="E111" s="245"/>
      <c r="F111" s="246"/>
      <c r="G111" s="245"/>
      <c r="H111" s="247"/>
      <c r="I111" s="243"/>
      <c r="J111" s="245"/>
      <c r="K111" s="245"/>
      <c r="L111" s="245"/>
      <c r="M111" s="243"/>
      <c r="N111" s="243"/>
      <c r="O111" s="243"/>
      <c r="P111" s="243"/>
      <c r="Q111" s="243"/>
      <c r="R111" s="243"/>
      <c r="S111" s="248"/>
      <c r="T111" s="249"/>
      <c r="U111" s="250"/>
    </row>
    <row r="112" spans="2:21" s="241" customFormat="1"/>
    <row r="113" s="241" customFormat="1"/>
    <row r="114" s="241" customFormat="1"/>
    <row r="115" s="241" customFormat="1"/>
    <row r="116" s="241" customFormat="1"/>
    <row r="117" s="241" customFormat="1"/>
    <row r="118" s="241" customFormat="1"/>
    <row r="119" s="241" customFormat="1"/>
    <row r="120" s="241" customFormat="1"/>
    <row r="121" s="241" customFormat="1"/>
    <row r="122" s="241" customFormat="1"/>
    <row r="123" s="241" customFormat="1"/>
    <row r="124" s="241" customFormat="1"/>
    <row r="125" s="241" customFormat="1"/>
    <row r="126" s="241" customFormat="1"/>
    <row r="127" s="241" customFormat="1"/>
    <row r="128" s="241" customFormat="1"/>
    <row r="129" s="241" customFormat="1"/>
    <row r="130" s="241" customFormat="1"/>
    <row r="131" s="241" customFormat="1"/>
    <row r="132" s="241" customFormat="1"/>
    <row r="133" s="241" customFormat="1"/>
    <row r="134" s="241" customFormat="1"/>
    <row r="135" s="241" customFormat="1"/>
    <row r="136" s="241" customFormat="1"/>
    <row r="137" s="241" customFormat="1"/>
    <row r="138" s="241" customFormat="1"/>
    <row r="139" s="241" customFormat="1"/>
    <row r="140" s="241" customFormat="1"/>
    <row r="141" s="241" customFormat="1"/>
    <row r="142" s="241" customFormat="1"/>
    <row r="143" s="241" customFormat="1"/>
    <row r="144" s="241" customFormat="1"/>
    <row r="145" s="241" customFormat="1"/>
    <row r="146" s="241" customFormat="1"/>
    <row r="147" s="241" customFormat="1"/>
    <row r="148" s="241" customFormat="1"/>
    <row r="149" s="241" customFormat="1"/>
    <row r="150" s="241" customFormat="1"/>
    <row r="151" s="241" customFormat="1"/>
    <row r="152" s="241" customFormat="1"/>
    <row r="153" s="241" customFormat="1"/>
    <row r="154" s="241" customFormat="1"/>
    <row r="155" s="241" customFormat="1"/>
    <row r="156" s="241" customFormat="1"/>
    <row r="157" s="241" customFormat="1"/>
    <row r="158" s="241" customFormat="1"/>
    <row r="159" s="241" customFormat="1"/>
    <row r="160" s="241" customFormat="1"/>
    <row r="161" s="241" customFormat="1"/>
    <row r="162" s="241" customFormat="1"/>
    <row r="163" s="241" customFormat="1"/>
    <row r="164" s="241" customFormat="1"/>
    <row r="165" s="241" customFormat="1"/>
    <row r="166" s="241" customFormat="1"/>
    <row r="167" s="241" customFormat="1"/>
    <row r="168" s="241" customFormat="1"/>
    <row r="169" s="241" customFormat="1"/>
    <row r="170" s="241" customFormat="1"/>
    <row r="171" s="241" customFormat="1"/>
    <row r="172" s="241" customFormat="1"/>
    <row r="173" s="241" customFormat="1"/>
    <row r="174" s="241" customFormat="1"/>
    <row r="175" s="241" customFormat="1"/>
    <row r="176" s="241" customFormat="1"/>
    <row r="177" s="241" customFormat="1"/>
    <row r="178" s="241" customFormat="1"/>
    <row r="179" s="241" customFormat="1"/>
    <row r="180" s="241" customFormat="1"/>
    <row r="181" s="241" customFormat="1"/>
    <row r="182" s="241" customFormat="1"/>
    <row r="183" s="241" customFormat="1"/>
    <row r="184" s="241" customFormat="1"/>
    <row r="185" s="241" customFormat="1"/>
    <row r="186" s="241" customFormat="1"/>
    <row r="187" s="241" customFormat="1"/>
    <row r="188" s="241" customFormat="1"/>
    <row r="189" s="241" customFormat="1"/>
    <row r="190" s="241" customFormat="1"/>
    <row r="191" s="241" customFormat="1"/>
    <row r="192" s="241" customFormat="1"/>
    <row r="193" s="241" customFormat="1"/>
    <row r="194" s="241" customFormat="1"/>
    <row r="195" s="241" customFormat="1"/>
    <row r="196" s="241" customFormat="1"/>
    <row r="197" s="241" customFormat="1"/>
    <row r="198" s="241" customFormat="1"/>
    <row r="199" s="241" customFormat="1"/>
    <row r="200" s="241" customFormat="1"/>
    <row r="201" s="241" customFormat="1"/>
    <row r="202" s="241" customFormat="1"/>
    <row r="203" s="241" customFormat="1"/>
    <row r="204" s="241" customFormat="1"/>
    <row r="205" s="241" customFormat="1"/>
    <row r="206" s="241" customFormat="1"/>
    <row r="207" s="241" customFormat="1"/>
    <row r="208" s="241" customFormat="1"/>
    <row r="209" s="241" customFormat="1"/>
    <row r="210" s="241" customFormat="1"/>
    <row r="211" s="241" customFormat="1"/>
    <row r="212" s="241" customFormat="1"/>
    <row r="213" s="241" customFormat="1"/>
    <row r="214" s="241" customFormat="1"/>
    <row r="215" s="241" customFormat="1"/>
    <row r="216" s="241" customFormat="1"/>
    <row r="217" s="241" customFormat="1"/>
    <row r="218" s="241" customFormat="1"/>
    <row r="219" s="241" customFormat="1"/>
    <row r="220" s="241" customFormat="1"/>
    <row r="221" s="241" customFormat="1"/>
    <row r="222" s="241" customFormat="1"/>
    <row r="223" s="241" customFormat="1"/>
    <row r="224" s="241" customFormat="1"/>
    <row r="225" s="241" customFormat="1"/>
    <row r="226" s="241" customFormat="1"/>
    <row r="227" s="241" customFormat="1"/>
    <row r="228" s="241" customFormat="1"/>
    <row r="229" s="241" customFormat="1"/>
    <row r="230" s="241" customFormat="1"/>
    <row r="231" s="241" customFormat="1"/>
    <row r="232" s="241" customFormat="1"/>
    <row r="233" s="241" customFormat="1"/>
    <row r="234" s="241" customFormat="1"/>
    <row r="235" s="241" customFormat="1"/>
    <row r="236" s="241" customFormat="1"/>
    <row r="237" s="241" customFormat="1"/>
    <row r="238" s="241" customFormat="1"/>
    <row r="239" s="241" customFormat="1"/>
    <row r="240" s="241" customFormat="1"/>
    <row r="241" s="241" customFormat="1"/>
    <row r="242" s="241" customFormat="1"/>
    <row r="243" s="241" customFormat="1"/>
    <row r="244" s="241" customFormat="1"/>
    <row r="245" s="241" customFormat="1"/>
    <row r="246" s="241" customFormat="1"/>
    <row r="247" s="241" customFormat="1"/>
    <row r="248" s="241" customFormat="1"/>
    <row r="249" s="241" customFormat="1"/>
    <row r="250" s="241" customFormat="1"/>
    <row r="251" s="241" customFormat="1"/>
    <row r="252" s="241" customFormat="1"/>
    <row r="253" s="241" customFormat="1"/>
    <row r="254" s="241" customFormat="1"/>
    <row r="255" s="241" customFormat="1"/>
    <row r="256" s="241" customFormat="1"/>
    <row r="257" s="241" customFormat="1"/>
    <row r="258" s="241" customFormat="1"/>
    <row r="259" s="241" customFormat="1"/>
    <row r="260" s="241" customFormat="1"/>
    <row r="261" s="241" customFormat="1"/>
    <row r="262" s="241" customFormat="1"/>
    <row r="263" s="241" customFormat="1"/>
    <row r="264" s="241" customFormat="1"/>
    <row r="265" s="241" customFormat="1"/>
    <row r="266" s="241" customFormat="1"/>
    <row r="267" s="241" customFormat="1"/>
    <row r="268" s="241" customFormat="1"/>
    <row r="269" s="241" customFormat="1"/>
    <row r="270" s="241" customFormat="1"/>
    <row r="271" s="241" customFormat="1"/>
    <row r="272" s="241" customFormat="1"/>
    <row r="273" s="241" customFormat="1"/>
    <row r="274" s="241" customFormat="1"/>
    <row r="275" s="241" customFormat="1"/>
    <row r="276" s="241" customFormat="1"/>
    <row r="277" s="241" customFormat="1"/>
    <row r="278" s="241" customFormat="1"/>
    <row r="279" s="241" customFormat="1"/>
    <row r="280" s="241" customFormat="1"/>
    <row r="281" s="241" customFormat="1"/>
    <row r="282" s="241" customFormat="1"/>
    <row r="283" s="241" customFormat="1"/>
    <row r="284" s="241" customFormat="1"/>
    <row r="285" s="241" customFormat="1"/>
    <row r="286" s="241" customFormat="1"/>
    <row r="287" s="241" customFormat="1"/>
    <row r="288" s="241" customFormat="1"/>
    <row r="289" s="241" customFormat="1"/>
    <row r="290" s="241" customFormat="1"/>
    <row r="291" s="241" customFormat="1"/>
    <row r="292" s="241" customFormat="1"/>
    <row r="293" s="241" customFormat="1"/>
    <row r="294" s="241" customFormat="1"/>
    <row r="295" s="241" customFormat="1"/>
    <row r="296" s="241" customFormat="1"/>
    <row r="297" s="241" customFormat="1"/>
    <row r="298" s="241" customFormat="1"/>
    <row r="299" s="241" customFormat="1"/>
    <row r="300" s="241" customFormat="1"/>
    <row r="301" s="241" customFormat="1"/>
    <row r="302" s="241" customFormat="1"/>
    <row r="303" s="241" customFormat="1"/>
    <row r="304" s="241" customFormat="1"/>
    <row r="305" s="241" customFormat="1"/>
    <row r="306" s="241" customFormat="1"/>
    <row r="307" s="241" customFormat="1"/>
  </sheetData>
  <sheetProtection password="81F4" sheet="1" objects="1" scenarios="1"/>
  <mergeCells count="63">
    <mergeCell ref="I5:I6"/>
    <mergeCell ref="B4:B6"/>
    <mergeCell ref="D4:H4"/>
    <mergeCell ref="I4:N4"/>
    <mergeCell ref="O4:Q4"/>
    <mergeCell ref="D5:D6"/>
    <mergeCell ref="E5:E6"/>
    <mergeCell ref="F5:F6"/>
    <mergeCell ref="G5:G6"/>
    <mergeCell ref="H5:H6"/>
    <mergeCell ref="J5:J6"/>
    <mergeCell ref="K5:K6"/>
    <mergeCell ref="L5:L6"/>
    <mergeCell ref="M5:M6"/>
    <mergeCell ref="N5:N6"/>
    <mergeCell ref="O5:O6"/>
    <mergeCell ref="W4:AA4"/>
    <mergeCell ref="W5:W6"/>
    <mergeCell ref="X5:X6"/>
    <mergeCell ref="Y5:Y6"/>
    <mergeCell ref="Z5:Z6"/>
    <mergeCell ref="AA5:AA6"/>
    <mergeCell ref="R4:T4"/>
    <mergeCell ref="U4:V4"/>
    <mergeCell ref="U5:U6"/>
    <mergeCell ref="V5:V6"/>
    <mergeCell ref="P5:P6"/>
    <mergeCell ref="Q5:Q6"/>
    <mergeCell ref="R5:R6"/>
    <mergeCell ref="S5:S6"/>
    <mergeCell ref="T5:T6"/>
    <mergeCell ref="B2:AA3"/>
    <mergeCell ref="C4:C6"/>
    <mergeCell ref="P46:P47"/>
    <mergeCell ref="R45:R47"/>
    <mergeCell ref="S45:S47"/>
    <mergeCell ref="T45:T47"/>
    <mergeCell ref="Q46:Q47"/>
    <mergeCell ref="J46:J47"/>
    <mergeCell ref="K46:L46"/>
    <mergeCell ref="M46:M47"/>
    <mergeCell ref="N46:N47"/>
    <mergeCell ref="O46:O47"/>
    <mergeCell ref="D46:D47"/>
    <mergeCell ref="E46:E47"/>
    <mergeCell ref="F46:F47"/>
    <mergeCell ref="G46:G47"/>
    <mergeCell ref="W48:X48"/>
    <mergeCell ref="W49:X49"/>
    <mergeCell ref="B43:T44"/>
    <mergeCell ref="C45:C47"/>
    <mergeCell ref="P45:Q45"/>
    <mergeCell ref="H46:H47"/>
    <mergeCell ref="I46:I47"/>
    <mergeCell ref="W43:X43"/>
    <mergeCell ref="W44:X44"/>
    <mergeCell ref="W45:X45"/>
    <mergeCell ref="W46:X46"/>
    <mergeCell ref="W47:X47"/>
    <mergeCell ref="B45:B47"/>
    <mergeCell ref="D45:F45"/>
    <mergeCell ref="G45:H45"/>
    <mergeCell ref="I45:O45"/>
  </mergeCells>
  <phoneticPr fontId="68" type="noConversion"/>
  <hyperlinks>
    <hyperlink ref="Z7" r:id="rId1" xr:uid="{C12A3880-0649-4B97-8B48-F9D57051056F}"/>
    <hyperlink ref="Z8" r:id="rId2" xr:uid="{F1215FF8-73C0-4004-AEE7-98DD6821325D}"/>
    <hyperlink ref="Z9" r:id="rId3" xr:uid="{B4E1BB94-CACD-4A75-91F7-266B5353B562}"/>
    <hyperlink ref="Z10" r:id="rId4" xr:uid="{D1E16865-E549-4264-940A-A9829B62D3FF}"/>
    <hyperlink ref="Z11" r:id="rId5" xr:uid="{C2B2B67D-B1E2-40DF-86B2-3712C5493358}"/>
    <hyperlink ref="Z12" r:id="rId6" xr:uid="{D36A2832-0229-4A18-AB24-9F52D761A09F}"/>
    <hyperlink ref="Z24" r:id="rId7" xr:uid="{0B6D9D6E-36B8-4CF2-B330-06DCADA82D44}"/>
    <hyperlink ref="Z13" r:id="rId8" xr:uid="{25DE4FFB-5427-4922-8FF1-272123FBA54E}"/>
    <hyperlink ref="Z25" r:id="rId9" xr:uid="{2F5F9EB6-5B05-4CCE-8A1B-A9686A911D25}"/>
    <hyperlink ref="Z16" r:id="rId10" xr:uid="{9E928B4D-366B-410C-A1D2-90FE0940BDA0}"/>
    <hyperlink ref="Z17" r:id="rId11" xr:uid="{39E4DA68-02A7-4EE8-A693-0A130B32B9CE}"/>
    <hyperlink ref="Z18" r:id="rId12" xr:uid="{5FBA79A3-ABDD-480B-AC20-9CD5B4F3EB3B}"/>
    <hyperlink ref="Z19" r:id="rId13" xr:uid="{7010A5C6-6C59-47BC-8F1E-BAA2C316B68E}"/>
    <hyperlink ref="S48" r:id="rId14" xr:uid="{BECAC56B-C06D-4A9A-AF85-FF6F6665FDEA}"/>
    <hyperlink ref="S56" r:id="rId15" xr:uid="{2D3EB72C-66DF-4B05-8F6B-2C64210D5D8F}"/>
    <hyperlink ref="S49" r:id="rId16" xr:uid="{57C4CDDF-92F5-48CA-8FE5-D819E470B4F9}"/>
    <hyperlink ref="S57" r:id="rId17" xr:uid="{0B31E584-E549-469B-B2AE-E34891E88033}"/>
    <hyperlink ref="S50" r:id="rId18" xr:uid="{8614A220-38B3-4114-9324-AB26E965B33B}"/>
    <hyperlink ref="S58:S59" r:id="rId19" display="ML14XC1-030-230" xr:uid="{280BBB2B-2EF9-494A-9EFA-EB59621E5B7D}"/>
    <hyperlink ref="S52:S66" r:id="rId20" display="ML14XC1-042-230" xr:uid="{DD9363EF-E160-4CB7-809C-B162F62D73B0}"/>
    <hyperlink ref="S54:S70" r:id="rId21" display="ML14XC1-060-230" xr:uid="{A28ADF41-4DDB-4967-800F-7959855942DE}"/>
    <hyperlink ref="S54:S79" r:id="rId22" display="XC21-024-230" xr:uid="{2F75E016-B27D-49B8-AD51-DB5801F798C7}"/>
    <hyperlink ref="S62:S111" r:id="rId23" display="XC21-036-230" xr:uid="{72867B01-1859-4D46-A9ED-F93E9D2EA131}"/>
    <hyperlink ref="S72:S81" r:id="rId24" display="XC21-048-230" xr:uid="{827E6305-C524-42BB-9B3F-4E99311CC3B3}"/>
    <hyperlink ref="S77:S82" r:id="rId25" display="XC21-060-230" xr:uid="{A646B051-E5FD-49CB-9BDA-96DCA5676381}"/>
    <hyperlink ref="S52:S69" r:id="rId26" display="16ACX-024-230" xr:uid="{C1E19095-5065-4615-8FF7-1C9C9EE43BE2}"/>
    <hyperlink ref="S60:S104" r:id="rId27" display="16ACX-036-230" xr:uid="{4F44C6A1-4D56-444D-92C9-9C221BEFF9C0}"/>
    <hyperlink ref="S66:S71" r:id="rId28" display="16ACX-048-230" xr:uid="{08245915-7C06-4AF5-9E31-00DBB17355E9}"/>
    <hyperlink ref="S67:S73" r:id="rId29" display="16ACX-060-230" xr:uid="{8FED8FB6-77AE-4A8F-84B4-64333398111D}"/>
    <hyperlink ref="B91" r:id="rId30" xr:uid="{E281BE97-1DE9-43E5-B0A9-35E2EFC59362}"/>
    <hyperlink ref="AB4" location="Contents!A1" display="&lt;&lt;BACK" xr:uid="{700F16D5-D6F2-4BA6-9221-24DDF31BD028}"/>
    <hyperlink ref="Z15" r:id="rId31" xr:uid="{3E7B0F57-D9B8-4EA6-A31D-430B366DE6CE}"/>
    <hyperlink ref="Z20" r:id="rId32" xr:uid="{1F7EE4D1-C536-4ABB-920B-AE6926C39603}"/>
    <hyperlink ref="Z22" r:id="rId33" xr:uid="{BFF7473E-ACDB-4018-BEB9-B247969ACC48}"/>
    <hyperlink ref="Z23" r:id="rId34" xr:uid="{2C43E36D-9E10-416F-ABF9-D6D5EBBF5E8C}"/>
    <hyperlink ref="Z27" r:id="rId35" xr:uid="{316DBAF5-88A8-4EAA-8312-B453B7F8CFCA}"/>
    <hyperlink ref="Z28" r:id="rId36" display="CBA38MV-036" xr:uid="{797EA6DD-1A81-42BC-8E67-0B19C38D6D95}"/>
    <hyperlink ref="Z29" r:id="rId37" xr:uid="{6DCC8ED6-ADD1-49A2-9913-C5AA7FF6682B}"/>
    <hyperlink ref="Z30" r:id="rId38" xr:uid="{775D62F9-E8CB-46F5-BB43-47F488ED0C84}"/>
    <hyperlink ref="Z32" r:id="rId39" xr:uid="{9FB941CF-AC1E-4A8F-8CB1-3A96ACD29BA9}"/>
    <hyperlink ref="Z33" r:id="rId40" xr:uid="{739D1F5E-2526-4D85-B359-6FCF7AB0AEEC}"/>
    <hyperlink ref="Z34" r:id="rId41" xr:uid="{A185DB2C-2ECC-481F-ADF8-E483FE1767FC}"/>
    <hyperlink ref="Z35" r:id="rId42" xr:uid="{B12D2798-C7C2-48BC-96C0-033CFB8786D9}"/>
    <hyperlink ref="Z37" r:id="rId43" xr:uid="{B62E6690-E2CC-45E9-AD38-8E99A4DF514A}"/>
    <hyperlink ref="Z38" r:id="rId44" xr:uid="{1F9F1C32-D1F0-43BF-A2E5-C9B67BEB828A}"/>
    <hyperlink ref="Z39" r:id="rId45" xr:uid="{5126BCBF-8790-4E95-B621-A5FA880258BC}"/>
    <hyperlink ref="Z40" r:id="rId46" xr:uid="{B865BE51-68D0-4D8C-93CB-9B7251CEA2E4}"/>
  </hyperlinks>
  <pageMargins left="0.75" right="0.75" top="1" bottom="1" header="0.5" footer="0.5"/>
  <pageSetup paperSize="9" firstPageNumber="0" fitToWidth="0" fitToHeight="0" orientation="portrait" horizontalDpi="300" verticalDpi="300" r:id="rId47"/>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181E-4383-4E5A-94DE-F71B90EDF330}">
  <sheetPr codeName="Sheet12"/>
  <dimension ref="A1:BS50"/>
  <sheetViews>
    <sheetView showGridLines="0" workbookViewId="0">
      <selection activeCell="G1" sqref="G1"/>
    </sheetView>
  </sheetViews>
  <sheetFormatPr defaultRowHeight="12.75"/>
  <cols>
    <col min="1" max="1" width="14.5703125" style="241" customWidth="1"/>
    <col min="2" max="2" width="15" style="241" customWidth="1"/>
    <col min="3" max="3" width="10" style="241" customWidth="1"/>
    <col min="4" max="4" width="15" style="241" customWidth="1"/>
    <col min="5" max="6" width="11.5703125" style="241" bestFit="1" customWidth="1"/>
    <col min="7" max="7" width="14.85546875" style="241" customWidth="1"/>
    <col min="8" max="8" width="15.5703125" style="241" customWidth="1"/>
    <col min="9" max="9" width="15" style="241" bestFit="1" customWidth="1"/>
    <col min="10" max="10" width="8" style="241" bestFit="1" customWidth="1"/>
    <col min="11" max="11" width="12.7109375" style="241" bestFit="1" customWidth="1"/>
    <col min="12" max="13" width="15" style="241" customWidth="1"/>
    <col min="14" max="14" width="12" style="241" bestFit="1" customWidth="1"/>
    <col min="15" max="15" width="8.28515625" style="241" bestFit="1" customWidth="1"/>
    <col min="16" max="16" width="10.85546875" style="241" bestFit="1" customWidth="1"/>
    <col min="17" max="17" width="15" style="241" customWidth="1"/>
    <col min="18" max="19" width="8" style="241" bestFit="1" customWidth="1"/>
    <col min="20" max="20" width="8" style="241" customWidth="1"/>
    <col min="21" max="21" width="10.5703125" style="241" customWidth="1"/>
    <col min="22" max="22" width="10.42578125" style="241" bestFit="1" customWidth="1"/>
    <col min="23" max="23" width="15" style="241" customWidth="1"/>
    <col min="24" max="24" width="10.42578125" style="241" bestFit="1" customWidth="1"/>
    <col min="25" max="28" width="15" style="241" customWidth="1"/>
    <col min="29" max="30" width="10" style="241" bestFit="1" customWidth="1"/>
    <col min="31" max="31" width="10" style="241" customWidth="1"/>
    <col min="32" max="32" width="4.5703125" style="241" bestFit="1" customWidth="1"/>
    <col min="33" max="33" width="5.85546875" style="241" bestFit="1" customWidth="1"/>
    <col min="34" max="34" width="5.85546875" style="241" customWidth="1"/>
    <col min="35" max="35" width="7.42578125" style="241" bestFit="1" customWidth="1"/>
    <col min="36" max="36" width="7.7109375" style="241" bestFit="1" customWidth="1"/>
    <col min="37" max="37" width="11.140625" style="241" bestFit="1" customWidth="1"/>
    <col min="38" max="38" width="15" style="241" customWidth="1"/>
    <col min="39" max="39" width="5.140625" style="241" bestFit="1" customWidth="1"/>
    <col min="40" max="43" width="5.140625" style="241" customWidth="1"/>
    <col min="44" max="44" width="10.7109375" style="241" bestFit="1" customWidth="1"/>
    <col min="45" max="46" width="9.140625" style="241" bestFit="1" customWidth="1"/>
    <col min="47" max="47" width="15" style="241" customWidth="1"/>
    <col min="48" max="51" width="10.7109375" style="241" bestFit="1" customWidth="1"/>
    <col min="52" max="52" width="11.5703125" style="241" bestFit="1" customWidth="1"/>
    <col min="53" max="54" width="10.7109375" style="241" bestFit="1" customWidth="1"/>
    <col min="55" max="55" width="13.140625" style="241" bestFit="1" customWidth="1"/>
    <col min="56" max="56" width="11.7109375" style="241" bestFit="1" customWidth="1"/>
    <col min="57" max="57" width="8.7109375" style="241" bestFit="1" customWidth="1"/>
    <col min="58" max="60" width="15" style="241" customWidth="1"/>
    <col min="61" max="61" width="13.140625" style="241" bestFit="1" customWidth="1"/>
    <col min="62" max="66" width="9.140625" style="241"/>
    <col min="67" max="67" width="12" style="241" bestFit="1" customWidth="1"/>
    <col min="68" max="16384" width="9.140625" style="241"/>
  </cols>
  <sheetData>
    <row r="1" spans="1:71" ht="15.75">
      <c r="A1" s="446" t="s">
        <v>0</v>
      </c>
      <c r="B1" s="447"/>
      <c r="C1" s="447"/>
      <c r="D1" s="447"/>
      <c r="E1" s="448"/>
    </row>
    <row r="2" spans="1:71" ht="15.75">
      <c r="A2" s="449" t="s">
        <v>1775</v>
      </c>
      <c r="B2" s="450" t="s">
        <v>1774</v>
      </c>
      <c r="C2" s="450" t="s">
        <v>1773</v>
      </c>
      <c r="D2" s="451"/>
      <c r="E2" s="452"/>
      <c r="L2" s="252" t="s">
        <v>2248</v>
      </c>
    </row>
    <row r="3" spans="1:71" ht="16.5" thickBot="1">
      <c r="A3" s="453" t="s">
        <v>1772</v>
      </c>
      <c r="B3" s="454"/>
      <c r="C3" s="454"/>
      <c r="D3" s="454"/>
      <c r="E3" s="455"/>
    </row>
    <row r="4" spans="1:71" s="418" customFormat="1">
      <c r="A4" s="426" t="s">
        <v>5</v>
      </c>
      <c r="B4" s="427" t="s">
        <v>32</v>
      </c>
      <c r="C4" s="427" t="s">
        <v>35</v>
      </c>
      <c r="D4" s="427" t="s">
        <v>49</v>
      </c>
      <c r="E4" s="427" t="s">
        <v>1771</v>
      </c>
      <c r="F4" s="427" t="s">
        <v>35</v>
      </c>
      <c r="G4" s="427" t="s">
        <v>1770</v>
      </c>
      <c r="H4" s="427" t="s">
        <v>35</v>
      </c>
      <c r="I4" s="427" t="s">
        <v>1769</v>
      </c>
      <c r="J4" s="427" t="s">
        <v>82</v>
      </c>
      <c r="K4" s="427" t="s">
        <v>505</v>
      </c>
      <c r="L4" s="427" t="s">
        <v>100</v>
      </c>
      <c r="M4" s="427" t="s">
        <v>114</v>
      </c>
      <c r="N4" s="427" t="s">
        <v>114</v>
      </c>
      <c r="O4" s="427" t="s">
        <v>156</v>
      </c>
      <c r="P4" s="427" t="s">
        <v>170</v>
      </c>
      <c r="Q4" s="427" t="s">
        <v>170</v>
      </c>
      <c r="R4" s="427" t="s">
        <v>170</v>
      </c>
      <c r="S4" s="427" t="s">
        <v>170</v>
      </c>
      <c r="T4" s="427" t="s">
        <v>170</v>
      </c>
      <c r="U4" s="427" t="s">
        <v>35</v>
      </c>
      <c r="V4" s="427" t="s">
        <v>79</v>
      </c>
      <c r="W4" s="427" t="s">
        <v>35</v>
      </c>
      <c r="X4" s="427" t="s">
        <v>79</v>
      </c>
      <c r="Y4" s="427" t="s">
        <v>35</v>
      </c>
      <c r="Z4" s="427" t="s">
        <v>266</v>
      </c>
      <c r="AA4" s="427" t="s">
        <v>35</v>
      </c>
      <c r="AB4" s="427" t="s">
        <v>35</v>
      </c>
      <c r="AC4" s="427" t="s">
        <v>79</v>
      </c>
      <c r="AD4" s="427" t="s">
        <v>79</v>
      </c>
      <c r="AE4" s="427" t="s">
        <v>79</v>
      </c>
      <c r="AF4" s="427" t="s">
        <v>304</v>
      </c>
      <c r="AG4" s="427" t="s">
        <v>304</v>
      </c>
      <c r="AH4" s="427"/>
      <c r="AI4" s="427" t="s">
        <v>412</v>
      </c>
      <c r="AJ4" s="427" t="s">
        <v>399</v>
      </c>
      <c r="AK4" s="427" t="s">
        <v>405</v>
      </c>
      <c r="AL4" s="427" t="s">
        <v>405</v>
      </c>
      <c r="AM4" s="427" t="s">
        <v>405</v>
      </c>
      <c r="AN4" s="427"/>
      <c r="AO4" s="427"/>
      <c r="AP4" s="427"/>
      <c r="AQ4" s="427"/>
      <c r="AR4" s="427" t="s">
        <v>1760</v>
      </c>
      <c r="AS4" s="427" t="s">
        <v>399</v>
      </c>
      <c r="AT4" s="427" t="s">
        <v>1768</v>
      </c>
      <c r="AU4" s="427" t="s">
        <v>424</v>
      </c>
      <c r="AV4" s="427" t="s">
        <v>1760</v>
      </c>
      <c r="AW4" s="427" t="s">
        <v>1760</v>
      </c>
      <c r="AX4" s="427" t="s">
        <v>1767</v>
      </c>
      <c r="AY4" s="427" t="s">
        <v>1767</v>
      </c>
      <c r="AZ4" s="427" t="s">
        <v>1766</v>
      </c>
      <c r="BA4" s="427" t="s">
        <v>1767</v>
      </c>
      <c r="BB4" s="427" t="s">
        <v>1767</v>
      </c>
      <c r="BC4" s="427" t="s">
        <v>1766</v>
      </c>
      <c r="BD4" s="427" t="s">
        <v>1765</v>
      </c>
      <c r="BE4" s="427" t="s">
        <v>1764</v>
      </c>
      <c r="BF4" s="427" t="s">
        <v>156</v>
      </c>
      <c r="BG4" s="427" t="s">
        <v>1763</v>
      </c>
      <c r="BH4" s="427" t="s">
        <v>1762</v>
      </c>
      <c r="BI4" s="427" t="s">
        <v>495</v>
      </c>
      <c r="BJ4" s="428" t="s">
        <v>35</v>
      </c>
      <c r="BK4" s="428" t="s">
        <v>1761</v>
      </c>
      <c r="BL4" s="428"/>
      <c r="BM4" s="428" t="s">
        <v>35</v>
      </c>
      <c r="BN4" s="428" t="s">
        <v>399</v>
      </c>
      <c r="BO4" s="428" t="s">
        <v>960</v>
      </c>
      <c r="BP4" s="428" t="s">
        <v>960</v>
      </c>
      <c r="BQ4" s="428" t="s">
        <v>1760</v>
      </c>
      <c r="BR4" s="428" t="s">
        <v>1152</v>
      </c>
      <c r="BS4" s="429" t="s">
        <v>1760</v>
      </c>
    </row>
    <row r="5" spans="1:71" s="418" customFormat="1">
      <c r="A5" s="430"/>
      <c r="B5" s="431" t="s">
        <v>33</v>
      </c>
      <c r="C5" s="431" t="s">
        <v>507</v>
      </c>
      <c r="D5" s="432"/>
      <c r="E5" s="431" t="s">
        <v>1759</v>
      </c>
      <c r="F5" s="431" t="s">
        <v>1759</v>
      </c>
      <c r="G5" s="431" t="s">
        <v>52</v>
      </c>
      <c r="H5" s="431" t="s">
        <v>52</v>
      </c>
      <c r="I5" s="432"/>
      <c r="J5" s="431" t="s">
        <v>83</v>
      </c>
      <c r="K5" s="431" t="s">
        <v>1758</v>
      </c>
      <c r="L5" s="431" t="s">
        <v>98</v>
      </c>
      <c r="M5" s="431" t="s">
        <v>115</v>
      </c>
      <c r="N5" s="431" t="s">
        <v>125</v>
      </c>
      <c r="O5" s="431" t="s">
        <v>83</v>
      </c>
      <c r="P5" s="431" t="s">
        <v>171</v>
      </c>
      <c r="Q5" s="431" t="s">
        <v>175</v>
      </c>
      <c r="R5" s="431" t="s">
        <v>1757</v>
      </c>
      <c r="S5" s="431" t="s">
        <v>1757</v>
      </c>
      <c r="T5" s="431" t="s">
        <v>1757</v>
      </c>
      <c r="U5" s="431" t="s">
        <v>510</v>
      </c>
      <c r="V5" s="431" t="s">
        <v>1756</v>
      </c>
      <c r="W5" s="431" t="s">
        <v>647</v>
      </c>
      <c r="X5" s="431" t="s">
        <v>1755</v>
      </c>
      <c r="Y5" s="431" t="s">
        <v>249</v>
      </c>
      <c r="Z5" s="431" t="s">
        <v>267</v>
      </c>
      <c r="AA5" s="431" t="s">
        <v>268</v>
      </c>
      <c r="AB5" s="431" t="s">
        <v>283</v>
      </c>
      <c r="AC5" s="431" t="s">
        <v>512</v>
      </c>
      <c r="AD5" s="431" t="s">
        <v>512</v>
      </c>
      <c r="AE5" s="431" t="s">
        <v>512</v>
      </c>
      <c r="AF5" s="431" t="s">
        <v>305</v>
      </c>
      <c r="AG5" s="431" t="s">
        <v>315</v>
      </c>
      <c r="AH5" s="431"/>
      <c r="AI5" s="431" t="s">
        <v>1754</v>
      </c>
      <c r="AJ5" s="431" t="s">
        <v>400</v>
      </c>
      <c r="AK5" s="431" t="s">
        <v>406</v>
      </c>
      <c r="AL5" s="431" t="s">
        <v>268</v>
      </c>
      <c r="AM5" s="431" t="s">
        <v>412</v>
      </c>
      <c r="AN5" s="431"/>
      <c r="AO5" s="431"/>
      <c r="AP5" s="431"/>
      <c r="AQ5" s="431"/>
      <c r="AR5" s="431" t="s">
        <v>422</v>
      </c>
      <c r="AS5" s="431" t="s">
        <v>412</v>
      </c>
      <c r="AT5" s="431" t="s">
        <v>1753</v>
      </c>
      <c r="AU5" s="431" t="s">
        <v>425</v>
      </c>
      <c r="AV5" s="431" t="s">
        <v>427</v>
      </c>
      <c r="AW5" s="431" t="s">
        <v>434</v>
      </c>
      <c r="AX5" s="431" t="s">
        <v>1752</v>
      </c>
      <c r="AY5" s="431" t="s">
        <v>1751</v>
      </c>
      <c r="AZ5" s="431" t="s">
        <v>1750</v>
      </c>
      <c r="BA5" s="431" t="s">
        <v>1749</v>
      </c>
      <c r="BB5" s="431" t="s">
        <v>1748</v>
      </c>
      <c r="BC5" s="431" t="s">
        <v>1747</v>
      </c>
      <c r="BD5" s="431" t="s">
        <v>79</v>
      </c>
      <c r="BE5" s="431" t="s">
        <v>1741</v>
      </c>
      <c r="BF5" s="431" t="s">
        <v>487</v>
      </c>
      <c r="BG5" s="431" t="s">
        <v>79</v>
      </c>
      <c r="BH5" s="431" t="s">
        <v>1737</v>
      </c>
      <c r="BI5" s="432"/>
      <c r="BJ5" s="433" t="s">
        <v>1746</v>
      </c>
      <c r="BK5" s="433" t="s">
        <v>1745</v>
      </c>
      <c r="BL5" s="433"/>
      <c r="BM5" s="433" t="s">
        <v>1744</v>
      </c>
      <c r="BN5" s="433" t="s">
        <v>412</v>
      </c>
      <c r="BO5" s="433" t="s">
        <v>1743</v>
      </c>
      <c r="BP5" s="433" t="s">
        <v>1742</v>
      </c>
      <c r="BQ5" s="433" t="s">
        <v>1741</v>
      </c>
      <c r="BR5" s="433" t="s">
        <v>1153</v>
      </c>
      <c r="BS5" s="434" t="s">
        <v>1740</v>
      </c>
    </row>
    <row r="6" spans="1:71" s="418" customFormat="1" ht="13.5" thickBot="1">
      <c r="A6" s="430"/>
      <c r="B6" s="432"/>
      <c r="C6" s="431" t="s">
        <v>513</v>
      </c>
      <c r="D6" s="432"/>
      <c r="E6" s="432"/>
      <c r="F6" s="432"/>
      <c r="G6" s="432"/>
      <c r="H6" s="432"/>
      <c r="I6" s="432"/>
      <c r="J6" s="431" t="s">
        <v>84</v>
      </c>
      <c r="K6" s="431" t="s">
        <v>98</v>
      </c>
      <c r="L6" s="432"/>
      <c r="M6" s="431" t="s">
        <v>116</v>
      </c>
      <c r="N6" s="431" t="s">
        <v>116</v>
      </c>
      <c r="O6" s="431" t="s">
        <v>84</v>
      </c>
      <c r="P6" s="431" t="s">
        <v>172</v>
      </c>
      <c r="Q6" s="431" t="s">
        <v>172</v>
      </c>
      <c r="R6" s="431" t="s">
        <v>964</v>
      </c>
      <c r="S6" s="431" t="s">
        <v>965</v>
      </c>
      <c r="T6" s="431" t="s">
        <v>1739</v>
      </c>
      <c r="U6" s="431" t="s">
        <v>514</v>
      </c>
      <c r="V6" s="431" t="s">
        <v>514</v>
      </c>
      <c r="W6" s="431" t="s">
        <v>180</v>
      </c>
      <c r="X6" s="431" t="s">
        <v>514</v>
      </c>
      <c r="Y6" s="431" t="s">
        <v>250</v>
      </c>
      <c r="Z6" s="431" t="s">
        <v>250</v>
      </c>
      <c r="AA6" s="431" t="s">
        <v>172</v>
      </c>
      <c r="AB6" s="431" t="s">
        <v>172</v>
      </c>
      <c r="AC6" s="431" t="s">
        <v>964</v>
      </c>
      <c r="AD6" s="431" t="s">
        <v>965</v>
      </c>
      <c r="AE6" s="431" t="s">
        <v>1739</v>
      </c>
      <c r="AF6" s="432"/>
      <c r="AG6" s="432"/>
      <c r="AH6" s="432"/>
      <c r="AI6" s="432"/>
      <c r="AJ6" s="431" t="s">
        <v>401</v>
      </c>
      <c r="AK6" s="431" t="s">
        <v>180</v>
      </c>
      <c r="AL6" s="431" t="s">
        <v>172</v>
      </c>
      <c r="AM6" s="431" t="s">
        <v>413</v>
      </c>
      <c r="AN6" s="431"/>
      <c r="AO6" s="431"/>
      <c r="AP6" s="431"/>
      <c r="AQ6" s="431"/>
      <c r="AR6" s="432"/>
      <c r="AS6" s="431" t="s">
        <v>422</v>
      </c>
      <c r="AT6" s="431" t="s">
        <v>422</v>
      </c>
      <c r="AU6" s="432"/>
      <c r="AV6" s="431" t="s">
        <v>428</v>
      </c>
      <c r="AW6" s="431" t="s">
        <v>428</v>
      </c>
      <c r="AX6" s="431" t="s">
        <v>428</v>
      </c>
      <c r="AY6" s="431" t="s">
        <v>428</v>
      </c>
      <c r="AZ6" s="431" t="s">
        <v>428</v>
      </c>
      <c r="BA6" s="431" t="s">
        <v>428</v>
      </c>
      <c r="BB6" s="431" t="s">
        <v>428</v>
      </c>
      <c r="BC6" s="431" t="s">
        <v>428</v>
      </c>
      <c r="BD6" s="431" t="s">
        <v>1738</v>
      </c>
      <c r="BE6" s="431" t="s">
        <v>464</v>
      </c>
      <c r="BF6" s="431" t="s">
        <v>488</v>
      </c>
      <c r="BG6" s="431" t="s">
        <v>1737</v>
      </c>
      <c r="BH6" s="431"/>
      <c r="BI6" s="432"/>
      <c r="BJ6" s="432"/>
      <c r="BK6" s="433" t="s">
        <v>1736</v>
      </c>
      <c r="BL6" s="433"/>
      <c r="BM6" s="433" t="s">
        <v>1735</v>
      </c>
      <c r="BN6" s="433" t="s">
        <v>1151</v>
      </c>
      <c r="BO6" s="433" t="s">
        <v>1150</v>
      </c>
      <c r="BP6" s="433" t="s">
        <v>963</v>
      </c>
      <c r="BQ6" s="433" t="s">
        <v>872</v>
      </c>
      <c r="BR6" s="433" t="s">
        <v>1154</v>
      </c>
      <c r="BS6" s="434" t="s">
        <v>442</v>
      </c>
    </row>
    <row r="7" spans="1:71" s="418" customFormat="1" ht="13.5" thickBot="1">
      <c r="A7" s="435" t="s">
        <v>1734</v>
      </c>
      <c r="B7" s="436" t="s">
        <v>34</v>
      </c>
      <c r="C7" s="436" t="s">
        <v>668</v>
      </c>
      <c r="D7" s="436" t="s">
        <v>50</v>
      </c>
      <c r="E7" s="436" t="s">
        <v>1420</v>
      </c>
      <c r="F7" s="436" t="s">
        <v>1420</v>
      </c>
      <c r="G7" s="437" t="s">
        <v>1733</v>
      </c>
      <c r="H7" s="437" t="s">
        <v>1732</v>
      </c>
      <c r="I7" s="436" t="s">
        <v>1430</v>
      </c>
      <c r="J7" s="436" t="s">
        <v>1731</v>
      </c>
      <c r="K7" s="436" t="s">
        <v>99</v>
      </c>
      <c r="L7" s="436" t="s">
        <v>99</v>
      </c>
      <c r="M7" s="436" t="s">
        <v>117</v>
      </c>
      <c r="N7" s="436" t="s">
        <v>117</v>
      </c>
      <c r="O7" s="436" t="s">
        <v>426</v>
      </c>
      <c r="P7" s="436" t="s">
        <v>173</v>
      </c>
      <c r="Q7" s="436" t="s">
        <v>176</v>
      </c>
      <c r="R7" s="436" t="s">
        <v>176</v>
      </c>
      <c r="S7" s="436" t="s">
        <v>179</v>
      </c>
      <c r="T7" s="436" t="s">
        <v>1415</v>
      </c>
      <c r="U7" s="436" t="s">
        <v>1730</v>
      </c>
      <c r="V7" s="436" t="s">
        <v>1729</v>
      </c>
      <c r="W7" s="436" t="s">
        <v>1728</v>
      </c>
      <c r="X7" s="436" t="s">
        <v>1727</v>
      </c>
      <c r="Y7" s="436" t="s">
        <v>443</v>
      </c>
      <c r="Z7" s="436" t="s">
        <v>443</v>
      </c>
      <c r="AA7" s="436" t="s">
        <v>278</v>
      </c>
      <c r="AB7" s="436" t="s">
        <v>278</v>
      </c>
      <c r="AC7" s="436" t="s">
        <v>762</v>
      </c>
      <c r="AD7" s="436" t="s">
        <v>281</v>
      </c>
      <c r="AE7" s="436" t="s">
        <v>1726</v>
      </c>
      <c r="AF7" s="436" t="s">
        <v>44</v>
      </c>
      <c r="AG7" s="436" t="s">
        <v>322</v>
      </c>
      <c r="AH7" s="436"/>
      <c r="AI7" s="436" t="s">
        <v>399</v>
      </c>
      <c r="AJ7" s="436" t="s">
        <v>37</v>
      </c>
      <c r="AK7" s="436" t="s">
        <v>1715</v>
      </c>
      <c r="AL7" s="436" t="s">
        <v>990</v>
      </c>
      <c r="AM7" s="436" t="s">
        <v>990</v>
      </c>
      <c r="AN7" s="436"/>
      <c r="AO7" s="436"/>
      <c r="AP7" s="436"/>
      <c r="AQ7" s="436"/>
      <c r="AR7" s="436" t="s">
        <v>1409</v>
      </c>
      <c r="AS7" s="436" t="s">
        <v>1409</v>
      </c>
      <c r="AT7" s="436" t="s">
        <v>1409</v>
      </c>
      <c r="AU7" s="436" t="s">
        <v>426</v>
      </c>
      <c r="AV7" s="436" t="s">
        <v>419</v>
      </c>
      <c r="AW7" s="436" t="s">
        <v>1675</v>
      </c>
      <c r="AX7" s="436" t="s">
        <v>1714</v>
      </c>
      <c r="AY7" s="436" t="s">
        <v>320</v>
      </c>
      <c r="AZ7" s="436" t="s">
        <v>320</v>
      </c>
      <c r="BA7" s="436" t="s">
        <v>1626</v>
      </c>
      <c r="BB7" s="436" t="s">
        <v>320</v>
      </c>
      <c r="BC7" s="436" t="s">
        <v>320</v>
      </c>
      <c r="BD7" s="436" t="s">
        <v>1713</v>
      </c>
      <c r="BE7" s="436" t="s">
        <v>1663</v>
      </c>
      <c r="BF7" s="436" t="s">
        <v>1405</v>
      </c>
      <c r="BG7" s="436" t="s">
        <v>1712</v>
      </c>
      <c r="BH7" s="438" t="s">
        <v>1647</v>
      </c>
      <c r="BI7" s="436" t="s">
        <v>2118</v>
      </c>
      <c r="BJ7" s="422">
        <v>3</v>
      </c>
      <c r="BK7" s="422">
        <v>14</v>
      </c>
      <c r="BL7" s="422" t="s">
        <v>1402</v>
      </c>
      <c r="BM7" s="422">
        <v>4.4400000000000004</v>
      </c>
      <c r="BN7" s="422">
        <v>1</v>
      </c>
      <c r="BO7" s="422">
        <v>1</v>
      </c>
      <c r="BP7" s="422">
        <v>1</v>
      </c>
      <c r="BQ7" s="423" t="s">
        <v>1711</v>
      </c>
      <c r="BR7" s="422">
        <v>9</v>
      </c>
      <c r="BS7" s="439">
        <v>0.7</v>
      </c>
    </row>
    <row r="8" spans="1:71" s="418" customFormat="1" ht="13.5" thickBot="1">
      <c r="A8" s="435" t="s">
        <v>1725</v>
      </c>
      <c r="B8" s="436" t="s">
        <v>34</v>
      </c>
      <c r="C8" s="436" t="s">
        <v>668</v>
      </c>
      <c r="D8" s="436" t="s">
        <v>50</v>
      </c>
      <c r="E8" s="436" t="s">
        <v>1420</v>
      </c>
      <c r="F8" s="436" t="s">
        <v>1420</v>
      </c>
      <c r="G8" s="437" t="s">
        <v>1724</v>
      </c>
      <c r="H8" s="437" t="s">
        <v>1723</v>
      </c>
      <c r="I8" s="436" t="s">
        <v>1417</v>
      </c>
      <c r="J8" s="436" t="s">
        <v>1722</v>
      </c>
      <c r="K8" s="440" t="s">
        <v>1721</v>
      </c>
      <c r="L8" s="436" t="s">
        <v>99</v>
      </c>
      <c r="M8" s="436" t="s">
        <v>117</v>
      </c>
      <c r="N8" s="436" t="s">
        <v>117</v>
      </c>
      <c r="O8" s="436" t="s">
        <v>426</v>
      </c>
      <c r="P8" s="436" t="s">
        <v>173</v>
      </c>
      <c r="Q8" s="436" t="s">
        <v>176</v>
      </c>
      <c r="R8" s="436" t="s">
        <v>176</v>
      </c>
      <c r="S8" s="436" t="s">
        <v>179</v>
      </c>
      <c r="T8" s="436" t="s">
        <v>1415</v>
      </c>
      <c r="U8" s="436" t="s">
        <v>1720</v>
      </c>
      <c r="V8" s="436" t="s">
        <v>1719</v>
      </c>
      <c r="W8" s="436" t="s">
        <v>1718</v>
      </c>
      <c r="X8" s="436" t="s">
        <v>1717</v>
      </c>
      <c r="Y8" s="436" t="s">
        <v>443</v>
      </c>
      <c r="Z8" s="436" t="s">
        <v>443</v>
      </c>
      <c r="AA8" s="436" t="s">
        <v>273</v>
      </c>
      <c r="AB8" s="436" t="s">
        <v>273</v>
      </c>
      <c r="AC8" s="436" t="s">
        <v>279</v>
      </c>
      <c r="AD8" s="436" t="s">
        <v>292</v>
      </c>
      <c r="AE8" s="436" t="s">
        <v>1716</v>
      </c>
      <c r="AF8" s="436" t="s">
        <v>44</v>
      </c>
      <c r="AG8" s="436" t="s">
        <v>322</v>
      </c>
      <c r="AH8" s="436"/>
      <c r="AI8" s="436" t="s">
        <v>399</v>
      </c>
      <c r="AJ8" s="436" t="s">
        <v>37</v>
      </c>
      <c r="AK8" s="436" t="s">
        <v>1715</v>
      </c>
      <c r="AL8" s="436" t="s">
        <v>990</v>
      </c>
      <c r="AM8" s="436" t="s">
        <v>990</v>
      </c>
      <c r="AN8" s="436"/>
      <c r="AO8" s="436"/>
      <c r="AP8" s="436"/>
      <c r="AQ8" s="436"/>
      <c r="AR8" s="436" t="s">
        <v>1409</v>
      </c>
      <c r="AS8" s="436" t="s">
        <v>1409</v>
      </c>
      <c r="AT8" s="436" t="s">
        <v>1409</v>
      </c>
      <c r="AU8" s="436" t="s">
        <v>426</v>
      </c>
      <c r="AV8" s="436" t="s">
        <v>419</v>
      </c>
      <c r="AW8" s="436" t="s">
        <v>1675</v>
      </c>
      <c r="AX8" s="436" t="s">
        <v>1714</v>
      </c>
      <c r="AY8" s="436" t="s">
        <v>320</v>
      </c>
      <c r="AZ8" s="436" t="s">
        <v>320</v>
      </c>
      <c r="BA8" s="436" t="s">
        <v>1626</v>
      </c>
      <c r="BB8" s="436" t="s">
        <v>320</v>
      </c>
      <c r="BC8" s="436" t="s">
        <v>320</v>
      </c>
      <c r="BD8" s="436" t="s">
        <v>1713</v>
      </c>
      <c r="BE8" s="436" t="s">
        <v>1649</v>
      </c>
      <c r="BF8" s="436" t="s">
        <v>1405</v>
      </c>
      <c r="BG8" s="436" t="s">
        <v>1712</v>
      </c>
      <c r="BH8" s="438" t="s">
        <v>1647</v>
      </c>
      <c r="BI8" s="436" t="s">
        <v>2118</v>
      </c>
      <c r="BJ8" s="422">
        <v>3</v>
      </c>
      <c r="BK8" s="422">
        <v>14</v>
      </c>
      <c r="BL8" s="422" t="s">
        <v>1402</v>
      </c>
      <c r="BM8" s="424">
        <v>4.4000000000000004</v>
      </c>
      <c r="BN8" s="422">
        <v>1</v>
      </c>
      <c r="BO8" s="422">
        <v>1</v>
      </c>
      <c r="BP8" s="422">
        <v>1</v>
      </c>
      <c r="BQ8" s="423" t="s">
        <v>1711</v>
      </c>
      <c r="BR8" s="422">
        <v>9</v>
      </c>
      <c r="BS8" s="439">
        <v>0.7</v>
      </c>
    </row>
    <row r="9" spans="1:71" s="418" customFormat="1" ht="13.5" thickBot="1">
      <c r="A9" s="435" t="s">
        <v>1710</v>
      </c>
      <c r="B9" s="436" t="s">
        <v>34</v>
      </c>
      <c r="C9" s="436" t="s">
        <v>1661</v>
      </c>
      <c r="D9" s="436" t="s">
        <v>50</v>
      </c>
      <c r="E9" s="436" t="s">
        <v>1420</v>
      </c>
      <c r="F9" s="436" t="s">
        <v>1420</v>
      </c>
      <c r="G9" s="437" t="s">
        <v>1709</v>
      </c>
      <c r="H9" s="437" t="s">
        <v>1708</v>
      </c>
      <c r="I9" s="436" t="s">
        <v>1430</v>
      </c>
      <c r="J9" s="436" t="s">
        <v>1670</v>
      </c>
      <c r="K9" s="436" t="s">
        <v>99</v>
      </c>
      <c r="L9" s="436" t="s">
        <v>99</v>
      </c>
      <c r="M9" s="436" t="s">
        <v>117</v>
      </c>
      <c r="N9" s="436" t="s">
        <v>117</v>
      </c>
      <c r="O9" s="436" t="s">
        <v>608</v>
      </c>
      <c r="P9" s="436" t="s">
        <v>173</v>
      </c>
      <c r="Q9" s="436" t="s">
        <v>176</v>
      </c>
      <c r="R9" s="436" t="s">
        <v>176</v>
      </c>
      <c r="S9" s="436" t="s">
        <v>179</v>
      </c>
      <c r="T9" s="436" t="s">
        <v>1415</v>
      </c>
      <c r="U9" s="436" t="s">
        <v>1707</v>
      </c>
      <c r="V9" s="436" t="s">
        <v>1706</v>
      </c>
      <c r="W9" s="436" t="s">
        <v>1705</v>
      </c>
      <c r="X9" s="436" t="s">
        <v>1704</v>
      </c>
      <c r="Y9" s="436" t="s">
        <v>1703</v>
      </c>
      <c r="Z9" s="436" t="s">
        <v>1703</v>
      </c>
      <c r="AA9" s="436" t="s">
        <v>292</v>
      </c>
      <c r="AB9" s="436" t="s">
        <v>303</v>
      </c>
      <c r="AC9" s="436" t="s">
        <v>294</v>
      </c>
      <c r="AD9" s="436" t="s">
        <v>276</v>
      </c>
      <c r="AE9" s="436" t="s">
        <v>1576</v>
      </c>
      <c r="AF9" s="436" t="s">
        <v>44</v>
      </c>
      <c r="AG9" s="436" t="s">
        <v>322</v>
      </c>
      <c r="AH9" s="436"/>
      <c r="AI9" s="436" t="s">
        <v>399</v>
      </c>
      <c r="AJ9" s="436" t="s">
        <v>38</v>
      </c>
      <c r="AK9" s="436" t="s">
        <v>1651</v>
      </c>
      <c r="AL9" s="436" t="s">
        <v>414</v>
      </c>
      <c r="AM9" s="436" t="s">
        <v>414</v>
      </c>
      <c r="AN9" s="436"/>
      <c r="AO9" s="436"/>
      <c r="AP9" s="436"/>
      <c r="AQ9" s="436"/>
      <c r="AR9" s="436" t="s">
        <v>1409</v>
      </c>
      <c r="AS9" s="436" t="s">
        <v>1409</v>
      </c>
      <c r="AT9" s="436" t="s">
        <v>1409</v>
      </c>
      <c r="AU9" s="436" t="s">
        <v>426</v>
      </c>
      <c r="AV9" s="436" t="s">
        <v>1693</v>
      </c>
      <c r="AW9" s="436" t="s">
        <v>1626</v>
      </c>
      <c r="AX9" s="436" t="s">
        <v>430</v>
      </c>
      <c r="AY9" s="436" t="s">
        <v>320</v>
      </c>
      <c r="AZ9" s="436" t="s">
        <v>320</v>
      </c>
      <c r="BA9" s="436" t="s">
        <v>435</v>
      </c>
      <c r="BB9" s="436" t="s">
        <v>320</v>
      </c>
      <c r="BC9" s="436" t="s">
        <v>320</v>
      </c>
      <c r="BD9" s="436" t="s">
        <v>1692</v>
      </c>
      <c r="BE9" s="436" t="s">
        <v>1663</v>
      </c>
      <c r="BF9" s="436" t="s">
        <v>885</v>
      </c>
      <c r="BG9" s="436" t="s">
        <v>1604</v>
      </c>
      <c r="BH9" s="438" t="s">
        <v>1647</v>
      </c>
      <c r="BI9" s="436" t="s">
        <v>2118</v>
      </c>
      <c r="BJ9" s="422">
        <v>3</v>
      </c>
      <c r="BK9" s="422">
        <v>14</v>
      </c>
      <c r="BL9" s="422" t="s">
        <v>1402</v>
      </c>
      <c r="BM9" s="422">
        <v>4.4400000000000004</v>
      </c>
      <c r="BN9" s="422">
        <v>1</v>
      </c>
      <c r="BO9" s="422">
        <v>1</v>
      </c>
      <c r="BP9" s="422">
        <v>1</v>
      </c>
      <c r="BQ9" s="423" t="s">
        <v>1537</v>
      </c>
      <c r="BR9" s="422">
        <v>10.9</v>
      </c>
      <c r="BS9" s="439">
        <v>1</v>
      </c>
    </row>
    <row r="10" spans="1:71" s="418" customFormat="1" ht="13.5" thickBot="1">
      <c r="A10" s="435" t="s">
        <v>1702</v>
      </c>
      <c r="B10" s="436" t="s">
        <v>34</v>
      </c>
      <c r="C10" s="436" t="s">
        <v>1661</v>
      </c>
      <c r="D10" s="436" t="s">
        <v>50</v>
      </c>
      <c r="E10" s="436" t="s">
        <v>1420</v>
      </c>
      <c r="F10" s="436" t="s">
        <v>1420</v>
      </c>
      <c r="G10" s="437" t="s">
        <v>1701</v>
      </c>
      <c r="H10" s="437" t="s">
        <v>1700</v>
      </c>
      <c r="I10" s="436" t="s">
        <v>1417</v>
      </c>
      <c r="J10" s="436" t="s">
        <v>1658</v>
      </c>
      <c r="K10" s="436" t="s">
        <v>99</v>
      </c>
      <c r="L10" s="436" t="s">
        <v>99</v>
      </c>
      <c r="M10" s="436" t="s">
        <v>117</v>
      </c>
      <c r="N10" s="436" t="s">
        <v>117</v>
      </c>
      <c r="O10" s="436" t="s">
        <v>608</v>
      </c>
      <c r="P10" s="436" t="s">
        <v>173</v>
      </c>
      <c r="Q10" s="436" t="s">
        <v>176</v>
      </c>
      <c r="R10" s="436" t="s">
        <v>176</v>
      </c>
      <c r="S10" s="436" t="s">
        <v>179</v>
      </c>
      <c r="T10" s="436" t="s">
        <v>1415</v>
      </c>
      <c r="U10" s="436" t="s">
        <v>1699</v>
      </c>
      <c r="V10" s="436" t="s">
        <v>1698</v>
      </c>
      <c r="W10" s="436" t="s">
        <v>1697</v>
      </c>
      <c r="X10" s="436" t="s">
        <v>1696</v>
      </c>
      <c r="Y10" s="436" t="s">
        <v>1695</v>
      </c>
      <c r="Z10" s="436" t="s">
        <v>1695</v>
      </c>
      <c r="AA10" s="436" t="s">
        <v>303</v>
      </c>
      <c r="AB10" s="436" t="s">
        <v>303</v>
      </c>
      <c r="AC10" s="436" t="s">
        <v>275</v>
      </c>
      <c r="AD10" s="436" t="s">
        <v>269</v>
      </c>
      <c r="AE10" s="436" t="s">
        <v>1694</v>
      </c>
      <c r="AF10" s="436" t="s">
        <v>44</v>
      </c>
      <c r="AG10" s="436" t="s">
        <v>322</v>
      </c>
      <c r="AH10" s="436"/>
      <c r="AI10" s="436" t="s">
        <v>399</v>
      </c>
      <c r="AJ10" s="436" t="s">
        <v>38</v>
      </c>
      <c r="AK10" s="436" t="s">
        <v>1651</v>
      </c>
      <c r="AL10" s="436" t="s">
        <v>414</v>
      </c>
      <c r="AM10" s="436" t="s">
        <v>414</v>
      </c>
      <c r="AN10" s="436"/>
      <c r="AO10" s="436"/>
      <c r="AP10" s="436"/>
      <c r="AQ10" s="436"/>
      <c r="AR10" s="436" t="s">
        <v>1409</v>
      </c>
      <c r="AS10" s="436" t="s">
        <v>1409</v>
      </c>
      <c r="AT10" s="436" t="s">
        <v>1409</v>
      </c>
      <c r="AU10" s="436" t="s">
        <v>426</v>
      </c>
      <c r="AV10" s="436" t="s">
        <v>1693</v>
      </c>
      <c r="AW10" s="436" t="s">
        <v>1626</v>
      </c>
      <c r="AX10" s="436" t="s">
        <v>430</v>
      </c>
      <c r="AY10" s="436" t="s">
        <v>320</v>
      </c>
      <c r="AZ10" s="436" t="s">
        <v>320</v>
      </c>
      <c r="BA10" s="436" t="s">
        <v>435</v>
      </c>
      <c r="BB10" s="436" t="s">
        <v>320</v>
      </c>
      <c r="BC10" s="436" t="s">
        <v>320</v>
      </c>
      <c r="BD10" s="436" t="s">
        <v>1692</v>
      </c>
      <c r="BE10" s="436" t="s">
        <v>1649</v>
      </c>
      <c r="BF10" s="436" t="s">
        <v>885</v>
      </c>
      <c r="BG10" s="436" t="s">
        <v>1604</v>
      </c>
      <c r="BH10" s="438" t="s">
        <v>1647</v>
      </c>
      <c r="BI10" s="436" t="s">
        <v>2118</v>
      </c>
      <c r="BJ10" s="422">
        <v>3</v>
      </c>
      <c r="BK10" s="422">
        <v>14</v>
      </c>
      <c r="BL10" s="422" t="s">
        <v>1402</v>
      </c>
      <c r="BM10" s="424">
        <v>4.4000000000000004</v>
      </c>
      <c r="BN10" s="422">
        <v>1</v>
      </c>
      <c r="BO10" s="422">
        <v>1</v>
      </c>
      <c r="BP10" s="422">
        <v>1</v>
      </c>
      <c r="BQ10" s="423" t="s">
        <v>1537</v>
      </c>
      <c r="BR10" s="422">
        <v>10.9</v>
      </c>
      <c r="BS10" s="439">
        <v>1</v>
      </c>
    </row>
    <row r="11" spans="1:71" s="418" customFormat="1" ht="13.5" thickBot="1">
      <c r="A11" s="435" t="s">
        <v>1691</v>
      </c>
      <c r="B11" s="436" t="s">
        <v>34</v>
      </c>
      <c r="C11" s="436" t="s">
        <v>1661</v>
      </c>
      <c r="D11" s="436" t="s">
        <v>50</v>
      </c>
      <c r="E11" s="436" t="s">
        <v>1420</v>
      </c>
      <c r="F11" s="436" t="s">
        <v>1420</v>
      </c>
      <c r="G11" s="441" t="s">
        <v>1690</v>
      </c>
      <c r="H11" s="437" t="s">
        <v>1689</v>
      </c>
      <c r="I11" s="436" t="s">
        <v>1430</v>
      </c>
      <c r="J11" s="436" t="s">
        <v>1670</v>
      </c>
      <c r="K11" s="436" t="s">
        <v>99</v>
      </c>
      <c r="L11" s="436" t="s">
        <v>99</v>
      </c>
      <c r="M11" s="436" t="s">
        <v>117</v>
      </c>
      <c r="N11" s="436" t="s">
        <v>117</v>
      </c>
      <c r="O11" s="436" t="s">
        <v>608</v>
      </c>
      <c r="P11" s="436" t="s">
        <v>173</v>
      </c>
      <c r="Q11" s="436" t="s">
        <v>176</v>
      </c>
      <c r="R11" s="436" t="s">
        <v>176</v>
      </c>
      <c r="S11" s="436" t="s">
        <v>179</v>
      </c>
      <c r="T11" s="436" t="s">
        <v>1415</v>
      </c>
      <c r="U11" s="436" t="s">
        <v>1688</v>
      </c>
      <c r="V11" s="436" t="s">
        <v>1687</v>
      </c>
      <c r="W11" s="436" t="s">
        <v>1686</v>
      </c>
      <c r="X11" s="436" t="s">
        <v>1685</v>
      </c>
      <c r="Y11" s="436" t="s">
        <v>1684</v>
      </c>
      <c r="Z11" s="436" t="s">
        <v>1684</v>
      </c>
      <c r="AA11" s="436" t="s">
        <v>303</v>
      </c>
      <c r="AB11" s="436" t="s">
        <v>270</v>
      </c>
      <c r="AC11" s="436" t="s">
        <v>299</v>
      </c>
      <c r="AD11" s="436" t="s">
        <v>810</v>
      </c>
      <c r="AE11" s="436" t="s">
        <v>1459</v>
      </c>
      <c r="AF11" s="436" t="s">
        <v>44</v>
      </c>
      <c r="AG11" s="436" t="s">
        <v>322</v>
      </c>
      <c r="AH11" s="436"/>
      <c r="AI11" s="436" t="s">
        <v>399</v>
      </c>
      <c r="AJ11" s="436" t="s">
        <v>38</v>
      </c>
      <c r="AK11" s="436" t="s">
        <v>1651</v>
      </c>
      <c r="AL11" s="436" t="s">
        <v>414</v>
      </c>
      <c r="AM11" s="436" t="s">
        <v>414</v>
      </c>
      <c r="AN11" s="436"/>
      <c r="AO11" s="436"/>
      <c r="AP11" s="436"/>
      <c r="AQ11" s="436"/>
      <c r="AR11" s="436" t="s">
        <v>1409</v>
      </c>
      <c r="AS11" s="436" t="s">
        <v>1409</v>
      </c>
      <c r="AT11" s="436" t="s">
        <v>1409</v>
      </c>
      <c r="AU11" s="436" t="s">
        <v>426</v>
      </c>
      <c r="AV11" s="436" t="s">
        <v>256</v>
      </c>
      <c r="AW11" s="436" t="s">
        <v>1675</v>
      </c>
      <c r="AX11" s="436" t="s">
        <v>430</v>
      </c>
      <c r="AY11" s="436" t="s">
        <v>320</v>
      </c>
      <c r="AZ11" s="436" t="s">
        <v>320</v>
      </c>
      <c r="BA11" s="436" t="s">
        <v>435</v>
      </c>
      <c r="BB11" s="436" t="s">
        <v>320</v>
      </c>
      <c r="BC11" s="436" t="s">
        <v>320</v>
      </c>
      <c r="BD11" s="436" t="s">
        <v>1586</v>
      </c>
      <c r="BE11" s="436" t="s">
        <v>1663</v>
      </c>
      <c r="BF11" s="436" t="s">
        <v>892</v>
      </c>
      <c r="BG11" s="436" t="s">
        <v>1674</v>
      </c>
      <c r="BH11" s="438" t="s">
        <v>1647</v>
      </c>
      <c r="BI11" s="436" t="s">
        <v>2118</v>
      </c>
      <c r="BJ11" s="422">
        <v>3</v>
      </c>
      <c r="BK11" s="422">
        <v>14</v>
      </c>
      <c r="BL11" s="422" t="s">
        <v>1402</v>
      </c>
      <c r="BM11" s="422">
        <v>4.4400000000000004</v>
      </c>
      <c r="BN11" s="422">
        <v>1</v>
      </c>
      <c r="BO11" s="422">
        <v>1</v>
      </c>
      <c r="BP11" s="422">
        <v>1</v>
      </c>
      <c r="BQ11" s="423" t="s">
        <v>1537</v>
      </c>
      <c r="BR11" s="422">
        <v>10.19</v>
      </c>
      <c r="BS11" s="439">
        <v>1</v>
      </c>
    </row>
    <row r="12" spans="1:71" s="418" customFormat="1" ht="13.5" thickBot="1">
      <c r="A12" s="435" t="s">
        <v>1683</v>
      </c>
      <c r="B12" s="436" t="s">
        <v>34</v>
      </c>
      <c r="C12" s="436" t="s">
        <v>1661</v>
      </c>
      <c r="D12" s="436" t="s">
        <v>50</v>
      </c>
      <c r="E12" s="436" t="s">
        <v>1420</v>
      </c>
      <c r="F12" s="436" t="s">
        <v>1420</v>
      </c>
      <c r="G12" s="441" t="s">
        <v>1682</v>
      </c>
      <c r="H12" s="437" t="s">
        <v>1681</v>
      </c>
      <c r="I12" s="436" t="s">
        <v>1417</v>
      </c>
      <c r="J12" s="436" t="s">
        <v>1658</v>
      </c>
      <c r="K12" s="436" t="s">
        <v>99</v>
      </c>
      <c r="L12" s="436" t="s">
        <v>99</v>
      </c>
      <c r="M12" s="436" t="s">
        <v>117</v>
      </c>
      <c r="N12" s="436" t="s">
        <v>117</v>
      </c>
      <c r="O12" s="436" t="s">
        <v>608</v>
      </c>
      <c r="P12" s="436" t="s">
        <v>173</v>
      </c>
      <c r="Q12" s="436" t="s">
        <v>176</v>
      </c>
      <c r="R12" s="436" t="s">
        <v>176</v>
      </c>
      <c r="S12" s="436" t="s">
        <v>179</v>
      </c>
      <c r="T12" s="436" t="s">
        <v>1415</v>
      </c>
      <c r="U12" s="436" t="s">
        <v>1680</v>
      </c>
      <c r="V12" s="436" t="s">
        <v>1679</v>
      </c>
      <c r="W12" s="436" t="s">
        <v>1678</v>
      </c>
      <c r="X12" s="436" t="s">
        <v>1677</v>
      </c>
      <c r="Y12" s="436" t="s">
        <v>1676</v>
      </c>
      <c r="Z12" s="436" t="s">
        <v>1676</v>
      </c>
      <c r="AA12" s="436" t="s">
        <v>271</v>
      </c>
      <c r="AB12" s="436" t="s">
        <v>270</v>
      </c>
      <c r="AC12" s="436" t="s">
        <v>279</v>
      </c>
      <c r="AD12" s="436" t="s">
        <v>281</v>
      </c>
      <c r="AE12" s="436" t="s">
        <v>1482</v>
      </c>
      <c r="AF12" s="436" t="s">
        <v>44</v>
      </c>
      <c r="AG12" s="436" t="s">
        <v>518</v>
      </c>
      <c r="AH12" s="436"/>
      <c r="AI12" s="436" t="s">
        <v>399</v>
      </c>
      <c r="AJ12" s="436" t="s">
        <v>38</v>
      </c>
      <c r="AK12" s="436" t="s">
        <v>1651</v>
      </c>
      <c r="AL12" s="436" t="s">
        <v>414</v>
      </c>
      <c r="AM12" s="436" t="s">
        <v>414</v>
      </c>
      <c r="AN12" s="436"/>
      <c r="AO12" s="436"/>
      <c r="AP12" s="436"/>
      <c r="AQ12" s="436"/>
      <c r="AR12" s="436" t="s">
        <v>1409</v>
      </c>
      <c r="AS12" s="436" t="s">
        <v>1409</v>
      </c>
      <c r="AT12" s="436" t="s">
        <v>1409</v>
      </c>
      <c r="AU12" s="436" t="s">
        <v>426</v>
      </c>
      <c r="AV12" s="436" t="s">
        <v>256</v>
      </c>
      <c r="AW12" s="436" t="s">
        <v>1675</v>
      </c>
      <c r="AX12" s="436" t="s">
        <v>430</v>
      </c>
      <c r="AY12" s="436" t="s">
        <v>320</v>
      </c>
      <c r="AZ12" s="436" t="s">
        <v>320</v>
      </c>
      <c r="BA12" s="436" t="s">
        <v>435</v>
      </c>
      <c r="BB12" s="436" t="s">
        <v>320</v>
      </c>
      <c r="BC12" s="436" t="s">
        <v>320</v>
      </c>
      <c r="BD12" s="436" t="s">
        <v>1586</v>
      </c>
      <c r="BE12" s="436" t="s">
        <v>1649</v>
      </c>
      <c r="BF12" s="436" t="s">
        <v>892</v>
      </c>
      <c r="BG12" s="436" t="s">
        <v>1674</v>
      </c>
      <c r="BH12" s="438" t="s">
        <v>1647</v>
      </c>
      <c r="BI12" s="436" t="s">
        <v>2118</v>
      </c>
      <c r="BJ12" s="422">
        <v>3</v>
      </c>
      <c r="BK12" s="422">
        <v>14</v>
      </c>
      <c r="BL12" s="422" t="s">
        <v>1402</v>
      </c>
      <c r="BM12" s="424">
        <v>4.4000000000000004</v>
      </c>
      <c r="BN12" s="422">
        <v>1</v>
      </c>
      <c r="BO12" s="422">
        <v>1</v>
      </c>
      <c r="BP12" s="422">
        <v>1</v>
      </c>
      <c r="BQ12" s="423" t="s">
        <v>1537</v>
      </c>
      <c r="BR12" s="422">
        <v>10.19</v>
      </c>
      <c r="BS12" s="439">
        <v>1</v>
      </c>
    </row>
    <row r="13" spans="1:71" s="418" customFormat="1" ht="13.5" thickBot="1">
      <c r="A13" s="435" t="s">
        <v>1673</v>
      </c>
      <c r="B13" s="436" t="s">
        <v>34</v>
      </c>
      <c r="C13" s="436" t="s">
        <v>1661</v>
      </c>
      <c r="D13" s="436" t="s">
        <v>50</v>
      </c>
      <c r="E13" s="436" t="s">
        <v>1420</v>
      </c>
      <c r="F13" s="436" t="s">
        <v>1420</v>
      </c>
      <c r="G13" s="437" t="s">
        <v>1672</v>
      </c>
      <c r="H13" s="437" t="s">
        <v>1671</v>
      </c>
      <c r="I13" s="436" t="s">
        <v>1430</v>
      </c>
      <c r="J13" s="436" t="s">
        <v>1670</v>
      </c>
      <c r="K13" s="436" t="s">
        <v>99</v>
      </c>
      <c r="L13" s="436" t="s">
        <v>99</v>
      </c>
      <c r="M13" s="436" t="s">
        <v>117</v>
      </c>
      <c r="N13" s="436" t="s">
        <v>117</v>
      </c>
      <c r="O13" s="436" t="s">
        <v>608</v>
      </c>
      <c r="P13" s="436" t="s">
        <v>173</v>
      </c>
      <c r="Q13" s="436" t="s">
        <v>176</v>
      </c>
      <c r="R13" s="436" t="s">
        <v>176</v>
      </c>
      <c r="S13" s="436" t="s">
        <v>179</v>
      </c>
      <c r="T13" s="436" t="s">
        <v>1415</v>
      </c>
      <c r="U13" s="436" t="s">
        <v>1669</v>
      </c>
      <c r="V13" s="436" t="s">
        <v>1668</v>
      </c>
      <c r="W13" s="436" t="s">
        <v>1667</v>
      </c>
      <c r="X13" s="436" t="s">
        <v>1666</v>
      </c>
      <c r="Y13" s="436" t="s">
        <v>1665</v>
      </c>
      <c r="Z13" s="436" t="s">
        <v>1665</v>
      </c>
      <c r="AA13" s="436" t="s">
        <v>270</v>
      </c>
      <c r="AB13" s="436" t="s">
        <v>282</v>
      </c>
      <c r="AC13" s="436" t="s">
        <v>289</v>
      </c>
      <c r="AD13" s="436" t="s">
        <v>302</v>
      </c>
      <c r="AE13" s="436" t="s">
        <v>1664</v>
      </c>
      <c r="AF13" s="436" t="s">
        <v>45</v>
      </c>
      <c r="AG13" s="436" t="s">
        <v>1342</v>
      </c>
      <c r="AH13" s="436"/>
      <c r="AI13" s="436" t="s">
        <v>399</v>
      </c>
      <c r="AJ13" s="436" t="s">
        <v>38</v>
      </c>
      <c r="AK13" s="436" t="s">
        <v>1651</v>
      </c>
      <c r="AL13" s="436" t="s">
        <v>414</v>
      </c>
      <c r="AM13" s="436" t="s">
        <v>414</v>
      </c>
      <c r="AN13" s="436"/>
      <c r="AO13" s="436"/>
      <c r="AP13" s="436"/>
      <c r="AQ13" s="436"/>
      <c r="AR13" s="436" t="s">
        <v>1409</v>
      </c>
      <c r="AS13" s="436" t="s">
        <v>1409</v>
      </c>
      <c r="AT13" s="436" t="s">
        <v>1409</v>
      </c>
      <c r="AU13" s="436" t="s">
        <v>426</v>
      </c>
      <c r="AV13" s="436" t="s">
        <v>47</v>
      </c>
      <c r="AW13" s="436" t="s">
        <v>1626</v>
      </c>
      <c r="AX13" s="436" t="s">
        <v>430</v>
      </c>
      <c r="AY13" s="436" t="s">
        <v>320</v>
      </c>
      <c r="AZ13" s="436" t="s">
        <v>320</v>
      </c>
      <c r="BA13" s="436" t="s">
        <v>435</v>
      </c>
      <c r="BB13" s="436" t="s">
        <v>320</v>
      </c>
      <c r="BC13" s="436" t="s">
        <v>320</v>
      </c>
      <c r="BD13" s="436" t="s">
        <v>1650</v>
      </c>
      <c r="BE13" s="436" t="s">
        <v>1663</v>
      </c>
      <c r="BF13" s="436" t="s">
        <v>1648</v>
      </c>
      <c r="BG13" s="436" t="s">
        <v>1404</v>
      </c>
      <c r="BH13" s="438" t="s">
        <v>1647</v>
      </c>
      <c r="BI13" s="436" t="s">
        <v>2118</v>
      </c>
      <c r="BJ13" s="422">
        <v>3</v>
      </c>
      <c r="BK13" s="422">
        <v>14</v>
      </c>
      <c r="BL13" s="422" t="s">
        <v>1402</v>
      </c>
      <c r="BM13" s="422">
        <v>4.4400000000000004</v>
      </c>
      <c r="BN13" s="422">
        <v>1</v>
      </c>
      <c r="BO13" s="422">
        <v>1</v>
      </c>
      <c r="BP13" s="422">
        <v>1</v>
      </c>
      <c r="BQ13" s="423" t="s">
        <v>1401</v>
      </c>
      <c r="BR13" s="422">
        <v>11.7</v>
      </c>
      <c r="BS13" s="439">
        <v>2</v>
      </c>
    </row>
    <row r="14" spans="1:71" s="418" customFormat="1" ht="13.5" thickBot="1">
      <c r="A14" s="435" t="s">
        <v>1662</v>
      </c>
      <c r="B14" s="436" t="s">
        <v>34</v>
      </c>
      <c r="C14" s="436" t="s">
        <v>1661</v>
      </c>
      <c r="D14" s="436" t="s">
        <v>50</v>
      </c>
      <c r="E14" s="436" t="s">
        <v>1420</v>
      </c>
      <c r="F14" s="436" t="s">
        <v>1420</v>
      </c>
      <c r="G14" s="437" t="s">
        <v>1660</v>
      </c>
      <c r="H14" s="437" t="s">
        <v>1659</v>
      </c>
      <c r="I14" s="436" t="s">
        <v>1417</v>
      </c>
      <c r="J14" s="436" t="s">
        <v>1658</v>
      </c>
      <c r="K14" s="436" t="s">
        <v>99</v>
      </c>
      <c r="L14" s="436" t="s">
        <v>99</v>
      </c>
      <c r="M14" s="436" t="s">
        <v>117</v>
      </c>
      <c r="N14" s="436" t="s">
        <v>117</v>
      </c>
      <c r="O14" s="436" t="s">
        <v>608</v>
      </c>
      <c r="P14" s="436" t="s">
        <v>173</v>
      </c>
      <c r="Q14" s="436" t="s">
        <v>176</v>
      </c>
      <c r="R14" s="436" t="s">
        <v>176</v>
      </c>
      <c r="S14" s="436" t="s">
        <v>179</v>
      </c>
      <c r="T14" s="436" t="s">
        <v>1415</v>
      </c>
      <c r="U14" s="436" t="s">
        <v>1657</v>
      </c>
      <c r="V14" s="436" t="s">
        <v>1656</v>
      </c>
      <c r="W14" s="436" t="s">
        <v>1655</v>
      </c>
      <c r="X14" s="436" t="s">
        <v>1654</v>
      </c>
      <c r="Y14" s="436" t="s">
        <v>1653</v>
      </c>
      <c r="Z14" s="436" t="s">
        <v>1653</v>
      </c>
      <c r="AA14" s="436" t="s">
        <v>282</v>
      </c>
      <c r="AB14" s="436" t="s">
        <v>282</v>
      </c>
      <c r="AC14" s="436" t="s">
        <v>296</v>
      </c>
      <c r="AD14" s="436" t="s">
        <v>292</v>
      </c>
      <c r="AE14" s="436" t="s">
        <v>1652</v>
      </c>
      <c r="AF14" s="436" t="s">
        <v>323</v>
      </c>
      <c r="AG14" s="436" t="s">
        <v>47</v>
      </c>
      <c r="AH14" s="436"/>
      <c r="AI14" s="436" t="s">
        <v>399</v>
      </c>
      <c r="AJ14" s="436" t="s">
        <v>38</v>
      </c>
      <c r="AK14" s="436" t="s">
        <v>1651</v>
      </c>
      <c r="AL14" s="436" t="s">
        <v>414</v>
      </c>
      <c r="AM14" s="436" t="s">
        <v>414</v>
      </c>
      <c r="AN14" s="436"/>
      <c r="AO14" s="436"/>
      <c r="AP14" s="436"/>
      <c r="AQ14" s="436"/>
      <c r="AR14" s="436" t="s">
        <v>1409</v>
      </c>
      <c r="AS14" s="436" t="s">
        <v>1409</v>
      </c>
      <c r="AT14" s="436" t="s">
        <v>1409</v>
      </c>
      <c r="AU14" s="436" t="s">
        <v>426</v>
      </c>
      <c r="AV14" s="436" t="s">
        <v>47</v>
      </c>
      <c r="AW14" s="436" t="s">
        <v>1626</v>
      </c>
      <c r="AX14" s="436" t="s">
        <v>430</v>
      </c>
      <c r="AY14" s="436" t="s">
        <v>320</v>
      </c>
      <c r="AZ14" s="436" t="s">
        <v>320</v>
      </c>
      <c r="BA14" s="436" t="s">
        <v>435</v>
      </c>
      <c r="BB14" s="436" t="s">
        <v>320</v>
      </c>
      <c r="BC14" s="436" t="s">
        <v>320</v>
      </c>
      <c r="BD14" s="436" t="s">
        <v>1650</v>
      </c>
      <c r="BE14" s="436" t="s">
        <v>1649</v>
      </c>
      <c r="BF14" s="436" t="s">
        <v>1648</v>
      </c>
      <c r="BG14" s="436" t="s">
        <v>1404</v>
      </c>
      <c r="BH14" s="438" t="s">
        <v>1647</v>
      </c>
      <c r="BI14" s="436" t="s">
        <v>2118</v>
      </c>
      <c r="BJ14" s="422">
        <v>3</v>
      </c>
      <c r="BK14" s="422">
        <v>14</v>
      </c>
      <c r="BL14" s="422" t="s">
        <v>1402</v>
      </c>
      <c r="BM14" s="424">
        <v>4.4000000000000004</v>
      </c>
      <c r="BN14" s="422">
        <v>1</v>
      </c>
      <c r="BO14" s="422">
        <v>1</v>
      </c>
      <c r="BP14" s="422">
        <v>1</v>
      </c>
      <c r="BQ14" s="423" t="s">
        <v>1401</v>
      </c>
      <c r="BR14" s="422">
        <v>11.7</v>
      </c>
      <c r="BS14" s="439">
        <v>2</v>
      </c>
    </row>
    <row r="15" spans="1:71" s="418" customFormat="1" ht="13.5" thickBot="1">
      <c r="A15" s="435" t="s">
        <v>1646</v>
      </c>
      <c r="B15" s="436" t="s">
        <v>34</v>
      </c>
      <c r="C15" s="436" t="s">
        <v>1636</v>
      </c>
      <c r="D15" s="436" t="s">
        <v>50</v>
      </c>
      <c r="E15" s="436" t="s">
        <v>1420</v>
      </c>
      <c r="F15" s="436" t="s">
        <v>1420</v>
      </c>
      <c r="G15" s="437" t="s">
        <v>1645</v>
      </c>
      <c r="H15" s="437" t="s">
        <v>1644</v>
      </c>
      <c r="I15" s="436" t="s">
        <v>1430</v>
      </c>
      <c r="J15" s="436" t="s">
        <v>169</v>
      </c>
      <c r="K15" s="436" t="s">
        <v>99</v>
      </c>
      <c r="L15" s="436" t="s">
        <v>99</v>
      </c>
      <c r="M15" s="436" t="s">
        <v>117</v>
      </c>
      <c r="N15" s="436" t="s">
        <v>117</v>
      </c>
      <c r="O15" s="436" t="s">
        <v>440</v>
      </c>
      <c r="P15" s="436" t="s">
        <v>173</v>
      </c>
      <c r="Q15" s="436" t="s">
        <v>176</v>
      </c>
      <c r="R15" s="436" t="s">
        <v>176</v>
      </c>
      <c r="S15" s="436" t="s">
        <v>179</v>
      </c>
      <c r="T15" s="436" t="s">
        <v>1415</v>
      </c>
      <c r="U15" s="436" t="s">
        <v>1643</v>
      </c>
      <c r="V15" s="436" t="s">
        <v>1642</v>
      </c>
      <c r="W15" s="436" t="s">
        <v>1641</v>
      </c>
      <c r="X15" s="436" t="s">
        <v>1640</v>
      </c>
      <c r="Y15" s="436" t="s">
        <v>1639</v>
      </c>
      <c r="Z15" s="436" t="s">
        <v>1639</v>
      </c>
      <c r="AA15" s="436" t="s">
        <v>532</v>
      </c>
      <c r="AB15" s="436" t="s">
        <v>276</v>
      </c>
      <c r="AC15" s="436" t="s">
        <v>293</v>
      </c>
      <c r="AD15" s="436" t="s">
        <v>279</v>
      </c>
      <c r="AE15" s="436" t="s">
        <v>1638</v>
      </c>
      <c r="AF15" s="436" t="s">
        <v>44</v>
      </c>
      <c r="AG15" s="436" t="s">
        <v>322</v>
      </c>
      <c r="AH15" s="436"/>
      <c r="AI15" s="436" t="s">
        <v>399</v>
      </c>
      <c r="AJ15" s="436" t="s">
        <v>39</v>
      </c>
      <c r="AK15" s="436" t="s">
        <v>1627</v>
      </c>
      <c r="AL15" s="436" t="s">
        <v>418</v>
      </c>
      <c r="AM15" s="436" t="s">
        <v>418</v>
      </c>
      <c r="AN15" s="436"/>
      <c r="AO15" s="436"/>
      <c r="AP15" s="436"/>
      <c r="AQ15" s="436"/>
      <c r="AR15" s="436" t="s">
        <v>1409</v>
      </c>
      <c r="AS15" s="436" t="s">
        <v>1409</v>
      </c>
      <c r="AT15" s="436" t="s">
        <v>1409</v>
      </c>
      <c r="AU15" s="436" t="s">
        <v>426</v>
      </c>
      <c r="AV15" s="436" t="s">
        <v>518</v>
      </c>
      <c r="AW15" s="436" t="s">
        <v>1626</v>
      </c>
      <c r="AX15" s="436" t="s">
        <v>1422</v>
      </c>
      <c r="AY15" s="436" t="s">
        <v>320</v>
      </c>
      <c r="AZ15" s="436" t="s">
        <v>320</v>
      </c>
      <c r="BA15" s="436" t="s">
        <v>945</v>
      </c>
      <c r="BB15" s="436" t="s">
        <v>320</v>
      </c>
      <c r="BC15" s="436" t="s">
        <v>320</v>
      </c>
      <c r="BD15" s="436" t="s">
        <v>1624</v>
      </c>
      <c r="BE15" s="436" t="s">
        <v>441</v>
      </c>
      <c r="BF15" s="436" t="s">
        <v>885</v>
      </c>
      <c r="BG15" s="436" t="s">
        <v>1520</v>
      </c>
      <c r="BH15" s="438" t="s">
        <v>1558</v>
      </c>
      <c r="BI15" s="436" t="s">
        <v>2118</v>
      </c>
      <c r="BJ15" s="422">
        <v>3</v>
      </c>
      <c r="BK15" s="422">
        <v>14</v>
      </c>
      <c r="BL15" s="422" t="s">
        <v>1402</v>
      </c>
      <c r="BM15" s="424">
        <v>5</v>
      </c>
      <c r="BN15" s="422">
        <v>1</v>
      </c>
      <c r="BO15" s="422">
        <v>1</v>
      </c>
      <c r="BP15" s="422">
        <v>1</v>
      </c>
      <c r="BQ15" s="423" t="s">
        <v>1537</v>
      </c>
      <c r="BR15" s="422">
        <v>12.8</v>
      </c>
      <c r="BS15" s="439">
        <v>1</v>
      </c>
    </row>
    <row r="16" spans="1:71" s="418" customFormat="1" ht="13.5" thickBot="1">
      <c r="A16" s="435" t="s">
        <v>1637</v>
      </c>
      <c r="B16" s="436" t="s">
        <v>34</v>
      </c>
      <c r="C16" s="436" t="s">
        <v>1636</v>
      </c>
      <c r="D16" s="436" t="s">
        <v>50</v>
      </c>
      <c r="E16" s="436" t="s">
        <v>1420</v>
      </c>
      <c r="F16" s="436" t="s">
        <v>1420</v>
      </c>
      <c r="G16" s="437" t="s">
        <v>1635</v>
      </c>
      <c r="H16" s="437" t="s">
        <v>1634</v>
      </c>
      <c r="I16" s="436" t="s">
        <v>1417</v>
      </c>
      <c r="J16" s="436" t="s">
        <v>1633</v>
      </c>
      <c r="K16" s="436" t="s">
        <v>99</v>
      </c>
      <c r="L16" s="436" t="s">
        <v>99</v>
      </c>
      <c r="M16" s="436" t="s">
        <v>117</v>
      </c>
      <c r="N16" s="436" t="s">
        <v>117</v>
      </c>
      <c r="O16" s="436" t="s">
        <v>440</v>
      </c>
      <c r="P16" s="436" t="s">
        <v>173</v>
      </c>
      <c r="Q16" s="436" t="s">
        <v>176</v>
      </c>
      <c r="R16" s="436" t="s">
        <v>176</v>
      </c>
      <c r="S16" s="436" t="s">
        <v>179</v>
      </c>
      <c r="T16" s="436" t="s">
        <v>1415</v>
      </c>
      <c r="U16" s="436" t="s">
        <v>1632</v>
      </c>
      <c r="V16" s="436" t="s">
        <v>1631</v>
      </c>
      <c r="W16" s="436" t="s">
        <v>1630</v>
      </c>
      <c r="X16" s="436" t="s">
        <v>1629</v>
      </c>
      <c r="Y16" s="436" t="s">
        <v>39</v>
      </c>
      <c r="Z16" s="436" t="s">
        <v>39</v>
      </c>
      <c r="AA16" s="436" t="s">
        <v>277</v>
      </c>
      <c r="AB16" s="436" t="s">
        <v>280</v>
      </c>
      <c r="AC16" s="436" t="s">
        <v>632</v>
      </c>
      <c r="AD16" s="436" t="s">
        <v>532</v>
      </c>
      <c r="AE16" s="436" t="s">
        <v>1628</v>
      </c>
      <c r="AF16" s="436" t="s">
        <v>44</v>
      </c>
      <c r="AG16" s="436" t="s">
        <v>322</v>
      </c>
      <c r="AH16" s="436"/>
      <c r="AI16" s="436" t="s">
        <v>399</v>
      </c>
      <c r="AJ16" s="436" t="s">
        <v>39</v>
      </c>
      <c r="AK16" s="436" t="s">
        <v>1627</v>
      </c>
      <c r="AL16" s="436" t="s">
        <v>418</v>
      </c>
      <c r="AM16" s="436" t="s">
        <v>418</v>
      </c>
      <c r="AN16" s="436"/>
      <c r="AO16" s="436"/>
      <c r="AP16" s="436"/>
      <c r="AQ16" s="436"/>
      <c r="AR16" s="436" t="s">
        <v>1409</v>
      </c>
      <c r="AS16" s="436" t="s">
        <v>1409</v>
      </c>
      <c r="AT16" s="436" t="s">
        <v>1409</v>
      </c>
      <c r="AU16" s="436" t="s">
        <v>426</v>
      </c>
      <c r="AV16" s="436" t="s">
        <v>518</v>
      </c>
      <c r="AW16" s="436" t="s">
        <v>1626</v>
      </c>
      <c r="AX16" s="436" t="s">
        <v>1422</v>
      </c>
      <c r="AY16" s="436" t="s">
        <v>320</v>
      </c>
      <c r="AZ16" s="436" t="s">
        <v>1625</v>
      </c>
      <c r="BA16" s="436" t="s">
        <v>945</v>
      </c>
      <c r="BB16" s="436" t="s">
        <v>320</v>
      </c>
      <c r="BC16" s="436" t="s">
        <v>945</v>
      </c>
      <c r="BD16" s="436" t="s">
        <v>1624</v>
      </c>
      <c r="BE16" s="436" t="s">
        <v>1623</v>
      </c>
      <c r="BF16" s="436" t="s">
        <v>885</v>
      </c>
      <c r="BG16" s="436" t="s">
        <v>1520</v>
      </c>
      <c r="BH16" s="438" t="s">
        <v>1558</v>
      </c>
      <c r="BI16" s="436" t="s">
        <v>2118</v>
      </c>
      <c r="BJ16" s="422">
        <v>3</v>
      </c>
      <c r="BK16" s="422">
        <v>14</v>
      </c>
      <c r="BL16" s="422" t="s">
        <v>1402</v>
      </c>
      <c r="BM16" s="424">
        <v>5</v>
      </c>
      <c r="BN16" s="422">
        <v>1</v>
      </c>
      <c r="BO16" s="422">
        <v>1</v>
      </c>
      <c r="BP16" s="422">
        <v>1</v>
      </c>
      <c r="BQ16" s="423" t="s">
        <v>1537</v>
      </c>
      <c r="BR16" s="422">
        <v>12.8</v>
      </c>
      <c r="BS16" s="439">
        <v>1</v>
      </c>
    </row>
    <row r="17" spans="1:71" s="418" customFormat="1" ht="13.5" thickBot="1">
      <c r="A17" s="435" t="s">
        <v>1622</v>
      </c>
      <c r="B17" s="436" t="s">
        <v>34</v>
      </c>
      <c r="C17" s="436" t="s">
        <v>36</v>
      </c>
      <c r="D17" s="436" t="s">
        <v>50</v>
      </c>
      <c r="E17" s="436" t="s">
        <v>1420</v>
      </c>
      <c r="F17" s="436" t="s">
        <v>1420</v>
      </c>
      <c r="G17" s="437" t="s">
        <v>1621</v>
      </c>
      <c r="H17" s="437" t="s">
        <v>1620</v>
      </c>
      <c r="I17" s="436" t="s">
        <v>1430</v>
      </c>
      <c r="J17" s="436" t="s">
        <v>1581</v>
      </c>
      <c r="K17" s="436" t="s">
        <v>99</v>
      </c>
      <c r="L17" s="436" t="s">
        <v>99</v>
      </c>
      <c r="M17" s="436" t="s">
        <v>117</v>
      </c>
      <c r="N17" s="436" t="s">
        <v>117</v>
      </c>
      <c r="O17" s="436" t="s">
        <v>157</v>
      </c>
      <c r="P17" s="436" t="s">
        <v>173</v>
      </c>
      <c r="Q17" s="436" t="s">
        <v>176</v>
      </c>
      <c r="R17" s="436" t="s">
        <v>176</v>
      </c>
      <c r="S17" s="436" t="s">
        <v>179</v>
      </c>
      <c r="T17" s="436" t="s">
        <v>1415</v>
      </c>
      <c r="U17" s="436" t="s">
        <v>1619</v>
      </c>
      <c r="V17" s="436" t="s">
        <v>1618</v>
      </c>
      <c r="W17" s="436" t="s">
        <v>1617</v>
      </c>
      <c r="X17" s="436" t="s">
        <v>1616</v>
      </c>
      <c r="Y17" s="436" t="s">
        <v>1615</v>
      </c>
      <c r="Z17" s="436" t="s">
        <v>1615</v>
      </c>
      <c r="AA17" s="436" t="s">
        <v>279</v>
      </c>
      <c r="AB17" s="436" t="s">
        <v>276</v>
      </c>
      <c r="AC17" s="436" t="s">
        <v>297</v>
      </c>
      <c r="AD17" s="436" t="s">
        <v>532</v>
      </c>
      <c r="AE17" s="436" t="s">
        <v>1614</v>
      </c>
      <c r="AF17" s="436" t="s">
        <v>44</v>
      </c>
      <c r="AG17" s="436" t="s">
        <v>322</v>
      </c>
      <c r="AH17" s="436"/>
      <c r="AI17" s="436" t="s">
        <v>399</v>
      </c>
      <c r="AJ17" s="436" t="s">
        <v>880</v>
      </c>
      <c r="AK17" s="436" t="s">
        <v>1565</v>
      </c>
      <c r="AL17" s="436" t="s">
        <v>990</v>
      </c>
      <c r="AM17" s="436" t="s">
        <v>990</v>
      </c>
      <c r="AN17" s="436"/>
      <c r="AO17" s="436"/>
      <c r="AP17" s="436"/>
      <c r="AQ17" s="436"/>
      <c r="AR17" s="436" t="s">
        <v>1409</v>
      </c>
      <c r="AS17" s="436" t="s">
        <v>1409</v>
      </c>
      <c r="AT17" s="436" t="s">
        <v>1409</v>
      </c>
      <c r="AU17" s="436" t="s">
        <v>426</v>
      </c>
      <c r="AV17" s="436" t="s">
        <v>316</v>
      </c>
      <c r="AW17" s="436" t="s">
        <v>435</v>
      </c>
      <c r="AX17" s="436" t="s">
        <v>1575</v>
      </c>
      <c r="AY17" s="436" t="s">
        <v>320</v>
      </c>
      <c r="AZ17" s="436" t="s">
        <v>320</v>
      </c>
      <c r="BA17" s="436" t="s">
        <v>438</v>
      </c>
      <c r="BB17" s="436" t="s">
        <v>320</v>
      </c>
      <c r="BC17" s="436" t="s">
        <v>320</v>
      </c>
      <c r="BD17" s="436" t="s">
        <v>1288</v>
      </c>
      <c r="BE17" s="436" t="s">
        <v>441</v>
      </c>
      <c r="BF17" s="436" t="s">
        <v>885</v>
      </c>
      <c r="BG17" s="436" t="s">
        <v>1604</v>
      </c>
      <c r="BH17" s="438" t="s">
        <v>1558</v>
      </c>
      <c r="BI17" s="436" t="s">
        <v>2118</v>
      </c>
      <c r="BJ17" s="422">
        <v>3</v>
      </c>
      <c r="BK17" s="422">
        <v>14</v>
      </c>
      <c r="BL17" s="422" t="s">
        <v>1402</v>
      </c>
      <c r="BM17" s="424">
        <v>5</v>
      </c>
      <c r="BN17" s="422">
        <v>1</v>
      </c>
      <c r="BO17" s="422">
        <v>1</v>
      </c>
      <c r="BP17" s="422">
        <v>1</v>
      </c>
      <c r="BQ17" s="423" t="s">
        <v>1537</v>
      </c>
      <c r="BR17" s="422">
        <v>13.6</v>
      </c>
      <c r="BS17" s="439">
        <v>1</v>
      </c>
    </row>
    <row r="18" spans="1:71" s="418" customFormat="1" ht="13.5" thickBot="1">
      <c r="A18" s="435" t="s">
        <v>1613</v>
      </c>
      <c r="B18" s="436" t="s">
        <v>34</v>
      </c>
      <c r="C18" s="436" t="s">
        <v>36</v>
      </c>
      <c r="D18" s="436" t="s">
        <v>50</v>
      </c>
      <c r="E18" s="436" t="s">
        <v>1420</v>
      </c>
      <c r="F18" s="436" t="s">
        <v>1420</v>
      </c>
      <c r="G18" s="437" t="s">
        <v>1612</v>
      </c>
      <c r="H18" s="437" t="s">
        <v>1611</v>
      </c>
      <c r="I18" s="436" t="s">
        <v>1417</v>
      </c>
      <c r="J18" s="436" t="s">
        <v>1571</v>
      </c>
      <c r="K18" s="436" t="s">
        <v>99</v>
      </c>
      <c r="L18" s="436" t="s">
        <v>99</v>
      </c>
      <c r="M18" s="436" t="s">
        <v>117</v>
      </c>
      <c r="N18" s="436" t="s">
        <v>117</v>
      </c>
      <c r="O18" s="436" t="s">
        <v>157</v>
      </c>
      <c r="P18" s="436" t="s">
        <v>173</v>
      </c>
      <c r="Q18" s="436" t="s">
        <v>176</v>
      </c>
      <c r="R18" s="436" t="s">
        <v>176</v>
      </c>
      <c r="S18" s="436" t="s">
        <v>179</v>
      </c>
      <c r="T18" s="436" t="s">
        <v>1415</v>
      </c>
      <c r="U18" s="436" t="s">
        <v>1610</v>
      </c>
      <c r="V18" s="436" t="s">
        <v>1609</v>
      </c>
      <c r="W18" s="436" t="s">
        <v>1608</v>
      </c>
      <c r="X18" s="436" t="s">
        <v>1607</v>
      </c>
      <c r="Y18" s="436" t="s">
        <v>1606</v>
      </c>
      <c r="Z18" s="436" t="s">
        <v>1606</v>
      </c>
      <c r="AA18" s="436" t="s">
        <v>279</v>
      </c>
      <c r="AB18" s="436" t="s">
        <v>276</v>
      </c>
      <c r="AC18" s="436" t="s">
        <v>999</v>
      </c>
      <c r="AD18" s="436" t="s">
        <v>291</v>
      </c>
      <c r="AE18" s="436" t="s">
        <v>1605</v>
      </c>
      <c r="AF18" s="436" t="s">
        <v>44</v>
      </c>
      <c r="AG18" s="436" t="s">
        <v>322</v>
      </c>
      <c r="AH18" s="436"/>
      <c r="AI18" s="436" t="s">
        <v>399</v>
      </c>
      <c r="AJ18" s="436" t="s">
        <v>880</v>
      </c>
      <c r="AK18" s="436" t="s">
        <v>1565</v>
      </c>
      <c r="AL18" s="436" t="s">
        <v>990</v>
      </c>
      <c r="AM18" s="436" t="s">
        <v>990</v>
      </c>
      <c r="AN18" s="436"/>
      <c r="AO18" s="436"/>
      <c r="AP18" s="436"/>
      <c r="AQ18" s="436"/>
      <c r="AR18" s="436" t="s">
        <v>1409</v>
      </c>
      <c r="AS18" s="436" t="s">
        <v>1409</v>
      </c>
      <c r="AT18" s="436" t="s">
        <v>1409</v>
      </c>
      <c r="AU18" s="436" t="s">
        <v>426</v>
      </c>
      <c r="AV18" s="436" t="s">
        <v>316</v>
      </c>
      <c r="AW18" s="436" t="s">
        <v>435</v>
      </c>
      <c r="AX18" s="436" t="s">
        <v>1563</v>
      </c>
      <c r="AY18" s="436" t="s">
        <v>320</v>
      </c>
      <c r="AZ18" s="436" t="s">
        <v>1562</v>
      </c>
      <c r="BA18" s="436" t="s">
        <v>438</v>
      </c>
      <c r="BB18" s="436" t="s">
        <v>320</v>
      </c>
      <c r="BC18" s="436" t="s">
        <v>438</v>
      </c>
      <c r="BD18" s="436" t="s">
        <v>1288</v>
      </c>
      <c r="BE18" s="436" t="s">
        <v>1560</v>
      </c>
      <c r="BF18" s="436" t="s">
        <v>885</v>
      </c>
      <c r="BG18" s="436" t="s">
        <v>1604</v>
      </c>
      <c r="BH18" s="438" t="s">
        <v>1558</v>
      </c>
      <c r="BI18" s="436" t="s">
        <v>2118</v>
      </c>
      <c r="BJ18" s="422">
        <v>3</v>
      </c>
      <c r="BK18" s="422">
        <v>14</v>
      </c>
      <c r="BL18" s="422" t="s">
        <v>1402</v>
      </c>
      <c r="BM18" s="424">
        <v>5</v>
      </c>
      <c r="BN18" s="422">
        <v>2</v>
      </c>
      <c r="BO18" s="422">
        <v>1</v>
      </c>
      <c r="BP18" s="422">
        <v>1</v>
      </c>
      <c r="BQ18" s="423" t="s">
        <v>1537</v>
      </c>
      <c r="BR18" s="422">
        <v>13.6</v>
      </c>
      <c r="BS18" s="439">
        <v>1</v>
      </c>
    </row>
    <row r="19" spans="1:71" s="418" customFormat="1" ht="13.5" thickBot="1">
      <c r="A19" s="435" t="s">
        <v>1603</v>
      </c>
      <c r="B19" s="436" t="s">
        <v>34</v>
      </c>
      <c r="C19" s="436" t="s">
        <v>36</v>
      </c>
      <c r="D19" s="436" t="s">
        <v>50</v>
      </c>
      <c r="E19" s="436" t="s">
        <v>1420</v>
      </c>
      <c r="F19" s="436" t="s">
        <v>1420</v>
      </c>
      <c r="G19" s="441" t="s">
        <v>1602</v>
      </c>
      <c r="H19" s="437" t="s">
        <v>1601</v>
      </c>
      <c r="I19" s="436" t="s">
        <v>1430</v>
      </c>
      <c r="J19" s="436" t="s">
        <v>1581</v>
      </c>
      <c r="K19" s="436" t="s">
        <v>99</v>
      </c>
      <c r="L19" s="436" t="s">
        <v>99</v>
      </c>
      <c r="M19" s="436" t="s">
        <v>117</v>
      </c>
      <c r="N19" s="436" t="s">
        <v>117</v>
      </c>
      <c r="O19" s="436" t="s">
        <v>157</v>
      </c>
      <c r="P19" s="436" t="s">
        <v>173</v>
      </c>
      <c r="Q19" s="436" t="s">
        <v>176</v>
      </c>
      <c r="R19" s="436" t="s">
        <v>176</v>
      </c>
      <c r="S19" s="436" t="s">
        <v>179</v>
      </c>
      <c r="T19" s="436" t="s">
        <v>1415</v>
      </c>
      <c r="U19" s="436" t="s">
        <v>1600</v>
      </c>
      <c r="V19" s="436" t="s">
        <v>1599</v>
      </c>
      <c r="W19" s="436" t="s">
        <v>1598</v>
      </c>
      <c r="X19" s="436" t="s">
        <v>1597</v>
      </c>
      <c r="Y19" s="436" t="s">
        <v>696</v>
      </c>
      <c r="Z19" s="436" t="s">
        <v>696</v>
      </c>
      <c r="AA19" s="436" t="s">
        <v>810</v>
      </c>
      <c r="AB19" s="436" t="s">
        <v>287</v>
      </c>
      <c r="AC19" s="436" t="s">
        <v>299</v>
      </c>
      <c r="AD19" s="436" t="s">
        <v>810</v>
      </c>
      <c r="AE19" s="436" t="s">
        <v>1459</v>
      </c>
      <c r="AF19" s="436" t="s">
        <v>312</v>
      </c>
      <c r="AG19" s="436" t="s">
        <v>45</v>
      </c>
      <c r="AH19" s="436"/>
      <c r="AI19" s="436" t="s">
        <v>399</v>
      </c>
      <c r="AJ19" s="436" t="s">
        <v>880</v>
      </c>
      <c r="AK19" s="436" t="s">
        <v>1565</v>
      </c>
      <c r="AL19" s="436" t="s">
        <v>990</v>
      </c>
      <c r="AM19" s="436" t="s">
        <v>990</v>
      </c>
      <c r="AN19" s="436"/>
      <c r="AO19" s="436"/>
      <c r="AP19" s="436"/>
      <c r="AQ19" s="436"/>
      <c r="AR19" s="436" t="s">
        <v>1409</v>
      </c>
      <c r="AS19" s="436" t="s">
        <v>1409</v>
      </c>
      <c r="AT19" s="436" t="s">
        <v>1409</v>
      </c>
      <c r="AU19" s="436" t="s">
        <v>426</v>
      </c>
      <c r="AV19" s="436" t="s">
        <v>1587</v>
      </c>
      <c r="AW19" s="436" t="s">
        <v>435</v>
      </c>
      <c r="AX19" s="436" t="s">
        <v>1575</v>
      </c>
      <c r="AY19" s="436" t="s">
        <v>320</v>
      </c>
      <c r="AZ19" s="436" t="s">
        <v>320</v>
      </c>
      <c r="BA19" s="436" t="s">
        <v>438</v>
      </c>
      <c r="BB19" s="436" t="s">
        <v>320</v>
      </c>
      <c r="BC19" s="436" t="s">
        <v>320</v>
      </c>
      <c r="BD19" s="436" t="s">
        <v>1586</v>
      </c>
      <c r="BE19" s="436" t="s">
        <v>441</v>
      </c>
      <c r="BF19" s="436" t="s">
        <v>885</v>
      </c>
      <c r="BG19" s="436" t="s">
        <v>1585</v>
      </c>
      <c r="BH19" s="438" t="s">
        <v>1558</v>
      </c>
      <c r="BI19" s="436" t="s">
        <v>2118</v>
      </c>
      <c r="BJ19" s="422">
        <v>3</v>
      </c>
      <c r="BK19" s="422">
        <v>14</v>
      </c>
      <c r="BL19" s="422" t="s">
        <v>1402</v>
      </c>
      <c r="BM19" s="424">
        <v>5</v>
      </c>
      <c r="BN19" s="422">
        <v>1</v>
      </c>
      <c r="BO19" s="422">
        <v>1</v>
      </c>
      <c r="BP19" s="422">
        <v>1</v>
      </c>
      <c r="BQ19" s="423" t="s">
        <v>1519</v>
      </c>
      <c r="BR19" s="422">
        <v>14.15</v>
      </c>
      <c r="BS19" s="439">
        <v>1.7</v>
      </c>
    </row>
    <row r="20" spans="1:71" s="418" customFormat="1" ht="13.5" thickBot="1">
      <c r="A20" s="435" t="s">
        <v>1596</v>
      </c>
      <c r="B20" s="436" t="s">
        <v>34</v>
      </c>
      <c r="C20" s="436" t="s">
        <v>36</v>
      </c>
      <c r="D20" s="436" t="s">
        <v>50</v>
      </c>
      <c r="E20" s="436" t="s">
        <v>1420</v>
      </c>
      <c r="F20" s="436" t="s">
        <v>1420</v>
      </c>
      <c r="G20" s="441" t="s">
        <v>1595</v>
      </c>
      <c r="H20" s="437" t="s">
        <v>1594</v>
      </c>
      <c r="I20" s="436" t="s">
        <v>1417</v>
      </c>
      <c r="J20" s="436" t="s">
        <v>85</v>
      </c>
      <c r="K20" s="436" t="s">
        <v>99</v>
      </c>
      <c r="L20" s="436" t="s">
        <v>99</v>
      </c>
      <c r="M20" s="436" t="s">
        <v>118</v>
      </c>
      <c r="N20" s="436" t="s">
        <v>118</v>
      </c>
      <c r="O20" s="436" t="s">
        <v>157</v>
      </c>
      <c r="P20" s="436" t="s">
        <v>173</v>
      </c>
      <c r="Q20" s="436" t="s">
        <v>176</v>
      </c>
      <c r="R20" s="436" t="s">
        <v>176</v>
      </c>
      <c r="S20" s="436" t="s">
        <v>179</v>
      </c>
      <c r="T20" s="436" t="s">
        <v>1415</v>
      </c>
      <c r="U20" s="436" t="s">
        <v>1593</v>
      </c>
      <c r="V20" s="436" t="s">
        <v>1592</v>
      </c>
      <c r="W20" s="436" t="s">
        <v>1591</v>
      </c>
      <c r="X20" s="436" t="s">
        <v>1590</v>
      </c>
      <c r="Y20" s="436" t="s">
        <v>1589</v>
      </c>
      <c r="Z20" s="436" t="s">
        <v>1589</v>
      </c>
      <c r="AA20" s="436" t="s">
        <v>303</v>
      </c>
      <c r="AB20" s="436" t="s">
        <v>270</v>
      </c>
      <c r="AC20" s="436" t="s">
        <v>299</v>
      </c>
      <c r="AD20" s="436" t="s">
        <v>269</v>
      </c>
      <c r="AE20" s="436" t="s">
        <v>1588</v>
      </c>
      <c r="AF20" s="436" t="s">
        <v>44</v>
      </c>
      <c r="AG20" s="436" t="s">
        <v>322</v>
      </c>
      <c r="AH20" s="436"/>
      <c r="AI20" s="436" t="s">
        <v>399</v>
      </c>
      <c r="AJ20" s="436" t="s">
        <v>880</v>
      </c>
      <c r="AK20" s="436" t="s">
        <v>1565</v>
      </c>
      <c r="AL20" s="436" t="s">
        <v>990</v>
      </c>
      <c r="AM20" s="436" t="s">
        <v>990</v>
      </c>
      <c r="AN20" s="436"/>
      <c r="AO20" s="436"/>
      <c r="AP20" s="436"/>
      <c r="AQ20" s="436"/>
      <c r="AR20" s="436" t="s">
        <v>1409</v>
      </c>
      <c r="AS20" s="436" t="s">
        <v>1409</v>
      </c>
      <c r="AT20" s="436" t="s">
        <v>1409</v>
      </c>
      <c r="AU20" s="436" t="s">
        <v>426</v>
      </c>
      <c r="AV20" s="436" t="s">
        <v>1587</v>
      </c>
      <c r="AW20" s="436" t="s">
        <v>435</v>
      </c>
      <c r="AX20" s="436" t="s">
        <v>1563</v>
      </c>
      <c r="AY20" s="436" t="s">
        <v>320</v>
      </c>
      <c r="AZ20" s="436" t="s">
        <v>1562</v>
      </c>
      <c r="BA20" s="436" t="s">
        <v>438</v>
      </c>
      <c r="BB20" s="436" t="s">
        <v>320</v>
      </c>
      <c r="BC20" s="436" t="s">
        <v>438</v>
      </c>
      <c r="BD20" s="436" t="s">
        <v>1586</v>
      </c>
      <c r="BE20" s="436" t="s">
        <v>1476</v>
      </c>
      <c r="BF20" s="436" t="s">
        <v>885</v>
      </c>
      <c r="BG20" s="436" t="s">
        <v>1585</v>
      </c>
      <c r="BH20" s="438" t="s">
        <v>1558</v>
      </c>
      <c r="BI20" s="436" t="s">
        <v>2118</v>
      </c>
      <c r="BJ20" s="422">
        <v>3</v>
      </c>
      <c r="BK20" s="422">
        <v>14</v>
      </c>
      <c r="BL20" s="422" t="s">
        <v>1402</v>
      </c>
      <c r="BM20" s="424">
        <v>5</v>
      </c>
      <c r="BN20" s="422">
        <v>2</v>
      </c>
      <c r="BO20" s="422">
        <v>1</v>
      </c>
      <c r="BP20" s="422">
        <v>1</v>
      </c>
      <c r="BQ20" s="423" t="s">
        <v>1519</v>
      </c>
      <c r="BR20" s="422">
        <v>14.15</v>
      </c>
      <c r="BS20" s="439">
        <v>1.7</v>
      </c>
    </row>
    <row r="21" spans="1:71" s="418" customFormat="1" ht="13.5" thickBot="1">
      <c r="A21" s="435" t="s">
        <v>1584</v>
      </c>
      <c r="B21" s="436" t="s">
        <v>34</v>
      </c>
      <c r="C21" s="436" t="s">
        <v>36</v>
      </c>
      <c r="D21" s="436" t="s">
        <v>50</v>
      </c>
      <c r="E21" s="436" t="s">
        <v>1420</v>
      </c>
      <c r="F21" s="436" t="s">
        <v>1420</v>
      </c>
      <c r="G21" s="437" t="s">
        <v>1583</v>
      </c>
      <c r="H21" s="437" t="s">
        <v>1582</v>
      </c>
      <c r="I21" s="436" t="s">
        <v>1430</v>
      </c>
      <c r="J21" s="436" t="s">
        <v>1581</v>
      </c>
      <c r="K21" s="436" t="s">
        <v>99</v>
      </c>
      <c r="L21" s="436" t="s">
        <v>99</v>
      </c>
      <c r="M21" s="436" t="s">
        <v>117</v>
      </c>
      <c r="N21" s="436" t="s">
        <v>117</v>
      </c>
      <c r="O21" s="436" t="s">
        <v>157</v>
      </c>
      <c r="P21" s="436" t="s">
        <v>173</v>
      </c>
      <c r="Q21" s="436" t="s">
        <v>176</v>
      </c>
      <c r="R21" s="436" t="s">
        <v>176</v>
      </c>
      <c r="S21" s="436" t="s">
        <v>179</v>
      </c>
      <c r="T21" s="436" t="s">
        <v>1415</v>
      </c>
      <c r="U21" s="436" t="s">
        <v>1580</v>
      </c>
      <c r="V21" s="436" t="s">
        <v>1579</v>
      </c>
      <c r="W21" s="436" t="s">
        <v>1578</v>
      </c>
      <c r="X21" s="436" t="s">
        <v>1577</v>
      </c>
      <c r="Y21" s="436" t="s">
        <v>880</v>
      </c>
      <c r="Z21" s="436" t="s">
        <v>880</v>
      </c>
      <c r="AA21" s="436" t="s">
        <v>290</v>
      </c>
      <c r="AB21" s="436" t="s">
        <v>292</v>
      </c>
      <c r="AC21" s="436" t="s">
        <v>294</v>
      </c>
      <c r="AD21" s="436" t="s">
        <v>276</v>
      </c>
      <c r="AE21" s="436" t="s">
        <v>1576</v>
      </c>
      <c r="AF21" s="436" t="s">
        <v>44</v>
      </c>
      <c r="AG21" s="436" t="s">
        <v>316</v>
      </c>
      <c r="AH21" s="436"/>
      <c r="AI21" s="436" t="s">
        <v>399</v>
      </c>
      <c r="AJ21" s="436" t="s">
        <v>880</v>
      </c>
      <c r="AK21" s="436" t="s">
        <v>1565</v>
      </c>
      <c r="AL21" s="436" t="s">
        <v>990</v>
      </c>
      <c r="AM21" s="436" t="s">
        <v>990</v>
      </c>
      <c r="AN21" s="436"/>
      <c r="AO21" s="436"/>
      <c r="AP21" s="436"/>
      <c r="AQ21" s="436"/>
      <c r="AR21" s="436" t="s">
        <v>1409</v>
      </c>
      <c r="AS21" s="436" t="s">
        <v>1409</v>
      </c>
      <c r="AT21" s="436" t="s">
        <v>1409</v>
      </c>
      <c r="AU21" s="436" t="s">
        <v>426</v>
      </c>
      <c r="AV21" s="436" t="s">
        <v>1564</v>
      </c>
      <c r="AW21" s="436" t="s">
        <v>945</v>
      </c>
      <c r="AX21" s="436" t="s">
        <v>1575</v>
      </c>
      <c r="AY21" s="436" t="s">
        <v>320</v>
      </c>
      <c r="AZ21" s="436" t="s">
        <v>320</v>
      </c>
      <c r="BA21" s="436" t="s">
        <v>438</v>
      </c>
      <c r="BB21" s="436" t="s">
        <v>320</v>
      </c>
      <c r="BC21" s="436" t="s">
        <v>320</v>
      </c>
      <c r="BD21" s="436" t="s">
        <v>1561</v>
      </c>
      <c r="BE21" s="436" t="s">
        <v>441</v>
      </c>
      <c r="BF21" s="436" t="s">
        <v>1559</v>
      </c>
      <c r="BG21" s="436" t="s">
        <v>1404</v>
      </c>
      <c r="BH21" s="438" t="s">
        <v>1558</v>
      </c>
      <c r="BI21" s="436" t="s">
        <v>2118</v>
      </c>
      <c r="BJ21" s="422">
        <v>3</v>
      </c>
      <c r="BK21" s="422">
        <v>14</v>
      </c>
      <c r="BL21" s="422" t="s">
        <v>1402</v>
      </c>
      <c r="BM21" s="424">
        <v>5</v>
      </c>
      <c r="BN21" s="422">
        <v>1</v>
      </c>
      <c r="BO21" s="422">
        <v>1</v>
      </c>
      <c r="BP21" s="422">
        <v>1</v>
      </c>
      <c r="BQ21" s="423" t="s">
        <v>1401</v>
      </c>
      <c r="BR21" s="422">
        <v>15.3</v>
      </c>
      <c r="BS21" s="439">
        <v>2</v>
      </c>
    </row>
    <row r="22" spans="1:71" s="418" customFormat="1" ht="13.5" thickBot="1">
      <c r="A22" s="435" t="s">
        <v>1574</v>
      </c>
      <c r="B22" s="436" t="s">
        <v>34</v>
      </c>
      <c r="C22" s="436" t="s">
        <v>36</v>
      </c>
      <c r="D22" s="436" t="s">
        <v>50</v>
      </c>
      <c r="E22" s="436" t="s">
        <v>1420</v>
      </c>
      <c r="F22" s="436" t="s">
        <v>1420</v>
      </c>
      <c r="G22" s="437" t="s">
        <v>1573</v>
      </c>
      <c r="H22" s="437" t="s">
        <v>1572</v>
      </c>
      <c r="I22" s="436" t="s">
        <v>1417</v>
      </c>
      <c r="J22" s="436" t="s">
        <v>1571</v>
      </c>
      <c r="K22" s="436" t="s">
        <v>99</v>
      </c>
      <c r="L22" s="436" t="s">
        <v>99</v>
      </c>
      <c r="M22" s="436" t="s">
        <v>117</v>
      </c>
      <c r="N22" s="436" t="s">
        <v>117</v>
      </c>
      <c r="O22" s="436" t="s">
        <v>157</v>
      </c>
      <c r="P22" s="436" t="s">
        <v>173</v>
      </c>
      <c r="Q22" s="436" t="s">
        <v>176</v>
      </c>
      <c r="R22" s="436" t="s">
        <v>176</v>
      </c>
      <c r="S22" s="436" t="s">
        <v>179</v>
      </c>
      <c r="T22" s="436" t="s">
        <v>1415</v>
      </c>
      <c r="U22" s="436" t="s">
        <v>1570</v>
      </c>
      <c r="V22" s="436" t="s">
        <v>1569</v>
      </c>
      <c r="W22" s="436" t="s">
        <v>1568</v>
      </c>
      <c r="X22" s="436" t="s">
        <v>1567</v>
      </c>
      <c r="Y22" s="436" t="s">
        <v>880</v>
      </c>
      <c r="Z22" s="436" t="s">
        <v>880</v>
      </c>
      <c r="AA22" s="436" t="s">
        <v>290</v>
      </c>
      <c r="AB22" s="436" t="s">
        <v>302</v>
      </c>
      <c r="AC22" s="436" t="s">
        <v>762</v>
      </c>
      <c r="AD22" s="436" t="s">
        <v>810</v>
      </c>
      <c r="AE22" s="436" t="s">
        <v>1566</v>
      </c>
      <c r="AF22" s="436" t="s">
        <v>44</v>
      </c>
      <c r="AG22" s="436" t="s">
        <v>1342</v>
      </c>
      <c r="AH22" s="436"/>
      <c r="AI22" s="436" t="s">
        <v>399</v>
      </c>
      <c r="AJ22" s="436" t="s">
        <v>880</v>
      </c>
      <c r="AK22" s="436" t="s">
        <v>1565</v>
      </c>
      <c r="AL22" s="436" t="s">
        <v>990</v>
      </c>
      <c r="AM22" s="436" t="s">
        <v>990</v>
      </c>
      <c r="AN22" s="436"/>
      <c r="AO22" s="436"/>
      <c r="AP22" s="436"/>
      <c r="AQ22" s="436"/>
      <c r="AR22" s="436" t="s">
        <v>1409</v>
      </c>
      <c r="AS22" s="436" t="s">
        <v>1409</v>
      </c>
      <c r="AT22" s="436" t="s">
        <v>1409</v>
      </c>
      <c r="AU22" s="436" t="s">
        <v>426</v>
      </c>
      <c r="AV22" s="436" t="s">
        <v>1564</v>
      </c>
      <c r="AW22" s="436" t="s">
        <v>945</v>
      </c>
      <c r="AX22" s="436" t="s">
        <v>1563</v>
      </c>
      <c r="AY22" s="436" t="s">
        <v>320</v>
      </c>
      <c r="AZ22" s="436" t="s">
        <v>1562</v>
      </c>
      <c r="BA22" s="436" t="s">
        <v>438</v>
      </c>
      <c r="BB22" s="436" t="s">
        <v>320</v>
      </c>
      <c r="BC22" s="436" t="s">
        <v>438</v>
      </c>
      <c r="BD22" s="436" t="s">
        <v>1561</v>
      </c>
      <c r="BE22" s="436" t="s">
        <v>1560</v>
      </c>
      <c r="BF22" s="436" t="s">
        <v>1559</v>
      </c>
      <c r="BG22" s="436" t="s">
        <v>1404</v>
      </c>
      <c r="BH22" s="438" t="s">
        <v>1558</v>
      </c>
      <c r="BI22" s="436" t="s">
        <v>2118</v>
      </c>
      <c r="BJ22" s="422">
        <v>3</v>
      </c>
      <c r="BK22" s="422">
        <v>14</v>
      </c>
      <c r="BL22" s="422" t="s">
        <v>1402</v>
      </c>
      <c r="BM22" s="424">
        <v>5</v>
      </c>
      <c r="BN22" s="422">
        <v>2</v>
      </c>
      <c r="BO22" s="422">
        <v>1</v>
      </c>
      <c r="BP22" s="422">
        <v>1</v>
      </c>
      <c r="BQ22" s="423" t="s">
        <v>1401</v>
      </c>
      <c r="BR22" s="422">
        <v>15.3</v>
      </c>
      <c r="BS22" s="439">
        <v>2</v>
      </c>
    </row>
    <row r="23" spans="1:71" s="418" customFormat="1" ht="13.5" thickBot="1">
      <c r="A23" s="435" t="s">
        <v>1557</v>
      </c>
      <c r="B23" s="436" t="s">
        <v>34</v>
      </c>
      <c r="C23" s="436" t="s">
        <v>890</v>
      </c>
      <c r="D23" s="436" t="s">
        <v>50</v>
      </c>
      <c r="E23" s="436" t="s">
        <v>1420</v>
      </c>
      <c r="F23" s="436" t="s">
        <v>1420</v>
      </c>
      <c r="G23" s="437" t="s">
        <v>1556</v>
      </c>
      <c r="H23" s="437" t="s">
        <v>1555</v>
      </c>
      <c r="I23" s="436" t="s">
        <v>1430</v>
      </c>
      <c r="J23" s="436" t="s">
        <v>1554</v>
      </c>
      <c r="K23" s="436" t="s">
        <v>99</v>
      </c>
      <c r="L23" s="436" t="s">
        <v>99</v>
      </c>
      <c r="M23" s="436" t="s">
        <v>118</v>
      </c>
      <c r="N23" s="436" t="s">
        <v>118</v>
      </c>
      <c r="O23" s="436" t="s">
        <v>689</v>
      </c>
      <c r="P23" s="436" t="s">
        <v>173</v>
      </c>
      <c r="Q23" s="436" t="s">
        <v>176</v>
      </c>
      <c r="R23" s="436" t="s">
        <v>176</v>
      </c>
      <c r="S23" s="436" t="s">
        <v>179</v>
      </c>
      <c r="T23" s="436" t="s">
        <v>1415</v>
      </c>
      <c r="U23" s="436" t="s">
        <v>1546</v>
      </c>
      <c r="V23" s="436" t="s">
        <v>1553</v>
      </c>
      <c r="W23" s="436" t="s">
        <v>1544</v>
      </c>
      <c r="X23" s="436" t="s">
        <v>1552</v>
      </c>
      <c r="Y23" s="436" t="s">
        <v>696</v>
      </c>
      <c r="Z23" s="436" t="s">
        <v>696</v>
      </c>
      <c r="AA23" s="436" t="s">
        <v>287</v>
      </c>
      <c r="AB23" s="436" t="s">
        <v>287</v>
      </c>
      <c r="AC23" s="436" t="s">
        <v>298</v>
      </c>
      <c r="AD23" s="436" t="s">
        <v>291</v>
      </c>
      <c r="AE23" s="436" t="s">
        <v>1551</v>
      </c>
      <c r="AF23" s="436" t="s">
        <v>44</v>
      </c>
      <c r="AG23" s="436" t="s">
        <v>322</v>
      </c>
      <c r="AH23" s="436"/>
      <c r="AI23" s="436" t="s">
        <v>399</v>
      </c>
      <c r="AJ23" s="436" t="s">
        <v>1541</v>
      </c>
      <c r="AK23" s="436" t="s">
        <v>1540</v>
      </c>
      <c r="AL23" s="436" t="s">
        <v>420</v>
      </c>
      <c r="AM23" s="436" t="s">
        <v>420</v>
      </c>
      <c r="AN23" s="436"/>
      <c r="AO23" s="436"/>
      <c r="AP23" s="436"/>
      <c r="AQ23" s="436"/>
      <c r="AR23" s="436" t="s">
        <v>1409</v>
      </c>
      <c r="AS23" s="436" t="s">
        <v>1409</v>
      </c>
      <c r="AT23" s="436" t="s">
        <v>1409</v>
      </c>
      <c r="AU23" s="436" t="s">
        <v>426</v>
      </c>
      <c r="AV23" s="436" t="s">
        <v>580</v>
      </c>
      <c r="AW23" s="436" t="s">
        <v>436</v>
      </c>
      <c r="AX23" s="436" t="s">
        <v>798</v>
      </c>
      <c r="AY23" s="436" t="s">
        <v>320</v>
      </c>
      <c r="AZ23" s="436" t="s">
        <v>320</v>
      </c>
      <c r="BA23" s="436" t="s">
        <v>437</v>
      </c>
      <c r="BB23" s="436" t="s">
        <v>320</v>
      </c>
      <c r="BC23" s="436" t="s">
        <v>320</v>
      </c>
      <c r="BD23" s="436" t="s">
        <v>1538</v>
      </c>
      <c r="BE23" s="436" t="s">
        <v>1491</v>
      </c>
      <c r="BF23" s="436" t="s">
        <v>885</v>
      </c>
      <c r="BG23" s="436" t="s">
        <v>1520</v>
      </c>
      <c r="BH23" s="438" t="s">
        <v>1475</v>
      </c>
      <c r="BI23" s="436" t="s">
        <v>2118</v>
      </c>
      <c r="BJ23" s="422">
        <v>3</v>
      </c>
      <c r="BK23" s="422">
        <v>14</v>
      </c>
      <c r="BL23" s="422" t="s">
        <v>1402</v>
      </c>
      <c r="BM23" s="422">
        <v>7.22</v>
      </c>
      <c r="BN23" s="422">
        <v>2</v>
      </c>
      <c r="BO23" s="422">
        <v>1</v>
      </c>
      <c r="BP23" s="422">
        <v>1</v>
      </c>
      <c r="BQ23" s="423" t="s">
        <v>1537</v>
      </c>
      <c r="BR23" s="422">
        <v>17.899999999999999</v>
      </c>
      <c r="BS23" s="439">
        <v>1</v>
      </c>
    </row>
    <row r="24" spans="1:71" s="418" customFormat="1" ht="13.5" thickBot="1">
      <c r="A24" s="435" t="s">
        <v>1550</v>
      </c>
      <c r="B24" s="436" t="s">
        <v>34</v>
      </c>
      <c r="C24" s="436" t="s">
        <v>890</v>
      </c>
      <c r="D24" s="436" t="s">
        <v>50</v>
      </c>
      <c r="E24" s="436" t="s">
        <v>1420</v>
      </c>
      <c r="F24" s="436" t="s">
        <v>1420</v>
      </c>
      <c r="G24" s="437" t="s">
        <v>1549</v>
      </c>
      <c r="H24" s="437" t="s">
        <v>1548</v>
      </c>
      <c r="I24" s="436" t="s">
        <v>1417</v>
      </c>
      <c r="J24" s="436" t="s">
        <v>1547</v>
      </c>
      <c r="K24" s="436" t="s">
        <v>99</v>
      </c>
      <c r="L24" s="436" t="s">
        <v>99</v>
      </c>
      <c r="M24" s="436" t="s">
        <v>118</v>
      </c>
      <c r="N24" s="436" t="s">
        <v>118</v>
      </c>
      <c r="O24" s="436" t="s">
        <v>689</v>
      </c>
      <c r="P24" s="436" t="s">
        <v>173</v>
      </c>
      <c r="Q24" s="436" t="s">
        <v>176</v>
      </c>
      <c r="R24" s="436" t="s">
        <v>176</v>
      </c>
      <c r="S24" s="436" t="s">
        <v>179</v>
      </c>
      <c r="T24" s="436" t="s">
        <v>1415</v>
      </c>
      <c r="U24" s="436" t="s">
        <v>1546</v>
      </c>
      <c r="V24" s="436" t="s">
        <v>1545</v>
      </c>
      <c r="W24" s="436" t="s">
        <v>1544</v>
      </c>
      <c r="X24" s="436" t="s">
        <v>1543</v>
      </c>
      <c r="Y24" s="436" t="s">
        <v>696</v>
      </c>
      <c r="Z24" s="436" t="s">
        <v>696</v>
      </c>
      <c r="AA24" s="436" t="s">
        <v>287</v>
      </c>
      <c r="AB24" s="436" t="s">
        <v>287</v>
      </c>
      <c r="AC24" s="436" t="s">
        <v>289</v>
      </c>
      <c r="AD24" s="436" t="s">
        <v>290</v>
      </c>
      <c r="AE24" s="436" t="s">
        <v>1542</v>
      </c>
      <c r="AF24" s="436" t="s">
        <v>44</v>
      </c>
      <c r="AG24" s="436" t="s">
        <v>322</v>
      </c>
      <c r="AH24" s="436"/>
      <c r="AI24" s="436" t="s">
        <v>399</v>
      </c>
      <c r="AJ24" s="436" t="s">
        <v>1541</v>
      </c>
      <c r="AK24" s="436" t="s">
        <v>1540</v>
      </c>
      <c r="AL24" s="436" t="s">
        <v>420</v>
      </c>
      <c r="AM24" s="436" t="s">
        <v>420</v>
      </c>
      <c r="AN24" s="436"/>
      <c r="AO24" s="436"/>
      <c r="AP24" s="436"/>
      <c r="AQ24" s="436"/>
      <c r="AR24" s="436" t="s">
        <v>1409</v>
      </c>
      <c r="AS24" s="436" t="s">
        <v>1409</v>
      </c>
      <c r="AT24" s="436" t="s">
        <v>1409</v>
      </c>
      <c r="AU24" s="436" t="s">
        <v>426</v>
      </c>
      <c r="AV24" s="436" t="s">
        <v>580</v>
      </c>
      <c r="AW24" s="436" t="s">
        <v>436</v>
      </c>
      <c r="AX24" s="436" t="s">
        <v>1182</v>
      </c>
      <c r="AY24" s="436" t="s">
        <v>320</v>
      </c>
      <c r="AZ24" s="436" t="s">
        <v>1539</v>
      </c>
      <c r="BA24" s="436" t="s">
        <v>437</v>
      </c>
      <c r="BB24" s="436" t="s">
        <v>320</v>
      </c>
      <c r="BC24" s="436" t="s">
        <v>437</v>
      </c>
      <c r="BD24" s="436" t="s">
        <v>1538</v>
      </c>
      <c r="BE24" s="436" t="s">
        <v>1476</v>
      </c>
      <c r="BF24" s="436" t="s">
        <v>885</v>
      </c>
      <c r="BG24" s="436" t="s">
        <v>1520</v>
      </c>
      <c r="BH24" s="438" t="s">
        <v>1475</v>
      </c>
      <c r="BI24" s="436" t="s">
        <v>2118</v>
      </c>
      <c r="BJ24" s="422">
        <v>3</v>
      </c>
      <c r="BK24" s="422">
        <v>14</v>
      </c>
      <c r="BL24" s="422" t="s">
        <v>1402</v>
      </c>
      <c r="BM24" s="422">
        <v>7.22</v>
      </c>
      <c r="BN24" s="422">
        <v>2</v>
      </c>
      <c r="BO24" s="422">
        <v>1</v>
      </c>
      <c r="BP24" s="422">
        <v>1</v>
      </c>
      <c r="BQ24" s="423" t="s">
        <v>1537</v>
      </c>
      <c r="BR24" s="422">
        <v>17.899999999999999</v>
      </c>
      <c r="BS24" s="439">
        <v>1</v>
      </c>
    </row>
    <row r="25" spans="1:71" s="418" customFormat="1" ht="13.5" thickBot="1">
      <c r="A25" s="435" t="s">
        <v>1536</v>
      </c>
      <c r="B25" s="436" t="s">
        <v>34</v>
      </c>
      <c r="C25" s="436" t="s">
        <v>37</v>
      </c>
      <c r="D25" s="436" t="s">
        <v>50</v>
      </c>
      <c r="E25" s="436" t="s">
        <v>1420</v>
      </c>
      <c r="F25" s="436" t="s">
        <v>1420</v>
      </c>
      <c r="G25" s="437" t="s">
        <v>1535</v>
      </c>
      <c r="H25" s="437" t="s">
        <v>1534</v>
      </c>
      <c r="I25" s="436" t="s">
        <v>1430</v>
      </c>
      <c r="J25" s="436" t="s">
        <v>1498</v>
      </c>
      <c r="K25" s="436" t="s">
        <v>99</v>
      </c>
      <c r="L25" s="436" t="s">
        <v>99</v>
      </c>
      <c r="M25" s="436" t="s">
        <v>118</v>
      </c>
      <c r="N25" s="436" t="s">
        <v>118</v>
      </c>
      <c r="O25" s="436" t="s">
        <v>158</v>
      </c>
      <c r="P25" s="436" t="s">
        <v>173</v>
      </c>
      <c r="Q25" s="436" t="s">
        <v>176</v>
      </c>
      <c r="R25" s="436" t="s">
        <v>176</v>
      </c>
      <c r="S25" s="436" t="s">
        <v>179</v>
      </c>
      <c r="T25" s="436" t="s">
        <v>1415</v>
      </c>
      <c r="U25" s="436" t="s">
        <v>1528</v>
      </c>
      <c r="V25" s="436" t="s">
        <v>1527</v>
      </c>
      <c r="W25" s="436" t="s">
        <v>1526</v>
      </c>
      <c r="X25" s="436" t="s">
        <v>1525</v>
      </c>
      <c r="Y25" s="436" t="s">
        <v>1524</v>
      </c>
      <c r="Z25" s="436" t="s">
        <v>1524</v>
      </c>
      <c r="AA25" s="436" t="s">
        <v>302</v>
      </c>
      <c r="AB25" s="436" t="s">
        <v>302</v>
      </c>
      <c r="AC25" s="436" t="s">
        <v>298</v>
      </c>
      <c r="AD25" s="436" t="s">
        <v>296</v>
      </c>
      <c r="AE25" s="436" t="s">
        <v>1523</v>
      </c>
      <c r="AF25" s="436" t="s">
        <v>44</v>
      </c>
      <c r="AG25" s="436" t="s">
        <v>322</v>
      </c>
      <c r="AH25" s="436"/>
      <c r="AI25" s="436" t="s">
        <v>399</v>
      </c>
      <c r="AJ25" s="436" t="s">
        <v>43</v>
      </c>
      <c r="AK25" s="436" t="s">
        <v>1481</v>
      </c>
      <c r="AL25" s="436" t="s">
        <v>783</v>
      </c>
      <c r="AM25" s="436" t="s">
        <v>783</v>
      </c>
      <c r="AN25" s="436"/>
      <c r="AO25" s="436"/>
      <c r="AP25" s="436"/>
      <c r="AQ25" s="436"/>
      <c r="AR25" s="436" t="s">
        <v>1409</v>
      </c>
      <c r="AS25" s="436" t="s">
        <v>1409</v>
      </c>
      <c r="AT25" s="436" t="s">
        <v>1409</v>
      </c>
      <c r="AU25" s="436" t="s">
        <v>426</v>
      </c>
      <c r="AV25" s="436" t="s">
        <v>717</v>
      </c>
      <c r="AW25" s="436" t="s">
        <v>945</v>
      </c>
      <c r="AX25" s="436" t="s">
        <v>430</v>
      </c>
      <c r="AY25" s="436" t="s">
        <v>1479</v>
      </c>
      <c r="AZ25" s="436" t="s">
        <v>1492</v>
      </c>
      <c r="BA25" s="436" t="s">
        <v>435</v>
      </c>
      <c r="BB25" s="436" t="s">
        <v>436</v>
      </c>
      <c r="BC25" s="436" t="s">
        <v>439</v>
      </c>
      <c r="BD25" s="436" t="s">
        <v>1533</v>
      </c>
      <c r="BE25" s="436" t="s">
        <v>1491</v>
      </c>
      <c r="BF25" s="436" t="s">
        <v>608</v>
      </c>
      <c r="BG25" s="436" t="s">
        <v>1532</v>
      </c>
      <c r="BH25" s="438" t="s">
        <v>1475</v>
      </c>
      <c r="BI25" s="436" t="s">
        <v>2118</v>
      </c>
      <c r="BJ25" s="422">
        <v>3</v>
      </c>
      <c r="BK25" s="422">
        <v>14</v>
      </c>
      <c r="BL25" s="422" t="s">
        <v>1402</v>
      </c>
      <c r="BM25" s="422">
        <v>7.22</v>
      </c>
      <c r="BN25" s="422">
        <v>2</v>
      </c>
      <c r="BO25" s="422">
        <v>1</v>
      </c>
      <c r="BP25" s="422">
        <v>1</v>
      </c>
      <c r="BQ25" s="423" t="s">
        <v>1401</v>
      </c>
      <c r="BR25" s="422">
        <v>16.100000000000001</v>
      </c>
      <c r="BS25" s="439">
        <v>1.8</v>
      </c>
    </row>
    <row r="26" spans="1:71" s="418" customFormat="1" ht="13.5" thickBot="1">
      <c r="A26" s="435" t="s">
        <v>1531</v>
      </c>
      <c r="B26" s="436" t="s">
        <v>34</v>
      </c>
      <c r="C26" s="436" t="s">
        <v>37</v>
      </c>
      <c r="D26" s="436" t="s">
        <v>50</v>
      </c>
      <c r="E26" s="436" t="s">
        <v>1420</v>
      </c>
      <c r="F26" s="436" t="s">
        <v>1420</v>
      </c>
      <c r="G26" s="437" t="s">
        <v>1530</v>
      </c>
      <c r="H26" s="437" t="s">
        <v>1529</v>
      </c>
      <c r="I26" s="436" t="s">
        <v>1417</v>
      </c>
      <c r="J26" s="436" t="s">
        <v>1487</v>
      </c>
      <c r="K26" s="436" t="s">
        <v>99</v>
      </c>
      <c r="L26" s="436" t="s">
        <v>99</v>
      </c>
      <c r="M26" s="436" t="s">
        <v>118</v>
      </c>
      <c r="N26" s="436" t="s">
        <v>118</v>
      </c>
      <c r="O26" s="436" t="s">
        <v>158</v>
      </c>
      <c r="P26" s="436" t="s">
        <v>173</v>
      </c>
      <c r="Q26" s="436" t="s">
        <v>176</v>
      </c>
      <c r="R26" s="436" t="s">
        <v>176</v>
      </c>
      <c r="S26" s="436" t="s">
        <v>179</v>
      </c>
      <c r="T26" s="436" t="s">
        <v>1415</v>
      </c>
      <c r="U26" s="436" t="s">
        <v>1528</v>
      </c>
      <c r="V26" s="436" t="s">
        <v>1527</v>
      </c>
      <c r="W26" s="436" t="s">
        <v>1526</v>
      </c>
      <c r="X26" s="436" t="s">
        <v>1525</v>
      </c>
      <c r="Y26" s="436" t="s">
        <v>1524</v>
      </c>
      <c r="Z26" s="436" t="s">
        <v>1524</v>
      </c>
      <c r="AA26" s="436" t="s">
        <v>302</v>
      </c>
      <c r="AB26" s="436" t="s">
        <v>302</v>
      </c>
      <c r="AC26" s="436" t="s">
        <v>298</v>
      </c>
      <c r="AD26" s="436" t="s">
        <v>296</v>
      </c>
      <c r="AE26" s="436" t="s">
        <v>1523</v>
      </c>
      <c r="AF26" s="436" t="s">
        <v>43</v>
      </c>
      <c r="AG26" s="436" t="s">
        <v>45</v>
      </c>
      <c r="AH26" s="436"/>
      <c r="AI26" s="436" t="s">
        <v>399</v>
      </c>
      <c r="AJ26" s="436" t="s">
        <v>43</v>
      </c>
      <c r="AK26" s="436" t="s">
        <v>1481</v>
      </c>
      <c r="AL26" s="436" t="s">
        <v>783</v>
      </c>
      <c r="AM26" s="436" t="s">
        <v>783</v>
      </c>
      <c r="AN26" s="436"/>
      <c r="AO26" s="436"/>
      <c r="AP26" s="436"/>
      <c r="AQ26" s="436"/>
      <c r="AR26" s="436" t="s">
        <v>1409</v>
      </c>
      <c r="AS26" s="436" t="s">
        <v>1409</v>
      </c>
      <c r="AT26" s="436" t="s">
        <v>1409</v>
      </c>
      <c r="AU26" s="436" t="s">
        <v>426</v>
      </c>
      <c r="AV26" s="436" t="s">
        <v>1065</v>
      </c>
      <c r="AW26" s="436" t="s">
        <v>436</v>
      </c>
      <c r="AX26" s="436" t="s">
        <v>547</v>
      </c>
      <c r="AY26" s="436" t="s">
        <v>1479</v>
      </c>
      <c r="AZ26" s="436" t="s">
        <v>1478</v>
      </c>
      <c r="BA26" s="436" t="s">
        <v>435</v>
      </c>
      <c r="BB26" s="436" t="s">
        <v>436</v>
      </c>
      <c r="BC26" s="436" t="s">
        <v>439</v>
      </c>
      <c r="BD26" s="436" t="s">
        <v>1522</v>
      </c>
      <c r="BE26" s="436" t="s">
        <v>1476</v>
      </c>
      <c r="BF26" s="436" t="s">
        <v>1521</v>
      </c>
      <c r="BG26" s="436" t="s">
        <v>1520</v>
      </c>
      <c r="BH26" s="438" t="s">
        <v>1475</v>
      </c>
      <c r="BI26" s="436" t="s">
        <v>2118</v>
      </c>
      <c r="BJ26" s="422">
        <v>3</v>
      </c>
      <c r="BK26" s="422">
        <v>14</v>
      </c>
      <c r="BL26" s="422" t="s">
        <v>1402</v>
      </c>
      <c r="BM26" s="422">
        <v>7.22</v>
      </c>
      <c r="BN26" s="422">
        <v>2</v>
      </c>
      <c r="BO26" s="422">
        <v>1</v>
      </c>
      <c r="BP26" s="422">
        <v>1</v>
      </c>
      <c r="BQ26" s="423" t="s">
        <v>1519</v>
      </c>
      <c r="BR26" s="422">
        <v>18</v>
      </c>
      <c r="BS26" s="439">
        <v>1.7</v>
      </c>
    </row>
    <row r="27" spans="1:71" s="418" customFormat="1" ht="13.5" thickBot="1">
      <c r="A27" s="435" t="s">
        <v>1518</v>
      </c>
      <c r="B27" s="436" t="s">
        <v>34</v>
      </c>
      <c r="C27" s="436" t="s">
        <v>37</v>
      </c>
      <c r="D27" s="436" t="s">
        <v>50</v>
      </c>
      <c r="E27" s="436" t="s">
        <v>1420</v>
      </c>
      <c r="F27" s="436" t="s">
        <v>1420</v>
      </c>
      <c r="G27" s="441" t="s">
        <v>1517</v>
      </c>
      <c r="H27" s="437" t="s">
        <v>1516</v>
      </c>
      <c r="I27" s="436" t="s">
        <v>1430</v>
      </c>
      <c r="J27" s="436" t="s">
        <v>1498</v>
      </c>
      <c r="K27" s="436" t="s">
        <v>99</v>
      </c>
      <c r="L27" s="436" t="s">
        <v>99</v>
      </c>
      <c r="M27" s="436" t="s">
        <v>118</v>
      </c>
      <c r="N27" s="436" t="s">
        <v>118</v>
      </c>
      <c r="O27" s="436" t="s">
        <v>158</v>
      </c>
      <c r="P27" s="436" t="s">
        <v>173</v>
      </c>
      <c r="Q27" s="436" t="s">
        <v>176</v>
      </c>
      <c r="R27" s="436" t="s">
        <v>176</v>
      </c>
      <c r="S27" s="436" t="s">
        <v>179</v>
      </c>
      <c r="T27" s="436" t="s">
        <v>1415</v>
      </c>
      <c r="U27" s="436">
        <v>48500</v>
      </c>
      <c r="V27" s="436" t="s">
        <v>1515</v>
      </c>
      <c r="W27" s="436" t="s">
        <v>1507</v>
      </c>
      <c r="X27" s="436" t="s">
        <v>1514</v>
      </c>
      <c r="Y27" s="436" t="s">
        <v>313</v>
      </c>
      <c r="Z27" s="436" t="s">
        <v>313</v>
      </c>
      <c r="AA27" s="436" t="s">
        <v>288</v>
      </c>
      <c r="AB27" s="436" t="s">
        <v>281</v>
      </c>
      <c r="AC27" s="436" t="s">
        <v>859</v>
      </c>
      <c r="AD27" s="436" t="s">
        <v>532</v>
      </c>
      <c r="AE27" s="436" t="s">
        <v>1513</v>
      </c>
      <c r="AF27" s="436" t="s">
        <v>312</v>
      </c>
      <c r="AG27" s="436" t="s">
        <v>322</v>
      </c>
      <c r="AH27" s="436"/>
      <c r="AI27" s="436" t="s">
        <v>399</v>
      </c>
      <c r="AJ27" s="436" t="s">
        <v>43</v>
      </c>
      <c r="AK27" s="436" t="s">
        <v>1481</v>
      </c>
      <c r="AL27" s="436" t="s">
        <v>783</v>
      </c>
      <c r="AM27" s="436" t="s">
        <v>783</v>
      </c>
      <c r="AN27" s="436"/>
      <c r="AO27" s="436"/>
      <c r="AP27" s="436"/>
      <c r="AQ27" s="436"/>
      <c r="AR27" s="436" t="s">
        <v>1409</v>
      </c>
      <c r="AS27" s="436" t="s">
        <v>1409</v>
      </c>
      <c r="AT27" s="436" t="s">
        <v>1409</v>
      </c>
      <c r="AU27" s="436" t="s">
        <v>426</v>
      </c>
      <c r="AV27" s="436" t="s">
        <v>1504</v>
      </c>
      <c r="AW27" s="436" t="s">
        <v>436</v>
      </c>
      <c r="AX27" s="436" t="s">
        <v>430</v>
      </c>
      <c r="AY27" s="436" t="s">
        <v>1479</v>
      </c>
      <c r="AZ27" s="436" t="s">
        <v>1492</v>
      </c>
      <c r="BA27" s="436" t="s">
        <v>435</v>
      </c>
      <c r="BB27" s="436" t="s">
        <v>436</v>
      </c>
      <c r="BC27" s="436" t="s">
        <v>439</v>
      </c>
      <c r="BD27" s="436" t="s">
        <v>1503</v>
      </c>
      <c r="BE27" s="436" t="s">
        <v>1491</v>
      </c>
      <c r="BF27" s="436" t="s">
        <v>608</v>
      </c>
      <c r="BG27" s="436" t="s">
        <v>1502</v>
      </c>
      <c r="BH27" s="438" t="s">
        <v>1475</v>
      </c>
      <c r="BI27" s="436" t="s">
        <v>2118</v>
      </c>
      <c r="BJ27" s="422">
        <v>3</v>
      </c>
      <c r="BK27" s="422">
        <v>14</v>
      </c>
      <c r="BL27" s="422" t="s">
        <v>1402</v>
      </c>
      <c r="BM27" s="422">
        <v>7.22</v>
      </c>
      <c r="BN27" s="422">
        <v>2</v>
      </c>
      <c r="BO27" s="422">
        <v>1</v>
      </c>
      <c r="BP27" s="422">
        <v>1</v>
      </c>
      <c r="BQ27" s="423" t="s">
        <v>1401</v>
      </c>
      <c r="BR27" s="422">
        <v>17.05</v>
      </c>
      <c r="BS27" s="439">
        <v>1.8</v>
      </c>
    </row>
    <row r="28" spans="1:71" s="418" customFormat="1" ht="13.5" thickBot="1">
      <c r="A28" s="435" t="s">
        <v>1512</v>
      </c>
      <c r="B28" s="436" t="s">
        <v>34</v>
      </c>
      <c r="C28" s="436" t="s">
        <v>37</v>
      </c>
      <c r="D28" s="436" t="s">
        <v>50</v>
      </c>
      <c r="E28" s="436" t="s">
        <v>1420</v>
      </c>
      <c r="F28" s="436" t="s">
        <v>1420</v>
      </c>
      <c r="G28" s="441" t="s">
        <v>1511</v>
      </c>
      <c r="H28" s="437" t="s">
        <v>1510</v>
      </c>
      <c r="I28" s="436" t="s">
        <v>1417</v>
      </c>
      <c r="J28" s="436" t="s">
        <v>1487</v>
      </c>
      <c r="K28" s="436" t="s">
        <v>99</v>
      </c>
      <c r="L28" s="436" t="s">
        <v>99</v>
      </c>
      <c r="M28" s="436" t="s">
        <v>118</v>
      </c>
      <c r="N28" s="436" t="s">
        <v>118</v>
      </c>
      <c r="O28" s="436" t="s">
        <v>158</v>
      </c>
      <c r="P28" s="436" t="s">
        <v>173</v>
      </c>
      <c r="Q28" s="436" t="s">
        <v>176</v>
      </c>
      <c r="R28" s="436" t="s">
        <v>176</v>
      </c>
      <c r="S28" s="436" t="s">
        <v>179</v>
      </c>
      <c r="T28" s="436" t="s">
        <v>1415</v>
      </c>
      <c r="U28" s="436" t="s">
        <v>1509</v>
      </c>
      <c r="V28" s="436" t="s">
        <v>1508</v>
      </c>
      <c r="W28" s="436" t="s">
        <v>1507</v>
      </c>
      <c r="X28" s="436" t="s">
        <v>1506</v>
      </c>
      <c r="Y28" s="436" t="s">
        <v>313</v>
      </c>
      <c r="Z28" s="436" t="s">
        <v>313</v>
      </c>
      <c r="AA28" s="436" t="s">
        <v>288</v>
      </c>
      <c r="AB28" s="436" t="s">
        <v>281</v>
      </c>
      <c r="AC28" s="436" t="s">
        <v>778</v>
      </c>
      <c r="AD28" s="436" t="s">
        <v>296</v>
      </c>
      <c r="AE28" s="436" t="s">
        <v>1505</v>
      </c>
      <c r="AF28" s="436" t="s">
        <v>312</v>
      </c>
      <c r="AG28" s="436" t="s">
        <v>322</v>
      </c>
      <c r="AH28" s="436"/>
      <c r="AI28" s="436" t="s">
        <v>399</v>
      </c>
      <c r="AJ28" s="436" t="s">
        <v>43</v>
      </c>
      <c r="AK28" s="436" t="s">
        <v>1481</v>
      </c>
      <c r="AL28" s="436" t="s">
        <v>783</v>
      </c>
      <c r="AM28" s="436" t="s">
        <v>783</v>
      </c>
      <c r="AN28" s="436"/>
      <c r="AO28" s="436"/>
      <c r="AP28" s="436"/>
      <c r="AQ28" s="436"/>
      <c r="AR28" s="436" t="s">
        <v>1409</v>
      </c>
      <c r="AS28" s="436" t="s">
        <v>1409</v>
      </c>
      <c r="AT28" s="436" t="s">
        <v>1409</v>
      </c>
      <c r="AU28" s="436" t="s">
        <v>426</v>
      </c>
      <c r="AV28" s="436" t="s">
        <v>1504</v>
      </c>
      <c r="AW28" s="436" t="s">
        <v>436</v>
      </c>
      <c r="AX28" s="436" t="s">
        <v>547</v>
      </c>
      <c r="AY28" s="436" t="s">
        <v>1479</v>
      </c>
      <c r="AZ28" s="436" t="s">
        <v>1478</v>
      </c>
      <c r="BA28" s="436" t="s">
        <v>435</v>
      </c>
      <c r="BB28" s="436" t="s">
        <v>436</v>
      </c>
      <c r="BC28" s="436" t="s">
        <v>439</v>
      </c>
      <c r="BD28" s="436" t="s">
        <v>1503</v>
      </c>
      <c r="BE28" s="436" t="s">
        <v>1476</v>
      </c>
      <c r="BF28" s="436" t="s">
        <v>608</v>
      </c>
      <c r="BG28" s="436" t="s">
        <v>1502</v>
      </c>
      <c r="BH28" s="438" t="s">
        <v>1475</v>
      </c>
      <c r="BI28" s="436" t="s">
        <v>2118</v>
      </c>
      <c r="BJ28" s="422">
        <v>3</v>
      </c>
      <c r="BK28" s="422">
        <v>14</v>
      </c>
      <c r="BL28" s="422" t="s">
        <v>1402</v>
      </c>
      <c r="BM28" s="422">
        <v>7.22</v>
      </c>
      <c r="BN28" s="422">
        <v>2</v>
      </c>
      <c r="BO28" s="422">
        <v>1</v>
      </c>
      <c r="BP28" s="422">
        <v>1</v>
      </c>
      <c r="BQ28" s="423" t="s">
        <v>1401</v>
      </c>
      <c r="BR28" s="422">
        <v>17.05</v>
      </c>
      <c r="BS28" s="439">
        <v>1.8</v>
      </c>
    </row>
    <row r="29" spans="1:71" s="418" customFormat="1" ht="13.5" thickBot="1">
      <c r="A29" s="435" t="s">
        <v>1501</v>
      </c>
      <c r="B29" s="436" t="s">
        <v>34</v>
      </c>
      <c r="C29" s="436" t="s">
        <v>37</v>
      </c>
      <c r="D29" s="436" t="s">
        <v>50</v>
      </c>
      <c r="E29" s="436" t="s">
        <v>1420</v>
      </c>
      <c r="F29" s="436" t="s">
        <v>1420</v>
      </c>
      <c r="G29" s="437" t="s">
        <v>1500</v>
      </c>
      <c r="H29" s="437" t="s">
        <v>1499</v>
      </c>
      <c r="I29" s="436" t="s">
        <v>1430</v>
      </c>
      <c r="J29" s="436" t="s">
        <v>1498</v>
      </c>
      <c r="K29" s="436" t="s">
        <v>99</v>
      </c>
      <c r="L29" s="436" t="s">
        <v>99</v>
      </c>
      <c r="M29" s="436" t="s">
        <v>118</v>
      </c>
      <c r="N29" s="436" t="s">
        <v>118</v>
      </c>
      <c r="O29" s="436" t="s">
        <v>158</v>
      </c>
      <c r="P29" s="436" t="s">
        <v>173</v>
      </c>
      <c r="Q29" s="436" t="s">
        <v>176</v>
      </c>
      <c r="R29" s="436" t="s">
        <v>176</v>
      </c>
      <c r="S29" s="436" t="s">
        <v>179</v>
      </c>
      <c r="T29" s="436" t="s">
        <v>1415</v>
      </c>
      <c r="U29" s="436" t="s">
        <v>1497</v>
      </c>
      <c r="V29" s="436" t="s">
        <v>1496</v>
      </c>
      <c r="W29" s="436" t="s">
        <v>1495</v>
      </c>
      <c r="X29" s="436" t="s">
        <v>1494</v>
      </c>
      <c r="Y29" s="436" t="s">
        <v>447</v>
      </c>
      <c r="Z29" s="436" t="s">
        <v>447</v>
      </c>
      <c r="AA29" s="436" t="s">
        <v>270</v>
      </c>
      <c r="AB29" s="436" t="s">
        <v>270</v>
      </c>
      <c r="AC29" s="436" t="s">
        <v>289</v>
      </c>
      <c r="AD29" s="436" t="s">
        <v>810</v>
      </c>
      <c r="AE29" s="436" t="s">
        <v>1493</v>
      </c>
      <c r="AF29" s="436" t="s">
        <v>44</v>
      </c>
      <c r="AG29" s="436" t="s">
        <v>316</v>
      </c>
      <c r="AH29" s="436"/>
      <c r="AI29" s="436" t="s">
        <v>399</v>
      </c>
      <c r="AJ29" s="436" t="s">
        <v>43</v>
      </c>
      <c r="AK29" s="436" t="s">
        <v>1481</v>
      </c>
      <c r="AL29" s="436" t="s">
        <v>783</v>
      </c>
      <c r="AM29" s="436" t="s">
        <v>783</v>
      </c>
      <c r="AN29" s="436"/>
      <c r="AO29" s="436"/>
      <c r="AP29" s="436"/>
      <c r="AQ29" s="436"/>
      <c r="AR29" s="436" t="s">
        <v>1409</v>
      </c>
      <c r="AS29" s="436" t="s">
        <v>1409</v>
      </c>
      <c r="AT29" s="436" t="s">
        <v>1409</v>
      </c>
      <c r="AU29" s="436" t="s">
        <v>426</v>
      </c>
      <c r="AV29" s="436" t="s">
        <v>1480</v>
      </c>
      <c r="AW29" s="436" t="s">
        <v>438</v>
      </c>
      <c r="AX29" s="436" t="s">
        <v>430</v>
      </c>
      <c r="AY29" s="436" t="s">
        <v>1479</v>
      </c>
      <c r="AZ29" s="436" t="s">
        <v>1492</v>
      </c>
      <c r="BA29" s="436" t="s">
        <v>435</v>
      </c>
      <c r="BB29" s="436" t="s">
        <v>436</v>
      </c>
      <c r="BC29" s="436" t="s">
        <v>439</v>
      </c>
      <c r="BD29" s="436" t="s">
        <v>1477</v>
      </c>
      <c r="BE29" s="436" t="s">
        <v>1491</v>
      </c>
      <c r="BF29" s="436" t="s">
        <v>1405</v>
      </c>
      <c r="BG29" s="436" t="s">
        <v>1404</v>
      </c>
      <c r="BH29" s="438" t="s">
        <v>1475</v>
      </c>
      <c r="BI29" s="436" t="s">
        <v>2118</v>
      </c>
      <c r="BJ29" s="422">
        <v>3</v>
      </c>
      <c r="BK29" s="422">
        <v>14</v>
      </c>
      <c r="BL29" s="422" t="s">
        <v>1402</v>
      </c>
      <c r="BM29" s="422">
        <v>7.22</v>
      </c>
      <c r="BN29" s="422">
        <v>2</v>
      </c>
      <c r="BO29" s="422">
        <v>1</v>
      </c>
      <c r="BP29" s="422">
        <v>1</v>
      </c>
      <c r="BQ29" s="423" t="s">
        <v>1401</v>
      </c>
      <c r="BR29" s="422">
        <v>21.2</v>
      </c>
      <c r="BS29" s="439">
        <v>2</v>
      </c>
    </row>
    <row r="30" spans="1:71" s="418" customFormat="1" ht="13.5" thickBot="1">
      <c r="A30" s="435" t="s">
        <v>1490</v>
      </c>
      <c r="B30" s="436" t="s">
        <v>34</v>
      </c>
      <c r="C30" s="436" t="s">
        <v>37</v>
      </c>
      <c r="D30" s="436" t="s">
        <v>50</v>
      </c>
      <c r="E30" s="436" t="s">
        <v>1420</v>
      </c>
      <c r="F30" s="436" t="s">
        <v>1420</v>
      </c>
      <c r="G30" s="437" t="s">
        <v>1489</v>
      </c>
      <c r="H30" s="437" t="s">
        <v>1488</v>
      </c>
      <c r="I30" s="436" t="s">
        <v>1417</v>
      </c>
      <c r="J30" s="436" t="s">
        <v>1487</v>
      </c>
      <c r="K30" s="436" t="s">
        <v>99</v>
      </c>
      <c r="L30" s="436" t="s">
        <v>99</v>
      </c>
      <c r="M30" s="436" t="s">
        <v>118</v>
      </c>
      <c r="N30" s="436" t="s">
        <v>118</v>
      </c>
      <c r="O30" s="436" t="s">
        <v>158</v>
      </c>
      <c r="P30" s="436" t="s">
        <v>173</v>
      </c>
      <c r="Q30" s="436" t="s">
        <v>176</v>
      </c>
      <c r="R30" s="436" t="s">
        <v>176</v>
      </c>
      <c r="S30" s="436" t="s">
        <v>179</v>
      </c>
      <c r="T30" s="436" t="s">
        <v>1415</v>
      </c>
      <c r="U30" s="436" t="s">
        <v>1486</v>
      </c>
      <c r="V30" s="436" t="s">
        <v>1485</v>
      </c>
      <c r="W30" s="436" t="s">
        <v>1484</v>
      </c>
      <c r="X30" s="436" t="s">
        <v>1483</v>
      </c>
      <c r="Y30" s="436" t="s">
        <v>447</v>
      </c>
      <c r="Z30" s="436" t="s">
        <v>447</v>
      </c>
      <c r="AA30" s="436" t="s">
        <v>270</v>
      </c>
      <c r="AB30" s="436" t="s">
        <v>270</v>
      </c>
      <c r="AC30" s="436" t="s">
        <v>279</v>
      </c>
      <c r="AD30" s="436" t="s">
        <v>281</v>
      </c>
      <c r="AE30" s="436" t="s">
        <v>1482</v>
      </c>
      <c r="AF30" s="436" t="s">
        <v>44</v>
      </c>
      <c r="AG30" s="436" t="s">
        <v>316</v>
      </c>
      <c r="AH30" s="436"/>
      <c r="AI30" s="436" t="s">
        <v>399</v>
      </c>
      <c r="AJ30" s="436" t="s">
        <v>43</v>
      </c>
      <c r="AK30" s="436" t="s">
        <v>1481</v>
      </c>
      <c r="AL30" s="436" t="s">
        <v>783</v>
      </c>
      <c r="AM30" s="436" t="s">
        <v>783</v>
      </c>
      <c r="AN30" s="436"/>
      <c r="AO30" s="436"/>
      <c r="AP30" s="436"/>
      <c r="AQ30" s="436"/>
      <c r="AR30" s="436" t="s">
        <v>1409</v>
      </c>
      <c r="AS30" s="436" t="s">
        <v>1409</v>
      </c>
      <c r="AT30" s="436" t="s">
        <v>1409</v>
      </c>
      <c r="AU30" s="436" t="s">
        <v>426</v>
      </c>
      <c r="AV30" s="436" t="s">
        <v>1480</v>
      </c>
      <c r="AW30" s="436" t="s">
        <v>438</v>
      </c>
      <c r="AX30" s="436" t="s">
        <v>547</v>
      </c>
      <c r="AY30" s="436" t="s">
        <v>1479</v>
      </c>
      <c r="AZ30" s="436" t="s">
        <v>1478</v>
      </c>
      <c r="BA30" s="436" t="s">
        <v>435</v>
      </c>
      <c r="BB30" s="436" t="s">
        <v>436</v>
      </c>
      <c r="BC30" s="436" t="s">
        <v>439</v>
      </c>
      <c r="BD30" s="436" t="s">
        <v>1477</v>
      </c>
      <c r="BE30" s="436" t="s">
        <v>1476</v>
      </c>
      <c r="BF30" s="436" t="s">
        <v>1405</v>
      </c>
      <c r="BG30" s="436" t="s">
        <v>1404</v>
      </c>
      <c r="BH30" s="438" t="s">
        <v>1475</v>
      </c>
      <c r="BI30" s="436" t="s">
        <v>2118</v>
      </c>
      <c r="BJ30" s="422">
        <v>3</v>
      </c>
      <c r="BK30" s="422">
        <v>14</v>
      </c>
      <c r="BL30" s="422" t="s">
        <v>1402</v>
      </c>
      <c r="BM30" s="422">
        <v>7.22</v>
      </c>
      <c r="BN30" s="422">
        <v>2</v>
      </c>
      <c r="BO30" s="422">
        <v>1</v>
      </c>
      <c r="BP30" s="422">
        <v>1</v>
      </c>
      <c r="BQ30" s="423" t="s">
        <v>1401</v>
      </c>
      <c r="BR30" s="422">
        <v>21.2</v>
      </c>
      <c r="BS30" s="439">
        <v>2</v>
      </c>
    </row>
    <row r="31" spans="1:71" s="418" customFormat="1" ht="13.5" thickBot="1">
      <c r="A31" s="435" t="s">
        <v>1474</v>
      </c>
      <c r="B31" s="436" t="s">
        <v>34</v>
      </c>
      <c r="C31" s="436" t="s">
        <v>38</v>
      </c>
      <c r="D31" s="436" t="s">
        <v>50</v>
      </c>
      <c r="E31" s="436" t="s">
        <v>1420</v>
      </c>
      <c r="F31" s="436" t="s">
        <v>1420</v>
      </c>
      <c r="G31" s="437" t="s">
        <v>1473</v>
      </c>
      <c r="H31" s="437" t="s">
        <v>1472</v>
      </c>
      <c r="I31" s="436" t="s">
        <v>1430</v>
      </c>
      <c r="J31" s="436" t="s">
        <v>1429</v>
      </c>
      <c r="K31" s="436" t="s">
        <v>99</v>
      </c>
      <c r="L31" s="436" t="s">
        <v>99</v>
      </c>
      <c r="M31" s="436" t="s">
        <v>118</v>
      </c>
      <c r="N31" s="436" t="s">
        <v>118</v>
      </c>
      <c r="O31" s="436" t="s">
        <v>159</v>
      </c>
      <c r="P31" s="436" t="s">
        <v>173</v>
      </c>
      <c r="Q31" s="436" t="s">
        <v>176</v>
      </c>
      <c r="R31" s="436" t="s">
        <v>176</v>
      </c>
      <c r="S31" s="436" t="s">
        <v>179</v>
      </c>
      <c r="T31" s="436" t="s">
        <v>1415</v>
      </c>
      <c r="U31" s="436" t="s">
        <v>1471</v>
      </c>
      <c r="V31" s="436" t="s">
        <v>1470</v>
      </c>
      <c r="W31" s="436" t="s">
        <v>1469</v>
      </c>
      <c r="X31" s="436" t="s">
        <v>1468</v>
      </c>
      <c r="Y31" s="436" t="s">
        <v>252</v>
      </c>
      <c r="Z31" s="436" t="s">
        <v>252</v>
      </c>
      <c r="AA31" s="436" t="s">
        <v>280</v>
      </c>
      <c r="AB31" s="436" t="s">
        <v>292</v>
      </c>
      <c r="AC31" s="436" t="s">
        <v>999</v>
      </c>
      <c r="AD31" s="436" t="s">
        <v>280</v>
      </c>
      <c r="AE31" s="436" t="s">
        <v>1467</v>
      </c>
      <c r="AF31" s="436" t="s">
        <v>312</v>
      </c>
      <c r="AG31" s="436" t="s">
        <v>329</v>
      </c>
      <c r="AH31" s="436"/>
      <c r="AI31" s="436" t="s">
        <v>399</v>
      </c>
      <c r="AJ31" s="436" t="s">
        <v>45</v>
      </c>
      <c r="AK31" s="436" t="s">
        <v>407</v>
      </c>
      <c r="AL31" s="436" t="s">
        <v>416</v>
      </c>
      <c r="AM31" s="436" t="s">
        <v>416</v>
      </c>
      <c r="AN31" s="436"/>
      <c r="AO31" s="436"/>
      <c r="AP31" s="436"/>
      <c r="AQ31" s="436"/>
      <c r="AR31" s="436" t="s">
        <v>1409</v>
      </c>
      <c r="AS31" s="436" t="s">
        <v>1409</v>
      </c>
      <c r="AT31" s="436" t="s">
        <v>1409</v>
      </c>
      <c r="AU31" s="436" t="s">
        <v>426</v>
      </c>
      <c r="AV31" s="436" t="s">
        <v>1458</v>
      </c>
      <c r="AW31" s="436" t="s">
        <v>437</v>
      </c>
      <c r="AX31" s="436" t="s">
        <v>1422</v>
      </c>
      <c r="AY31" s="436" t="s">
        <v>404</v>
      </c>
      <c r="AZ31" s="436" t="s">
        <v>892</v>
      </c>
      <c r="BA31" s="436" t="s">
        <v>945</v>
      </c>
      <c r="BB31" s="436" t="s">
        <v>438</v>
      </c>
      <c r="BC31" s="436" t="s">
        <v>608</v>
      </c>
      <c r="BD31" s="436" t="s">
        <v>1457</v>
      </c>
      <c r="BE31" s="436" t="s">
        <v>1406</v>
      </c>
      <c r="BF31" s="436" t="s">
        <v>608</v>
      </c>
      <c r="BG31" s="436" t="s">
        <v>1456</v>
      </c>
      <c r="BH31" s="438" t="s">
        <v>1403</v>
      </c>
      <c r="BI31" s="436" t="s">
        <v>2118</v>
      </c>
      <c r="BJ31" s="422">
        <v>3</v>
      </c>
      <c r="BK31" s="422">
        <v>14</v>
      </c>
      <c r="BL31" s="422" t="s">
        <v>1402</v>
      </c>
      <c r="BM31" s="422">
        <v>8.33</v>
      </c>
      <c r="BN31" s="422">
        <v>2</v>
      </c>
      <c r="BO31" s="422">
        <v>1</v>
      </c>
      <c r="BP31" s="422">
        <v>1</v>
      </c>
      <c r="BQ31" s="423" t="s">
        <v>1401</v>
      </c>
      <c r="BR31" s="422">
        <v>22.2</v>
      </c>
      <c r="BS31" s="439">
        <v>1.8</v>
      </c>
    </row>
    <row r="32" spans="1:71" s="418" customFormat="1" ht="13.5" thickBot="1">
      <c r="A32" s="435" t="s">
        <v>1466</v>
      </c>
      <c r="B32" s="436" t="s">
        <v>34</v>
      </c>
      <c r="C32" s="436" t="s">
        <v>38</v>
      </c>
      <c r="D32" s="436" t="s">
        <v>50</v>
      </c>
      <c r="E32" s="436" t="s">
        <v>1420</v>
      </c>
      <c r="F32" s="436" t="s">
        <v>1420</v>
      </c>
      <c r="G32" s="437" t="s">
        <v>1465</v>
      </c>
      <c r="H32" s="437" t="s">
        <v>1464</v>
      </c>
      <c r="I32" s="436" t="s">
        <v>1417</v>
      </c>
      <c r="J32" s="436" t="s">
        <v>1416</v>
      </c>
      <c r="K32" s="436" t="s">
        <v>99</v>
      </c>
      <c r="L32" s="436" t="s">
        <v>99</v>
      </c>
      <c r="M32" s="436" t="s">
        <v>118</v>
      </c>
      <c r="N32" s="436" t="s">
        <v>118</v>
      </c>
      <c r="O32" s="436" t="s">
        <v>159</v>
      </c>
      <c r="P32" s="436" t="s">
        <v>173</v>
      </c>
      <c r="Q32" s="436" t="s">
        <v>176</v>
      </c>
      <c r="R32" s="436" t="s">
        <v>176</v>
      </c>
      <c r="S32" s="436" t="s">
        <v>179</v>
      </c>
      <c r="T32" s="436" t="s">
        <v>1415</v>
      </c>
      <c r="U32" s="436" t="s">
        <v>1463</v>
      </c>
      <c r="V32" s="436" t="s">
        <v>1462</v>
      </c>
      <c r="W32" s="436" t="s">
        <v>1461</v>
      </c>
      <c r="X32" s="436" t="s">
        <v>1460</v>
      </c>
      <c r="Y32" s="436" t="s">
        <v>328</v>
      </c>
      <c r="Z32" s="436" t="s">
        <v>328</v>
      </c>
      <c r="AA32" s="436" t="s">
        <v>276</v>
      </c>
      <c r="AB32" s="436" t="s">
        <v>287</v>
      </c>
      <c r="AC32" s="436" t="s">
        <v>299</v>
      </c>
      <c r="AD32" s="436" t="s">
        <v>810</v>
      </c>
      <c r="AE32" s="436" t="s">
        <v>1459</v>
      </c>
      <c r="AF32" s="436" t="s">
        <v>312</v>
      </c>
      <c r="AG32" s="436" t="s">
        <v>329</v>
      </c>
      <c r="AH32" s="436"/>
      <c r="AI32" s="436" t="s">
        <v>399</v>
      </c>
      <c r="AJ32" s="436" t="s">
        <v>45</v>
      </c>
      <c r="AK32" s="436" t="s">
        <v>407</v>
      </c>
      <c r="AL32" s="436" t="s">
        <v>416</v>
      </c>
      <c r="AM32" s="436" t="s">
        <v>416</v>
      </c>
      <c r="AN32" s="436"/>
      <c r="AO32" s="436"/>
      <c r="AP32" s="436"/>
      <c r="AQ32" s="436"/>
      <c r="AR32" s="436" t="s">
        <v>1409</v>
      </c>
      <c r="AS32" s="436" t="s">
        <v>1409</v>
      </c>
      <c r="AT32" s="436" t="s">
        <v>1409</v>
      </c>
      <c r="AU32" s="436" t="s">
        <v>426</v>
      </c>
      <c r="AV32" s="436" t="s">
        <v>1458</v>
      </c>
      <c r="AW32" s="436" t="s">
        <v>437</v>
      </c>
      <c r="AX32" s="436" t="s">
        <v>1331</v>
      </c>
      <c r="AY32" s="436" t="s">
        <v>404</v>
      </c>
      <c r="AZ32" s="436" t="s">
        <v>885</v>
      </c>
      <c r="BA32" s="436" t="s">
        <v>945</v>
      </c>
      <c r="BB32" s="436" t="s">
        <v>438</v>
      </c>
      <c r="BC32" s="436" t="s">
        <v>608</v>
      </c>
      <c r="BD32" s="436" t="s">
        <v>1457</v>
      </c>
      <c r="BE32" s="436" t="s">
        <v>1406</v>
      </c>
      <c r="BF32" s="436" t="s">
        <v>608</v>
      </c>
      <c r="BG32" s="436" t="s">
        <v>1456</v>
      </c>
      <c r="BH32" s="438" t="s">
        <v>1403</v>
      </c>
      <c r="BI32" s="436" t="s">
        <v>2118</v>
      </c>
      <c r="BJ32" s="422">
        <v>3</v>
      </c>
      <c r="BK32" s="422">
        <v>14</v>
      </c>
      <c r="BL32" s="422" t="s">
        <v>1402</v>
      </c>
      <c r="BM32" s="422">
        <v>8.33</v>
      </c>
      <c r="BN32" s="422">
        <v>2</v>
      </c>
      <c r="BO32" s="422">
        <v>1</v>
      </c>
      <c r="BP32" s="422">
        <v>1</v>
      </c>
      <c r="BQ32" s="423" t="s">
        <v>1401</v>
      </c>
      <c r="BR32" s="422">
        <v>22.2</v>
      </c>
      <c r="BS32" s="439">
        <v>1.8</v>
      </c>
    </row>
    <row r="33" spans="1:71" s="418" customFormat="1" ht="13.5" thickBot="1">
      <c r="A33" s="435" t="s">
        <v>1455</v>
      </c>
      <c r="B33" s="436" t="s">
        <v>34</v>
      </c>
      <c r="C33" s="436" t="s">
        <v>38</v>
      </c>
      <c r="D33" s="436" t="s">
        <v>50</v>
      </c>
      <c r="E33" s="436" t="s">
        <v>1420</v>
      </c>
      <c r="F33" s="436" t="s">
        <v>1420</v>
      </c>
      <c r="G33" s="441" t="s">
        <v>1454</v>
      </c>
      <c r="H33" s="437" t="s">
        <v>1453</v>
      </c>
      <c r="I33" s="436" t="s">
        <v>1430</v>
      </c>
      <c r="J33" s="436" t="s">
        <v>1429</v>
      </c>
      <c r="K33" s="436" t="s">
        <v>99</v>
      </c>
      <c r="L33" s="436" t="s">
        <v>99</v>
      </c>
      <c r="M33" s="436" t="s">
        <v>118</v>
      </c>
      <c r="N33" s="436" t="s">
        <v>118</v>
      </c>
      <c r="O33" s="436" t="s">
        <v>159</v>
      </c>
      <c r="P33" s="436" t="s">
        <v>173</v>
      </c>
      <c r="Q33" s="436" t="s">
        <v>176</v>
      </c>
      <c r="R33" s="436" t="s">
        <v>176</v>
      </c>
      <c r="S33" s="436" t="s">
        <v>179</v>
      </c>
      <c r="T33" s="436" t="s">
        <v>1415</v>
      </c>
      <c r="U33" s="436" t="s">
        <v>1452</v>
      </c>
      <c r="V33" s="436" t="s">
        <v>1451</v>
      </c>
      <c r="W33" s="436" t="s">
        <v>1450</v>
      </c>
      <c r="X33" s="436" t="s">
        <v>1449</v>
      </c>
      <c r="Y33" s="436" t="s">
        <v>418</v>
      </c>
      <c r="Z33" s="436" t="s">
        <v>418</v>
      </c>
      <c r="AA33" s="436" t="s">
        <v>289</v>
      </c>
      <c r="AB33" s="436" t="s">
        <v>281</v>
      </c>
      <c r="AC33" s="436" t="s">
        <v>1448</v>
      </c>
      <c r="AD33" s="436" t="s">
        <v>296</v>
      </c>
      <c r="AE33" s="436" t="s">
        <v>1447</v>
      </c>
      <c r="AF33" s="436" t="s">
        <v>1446</v>
      </c>
      <c r="AG33" s="436" t="s">
        <v>1445</v>
      </c>
      <c r="AH33" s="436"/>
      <c r="AI33" s="436" t="s">
        <v>399</v>
      </c>
      <c r="AJ33" s="436" t="s">
        <v>45</v>
      </c>
      <c r="AK33" s="436" t="s">
        <v>407</v>
      </c>
      <c r="AL33" s="436" t="s">
        <v>416</v>
      </c>
      <c r="AM33" s="436" t="s">
        <v>416</v>
      </c>
      <c r="AN33" s="436"/>
      <c r="AO33" s="436"/>
      <c r="AP33" s="436"/>
      <c r="AQ33" s="436"/>
      <c r="AR33" s="436" t="s">
        <v>1409</v>
      </c>
      <c r="AS33" s="436" t="s">
        <v>1409</v>
      </c>
      <c r="AT33" s="436" t="s">
        <v>1409</v>
      </c>
      <c r="AU33" s="436" t="s">
        <v>426</v>
      </c>
      <c r="AV33" s="436" t="s">
        <v>1436</v>
      </c>
      <c r="AW33" s="436" t="s">
        <v>437</v>
      </c>
      <c r="AX33" s="436" t="s">
        <v>1422</v>
      </c>
      <c r="AY33" s="436" t="s">
        <v>404</v>
      </c>
      <c r="AZ33" s="436" t="s">
        <v>892</v>
      </c>
      <c r="BA33" s="436" t="s">
        <v>945</v>
      </c>
      <c r="BB33" s="436" t="s">
        <v>438</v>
      </c>
      <c r="BC33" s="436" t="s">
        <v>608</v>
      </c>
      <c r="BD33" s="436" t="s">
        <v>1435</v>
      </c>
      <c r="BE33" s="436" t="s">
        <v>1406</v>
      </c>
      <c r="BF33" s="436" t="s">
        <v>608</v>
      </c>
      <c r="BG33" s="436" t="s">
        <v>1434</v>
      </c>
      <c r="BH33" s="438" t="s">
        <v>1403</v>
      </c>
      <c r="BI33" s="436" t="s">
        <v>2118</v>
      </c>
      <c r="BJ33" s="422">
        <v>3</v>
      </c>
      <c r="BK33" s="422">
        <v>14</v>
      </c>
      <c r="BL33" s="422" t="s">
        <v>1402</v>
      </c>
      <c r="BM33" s="422">
        <v>8.33</v>
      </c>
      <c r="BN33" s="422">
        <v>2</v>
      </c>
      <c r="BO33" s="422">
        <v>1</v>
      </c>
      <c r="BP33" s="422">
        <v>1</v>
      </c>
      <c r="BQ33" s="423" t="s">
        <v>1401</v>
      </c>
      <c r="BR33" s="422">
        <v>23.5</v>
      </c>
      <c r="BS33" s="439">
        <v>1.8</v>
      </c>
    </row>
    <row r="34" spans="1:71" s="418" customFormat="1" ht="13.5" thickBot="1">
      <c r="A34" s="435" t="s">
        <v>1444</v>
      </c>
      <c r="B34" s="436" t="s">
        <v>34</v>
      </c>
      <c r="C34" s="436" t="s">
        <v>38</v>
      </c>
      <c r="D34" s="436" t="s">
        <v>50</v>
      </c>
      <c r="E34" s="436" t="s">
        <v>1420</v>
      </c>
      <c r="F34" s="436" t="s">
        <v>1420</v>
      </c>
      <c r="G34" s="441" t="s">
        <v>1443</v>
      </c>
      <c r="H34" s="437" t="s">
        <v>1442</v>
      </c>
      <c r="I34" s="436" t="s">
        <v>1417</v>
      </c>
      <c r="J34" s="436" t="s">
        <v>1416</v>
      </c>
      <c r="K34" s="436" t="s">
        <v>99</v>
      </c>
      <c r="L34" s="436" t="s">
        <v>99</v>
      </c>
      <c r="M34" s="436" t="s">
        <v>118</v>
      </c>
      <c r="N34" s="436" t="s">
        <v>118</v>
      </c>
      <c r="O34" s="436" t="s">
        <v>159</v>
      </c>
      <c r="P34" s="436" t="s">
        <v>173</v>
      </c>
      <c r="Q34" s="436" t="s">
        <v>176</v>
      </c>
      <c r="R34" s="436" t="s">
        <v>176</v>
      </c>
      <c r="S34" s="436" t="s">
        <v>179</v>
      </c>
      <c r="T34" s="436" t="s">
        <v>1415</v>
      </c>
      <c r="U34" s="436" t="s">
        <v>1441</v>
      </c>
      <c r="V34" s="436" t="s">
        <v>1440</v>
      </c>
      <c r="W34" s="436" t="s">
        <v>1439</v>
      </c>
      <c r="X34" s="436" t="s">
        <v>1438</v>
      </c>
      <c r="Y34" s="436" t="s">
        <v>418</v>
      </c>
      <c r="Z34" s="436" t="s">
        <v>418</v>
      </c>
      <c r="AA34" s="436" t="s">
        <v>289</v>
      </c>
      <c r="AB34" s="436" t="s">
        <v>281</v>
      </c>
      <c r="AC34" s="436" t="s">
        <v>632</v>
      </c>
      <c r="AD34" s="436" t="s">
        <v>280</v>
      </c>
      <c r="AE34" s="436" t="s">
        <v>1437</v>
      </c>
      <c r="AF34" s="436" t="s">
        <v>312</v>
      </c>
      <c r="AG34" s="436" t="s">
        <v>322</v>
      </c>
      <c r="AH34" s="436"/>
      <c r="AI34" s="436" t="s">
        <v>399</v>
      </c>
      <c r="AJ34" s="436" t="s">
        <v>45</v>
      </c>
      <c r="AK34" s="436" t="s">
        <v>407</v>
      </c>
      <c r="AL34" s="436" t="s">
        <v>416</v>
      </c>
      <c r="AM34" s="436" t="s">
        <v>416</v>
      </c>
      <c r="AN34" s="436"/>
      <c r="AO34" s="436"/>
      <c r="AP34" s="436"/>
      <c r="AQ34" s="436"/>
      <c r="AR34" s="436" t="s">
        <v>1409</v>
      </c>
      <c r="AS34" s="436" t="s">
        <v>1409</v>
      </c>
      <c r="AT34" s="436" t="s">
        <v>1409</v>
      </c>
      <c r="AU34" s="436" t="s">
        <v>426</v>
      </c>
      <c r="AV34" s="436" t="s">
        <v>1436</v>
      </c>
      <c r="AW34" s="436" t="s">
        <v>437</v>
      </c>
      <c r="AX34" s="436" t="s">
        <v>1331</v>
      </c>
      <c r="AY34" s="436" t="s">
        <v>404</v>
      </c>
      <c r="AZ34" s="436" t="s">
        <v>885</v>
      </c>
      <c r="BA34" s="436" t="s">
        <v>945</v>
      </c>
      <c r="BB34" s="436" t="s">
        <v>438</v>
      </c>
      <c r="BC34" s="436" t="s">
        <v>608</v>
      </c>
      <c r="BD34" s="436" t="s">
        <v>1435</v>
      </c>
      <c r="BE34" s="436" t="s">
        <v>1406</v>
      </c>
      <c r="BF34" s="436" t="s">
        <v>608</v>
      </c>
      <c r="BG34" s="436" t="s">
        <v>1434</v>
      </c>
      <c r="BH34" s="438" t="s">
        <v>1403</v>
      </c>
      <c r="BI34" s="436" t="s">
        <v>2118</v>
      </c>
      <c r="BJ34" s="422">
        <v>3</v>
      </c>
      <c r="BK34" s="422">
        <v>14</v>
      </c>
      <c r="BL34" s="422" t="s">
        <v>1402</v>
      </c>
      <c r="BM34" s="422">
        <v>8.33</v>
      </c>
      <c r="BN34" s="422">
        <v>2</v>
      </c>
      <c r="BO34" s="422">
        <v>1</v>
      </c>
      <c r="BP34" s="422">
        <v>1</v>
      </c>
      <c r="BQ34" s="423" t="s">
        <v>1401</v>
      </c>
      <c r="BR34" s="422">
        <v>23.5</v>
      </c>
      <c r="BS34" s="439">
        <v>1.8</v>
      </c>
    </row>
    <row r="35" spans="1:71" s="418" customFormat="1" ht="13.5" thickBot="1">
      <c r="A35" s="435" t="s">
        <v>1433</v>
      </c>
      <c r="B35" s="436" t="s">
        <v>34</v>
      </c>
      <c r="C35" s="436" t="s">
        <v>38</v>
      </c>
      <c r="D35" s="436" t="s">
        <v>50</v>
      </c>
      <c r="E35" s="436" t="s">
        <v>1420</v>
      </c>
      <c r="F35" s="436" t="s">
        <v>1420</v>
      </c>
      <c r="G35" s="437" t="s">
        <v>1432</v>
      </c>
      <c r="H35" s="437" t="s">
        <v>1431</v>
      </c>
      <c r="I35" s="436" t="s">
        <v>1430</v>
      </c>
      <c r="J35" s="436" t="s">
        <v>1429</v>
      </c>
      <c r="K35" s="436" t="s">
        <v>99</v>
      </c>
      <c r="L35" s="436" t="s">
        <v>99</v>
      </c>
      <c r="M35" s="436" t="s">
        <v>118</v>
      </c>
      <c r="N35" s="436" t="s">
        <v>118</v>
      </c>
      <c r="O35" s="436" t="s">
        <v>159</v>
      </c>
      <c r="P35" s="436" t="s">
        <v>173</v>
      </c>
      <c r="Q35" s="436" t="s">
        <v>176</v>
      </c>
      <c r="R35" s="436" t="s">
        <v>176</v>
      </c>
      <c r="S35" s="436" t="s">
        <v>179</v>
      </c>
      <c r="T35" s="436" t="s">
        <v>1415</v>
      </c>
      <c r="U35" s="436" t="s">
        <v>1428</v>
      </c>
      <c r="V35" s="436" t="s">
        <v>1427</v>
      </c>
      <c r="W35" s="436" t="s">
        <v>1426</v>
      </c>
      <c r="X35" s="436" t="s">
        <v>1425</v>
      </c>
      <c r="Y35" s="436" t="s">
        <v>323</v>
      </c>
      <c r="Z35" s="436" t="s">
        <v>323</v>
      </c>
      <c r="AA35" s="436" t="s">
        <v>999</v>
      </c>
      <c r="AB35" s="436" t="s">
        <v>276</v>
      </c>
      <c r="AC35" s="436" t="s">
        <v>1424</v>
      </c>
      <c r="AD35" s="436" t="s">
        <v>532</v>
      </c>
      <c r="AE35" s="436" t="s">
        <v>1423</v>
      </c>
      <c r="AF35" s="436" t="s">
        <v>310</v>
      </c>
      <c r="AG35" s="436" t="s">
        <v>319</v>
      </c>
      <c r="AH35" s="436"/>
      <c r="AI35" s="436" t="s">
        <v>399</v>
      </c>
      <c r="AJ35" s="436" t="s">
        <v>45</v>
      </c>
      <c r="AK35" s="436" t="s">
        <v>407</v>
      </c>
      <c r="AL35" s="436" t="s">
        <v>416</v>
      </c>
      <c r="AM35" s="436" t="s">
        <v>416</v>
      </c>
      <c r="AN35" s="436"/>
      <c r="AO35" s="436"/>
      <c r="AP35" s="436"/>
      <c r="AQ35" s="436"/>
      <c r="AR35" s="436" t="s">
        <v>1409</v>
      </c>
      <c r="AS35" s="436" t="s">
        <v>1409</v>
      </c>
      <c r="AT35" s="436" t="s">
        <v>1409</v>
      </c>
      <c r="AU35" s="436" t="s">
        <v>426</v>
      </c>
      <c r="AV35" s="436" t="s">
        <v>1408</v>
      </c>
      <c r="AW35" s="436" t="s">
        <v>426</v>
      </c>
      <c r="AX35" s="436" t="s">
        <v>1422</v>
      </c>
      <c r="AY35" s="436" t="s">
        <v>404</v>
      </c>
      <c r="AZ35" s="436" t="s">
        <v>892</v>
      </c>
      <c r="BA35" s="436" t="s">
        <v>945</v>
      </c>
      <c r="BB35" s="436" t="s">
        <v>438</v>
      </c>
      <c r="BC35" s="436" t="s">
        <v>608</v>
      </c>
      <c r="BD35" s="436" t="s">
        <v>1407</v>
      </c>
      <c r="BE35" s="436" t="s">
        <v>1406</v>
      </c>
      <c r="BF35" s="436" t="s">
        <v>1405</v>
      </c>
      <c r="BG35" s="436" t="s">
        <v>1404</v>
      </c>
      <c r="BH35" s="438" t="s">
        <v>1403</v>
      </c>
      <c r="BI35" s="436" t="s">
        <v>2118</v>
      </c>
      <c r="BJ35" s="422">
        <v>3</v>
      </c>
      <c r="BK35" s="422">
        <v>14</v>
      </c>
      <c r="BL35" s="422" t="s">
        <v>1402</v>
      </c>
      <c r="BM35" s="422">
        <v>8.33</v>
      </c>
      <c r="BN35" s="422">
        <v>2</v>
      </c>
      <c r="BO35" s="422">
        <v>1</v>
      </c>
      <c r="BP35" s="422">
        <v>1</v>
      </c>
      <c r="BQ35" s="423" t="s">
        <v>1401</v>
      </c>
      <c r="BR35" s="422">
        <v>27.1</v>
      </c>
      <c r="BS35" s="439">
        <v>2</v>
      </c>
    </row>
    <row r="36" spans="1:71" s="418" customFormat="1" ht="13.5" thickBot="1">
      <c r="A36" s="442" t="s">
        <v>1421</v>
      </c>
      <c r="B36" s="443" t="s">
        <v>34</v>
      </c>
      <c r="C36" s="443" t="s">
        <v>38</v>
      </c>
      <c r="D36" s="443" t="s">
        <v>50</v>
      </c>
      <c r="E36" s="443" t="s">
        <v>1420</v>
      </c>
      <c r="F36" s="443" t="s">
        <v>1420</v>
      </c>
      <c r="G36" s="444" t="s">
        <v>1419</v>
      </c>
      <c r="H36" s="444" t="s">
        <v>1418</v>
      </c>
      <c r="I36" s="443" t="s">
        <v>1417</v>
      </c>
      <c r="J36" s="443" t="s">
        <v>1416</v>
      </c>
      <c r="K36" s="443" t="s">
        <v>99</v>
      </c>
      <c r="L36" s="443" t="s">
        <v>99</v>
      </c>
      <c r="M36" s="443" t="s">
        <v>118</v>
      </c>
      <c r="N36" s="443" t="s">
        <v>118</v>
      </c>
      <c r="O36" s="443" t="s">
        <v>159</v>
      </c>
      <c r="P36" s="443" t="s">
        <v>173</v>
      </c>
      <c r="Q36" s="443" t="s">
        <v>176</v>
      </c>
      <c r="R36" s="443" t="s">
        <v>176</v>
      </c>
      <c r="S36" s="443" t="s">
        <v>179</v>
      </c>
      <c r="T36" s="443" t="s">
        <v>1415</v>
      </c>
      <c r="U36" s="443" t="s">
        <v>1414</v>
      </c>
      <c r="V36" s="443" t="s">
        <v>1413</v>
      </c>
      <c r="W36" s="443" t="s">
        <v>1412</v>
      </c>
      <c r="X36" s="443" t="s">
        <v>1411</v>
      </c>
      <c r="Y36" s="443" t="s">
        <v>327</v>
      </c>
      <c r="Z36" s="443" t="s">
        <v>327</v>
      </c>
      <c r="AA36" s="443" t="s">
        <v>298</v>
      </c>
      <c r="AB36" s="443" t="s">
        <v>810</v>
      </c>
      <c r="AC36" s="443" t="s">
        <v>1011</v>
      </c>
      <c r="AD36" s="443" t="s">
        <v>296</v>
      </c>
      <c r="AE36" s="443" t="s">
        <v>1410</v>
      </c>
      <c r="AF36" s="443" t="s">
        <v>310</v>
      </c>
      <c r="AG36" s="443" t="s">
        <v>319</v>
      </c>
      <c r="AH36" s="443"/>
      <c r="AI36" s="443" t="s">
        <v>399</v>
      </c>
      <c r="AJ36" s="443" t="s">
        <v>45</v>
      </c>
      <c r="AK36" s="443" t="s">
        <v>407</v>
      </c>
      <c r="AL36" s="443" t="s">
        <v>416</v>
      </c>
      <c r="AM36" s="443" t="s">
        <v>416</v>
      </c>
      <c r="AN36" s="443"/>
      <c r="AO36" s="443"/>
      <c r="AP36" s="443"/>
      <c r="AQ36" s="443"/>
      <c r="AR36" s="443" t="s">
        <v>1409</v>
      </c>
      <c r="AS36" s="443" t="s">
        <v>1409</v>
      </c>
      <c r="AT36" s="443" t="s">
        <v>1409</v>
      </c>
      <c r="AU36" s="443" t="s">
        <v>426</v>
      </c>
      <c r="AV36" s="443" t="s">
        <v>1408</v>
      </c>
      <c r="AW36" s="443" t="s">
        <v>426</v>
      </c>
      <c r="AX36" s="443" t="s">
        <v>1331</v>
      </c>
      <c r="AY36" s="443" t="s">
        <v>404</v>
      </c>
      <c r="AZ36" s="443" t="s">
        <v>885</v>
      </c>
      <c r="BA36" s="443" t="s">
        <v>945</v>
      </c>
      <c r="BB36" s="443" t="s">
        <v>438</v>
      </c>
      <c r="BC36" s="443" t="s">
        <v>608</v>
      </c>
      <c r="BD36" s="443" t="s">
        <v>1407</v>
      </c>
      <c r="BE36" s="443" t="s">
        <v>1406</v>
      </c>
      <c r="BF36" s="443" t="s">
        <v>1405</v>
      </c>
      <c r="BG36" s="443" t="s">
        <v>1404</v>
      </c>
      <c r="BH36" s="445" t="s">
        <v>1403</v>
      </c>
      <c r="BI36" s="443" t="s">
        <v>2118</v>
      </c>
      <c r="BJ36" s="422">
        <v>3</v>
      </c>
      <c r="BK36" s="422">
        <v>14</v>
      </c>
      <c r="BL36" s="422" t="s">
        <v>1402</v>
      </c>
      <c r="BM36" s="422">
        <v>8.33</v>
      </c>
      <c r="BN36" s="422">
        <v>2</v>
      </c>
      <c r="BO36" s="422">
        <v>1</v>
      </c>
      <c r="BP36" s="422">
        <v>1</v>
      </c>
      <c r="BQ36" s="423" t="s">
        <v>1401</v>
      </c>
      <c r="BR36" s="422">
        <v>27.1</v>
      </c>
      <c r="BS36" s="439">
        <v>2</v>
      </c>
    </row>
    <row r="37" spans="1:71" ht="13.5" thickBot="1"/>
    <row r="38" spans="1:71">
      <c r="A38" s="456" t="s">
        <v>499</v>
      </c>
      <c r="B38" s="457"/>
      <c r="C38" s="457"/>
      <c r="D38" s="458"/>
    </row>
    <row r="39" spans="1:71">
      <c r="A39" s="459" t="s">
        <v>1353</v>
      </c>
      <c r="B39" s="451"/>
      <c r="C39" s="451"/>
      <c r="D39" s="452"/>
    </row>
    <row r="40" spans="1:71">
      <c r="A40" s="459" t="s">
        <v>1352</v>
      </c>
      <c r="B40" s="451"/>
      <c r="C40" s="451"/>
      <c r="D40" s="452"/>
    </row>
    <row r="41" spans="1:71">
      <c r="A41" s="459" t="s">
        <v>1351</v>
      </c>
      <c r="B41" s="451"/>
      <c r="C41" s="451"/>
      <c r="D41" s="452"/>
    </row>
    <row r="42" spans="1:71">
      <c r="A42" s="459" t="s">
        <v>1377</v>
      </c>
      <c r="B42" s="451"/>
      <c r="C42" s="451"/>
      <c r="D42" s="452"/>
    </row>
    <row r="43" spans="1:71">
      <c r="A43" s="459" t="s">
        <v>1376</v>
      </c>
      <c r="B43" s="451"/>
      <c r="C43" s="451"/>
      <c r="D43" s="452"/>
    </row>
    <row r="44" spans="1:71">
      <c r="A44" s="459" t="s">
        <v>1375</v>
      </c>
      <c r="B44" s="451"/>
      <c r="C44" s="451"/>
      <c r="D44" s="452"/>
    </row>
    <row r="45" spans="1:71">
      <c r="A45" s="459" t="s">
        <v>1374</v>
      </c>
      <c r="B45" s="451"/>
      <c r="C45" s="451"/>
      <c r="D45" s="452"/>
    </row>
    <row r="46" spans="1:71">
      <c r="A46" s="459" t="s">
        <v>1373</v>
      </c>
      <c r="B46" s="451"/>
      <c r="C46" s="451"/>
      <c r="D46" s="452"/>
    </row>
    <row r="47" spans="1:71">
      <c r="A47" s="459"/>
      <c r="B47" s="451"/>
      <c r="C47" s="451"/>
      <c r="D47" s="452"/>
    </row>
    <row r="48" spans="1:71">
      <c r="A48" s="460" t="s">
        <v>500</v>
      </c>
      <c r="B48" s="451"/>
      <c r="C48" s="451"/>
      <c r="D48" s="452"/>
    </row>
    <row r="49" spans="1:4">
      <c r="A49" s="459" t="s">
        <v>501</v>
      </c>
      <c r="B49" s="451"/>
      <c r="C49" s="451"/>
      <c r="D49" s="452"/>
    </row>
    <row r="50" spans="1:4" ht="13.5" thickBot="1">
      <c r="A50" s="461" t="s">
        <v>502</v>
      </c>
      <c r="B50" s="454"/>
      <c r="C50" s="454"/>
      <c r="D50" s="455"/>
    </row>
  </sheetData>
  <sheetProtection password="81F4" sheet="1" objects="1" scenarios="1"/>
  <hyperlinks>
    <hyperlink ref="H7" r:id="rId1" xr:uid="{A0E553DD-EE53-4FC8-B679-AB549843CDDD}"/>
    <hyperlink ref="H9" r:id="rId2" display="CBA27UHE-024" xr:uid="{7206BA1B-DEEF-4E86-815C-BA41913767C4}"/>
    <hyperlink ref="H11" r:id="rId3" display="CBA27UHE-024" xr:uid="{D8A7D0C6-6905-49A0-9867-64903B876973}"/>
    <hyperlink ref="H13" r:id="rId4" display="CBA27UHE-024" xr:uid="{C90A3974-D04B-4759-AED3-DB46045D6256}"/>
    <hyperlink ref="H15" r:id="rId5" display="CBA27UHE-030" xr:uid="{7D84E315-7923-4E2A-8942-A8551F66A864}"/>
    <hyperlink ref="H17" r:id="rId6" display="CBA27UHE-036" xr:uid="{1933CCA0-1080-49B6-94DD-DE16D935854E}"/>
    <hyperlink ref="H19" r:id="rId7" display="CBA27UHE-036" xr:uid="{4670B271-FBBC-415A-A911-D4B7AE84A9B7}"/>
    <hyperlink ref="H21" r:id="rId8" display="CBA27UHE-036" xr:uid="{36F3CB27-85F9-4033-B1D7-59E1B417D248}"/>
    <hyperlink ref="H23" r:id="rId9" display="CBA27UHE-042" xr:uid="{D7066B0A-F320-4342-8A37-81B114AC1D0B}"/>
    <hyperlink ref="H25" r:id="rId10" display="CBA27UHE-048" xr:uid="{854EE57F-D7CA-4B37-8CBB-957A3011C965}"/>
    <hyperlink ref="H27" r:id="rId11" display="CBA27UHE-048" xr:uid="{C7918E1D-EC24-42C8-8385-22700AF7F54E}"/>
    <hyperlink ref="H29" r:id="rId12" display="CBA27UHE-048" xr:uid="{B0572CD5-2C5F-4AEE-91A4-E3E63700E77E}"/>
    <hyperlink ref="H31" r:id="rId13" display="CBA27UHE-060" xr:uid="{DF6A6D25-5B31-44BD-91F7-D69F92D68D10}"/>
    <hyperlink ref="H33" r:id="rId14" display="CBA27UHE-060" xr:uid="{7537FF56-53E4-4DF0-B631-8408869E345F}"/>
    <hyperlink ref="H35" r:id="rId15" display="CBA27UHE-060" xr:uid="{9A6B510A-F634-419A-BE6F-398BEF4850B2}"/>
    <hyperlink ref="H8" r:id="rId16" display="CBA38MV-018/024" xr:uid="{CE664011-C1B3-4551-8327-8BBAD1484818}"/>
    <hyperlink ref="H10" r:id="rId17" display="CBA38MV-018/024" xr:uid="{E4B81217-F0C9-48FF-B5C8-227B9B36626C}"/>
    <hyperlink ref="H12" r:id="rId18" display="CBA38MV-018/024" xr:uid="{D31BC2FF-771E-4B84-9CE9-90B2DE343A03}"/>
    <hyperlink ref="H14" r:id="rId19" display="CBA38MV-018/024" xr:uid="{EE571603-0773-4ADB-8A7A-155C597C6C10}"/>
    <hyperlink ref="H16" r:id="rId20" display="CBA38MV-030" xr:uid="{1D32208A-A4C2-4E76-ABCA-C1765A28DC65}"/>
    <hyperlink ref="H18" r:id="rId21" display="CBA38MV-036" xr:uid="{69602E7A-BC3E-4AA2-8B54-FB3090EC624F}"/>
    <hyperlink ref="H20" r:id="rId22" display="CBA38MV-036" xr:uid="{10173A8C-85EB-4AA7-93BC-C05697310C9C}"/>
    <hyperlink ref="H22" r:id="rId23" display="CBA38MV-036" xr:uid="{A6D1E0EC-0F16-4F21-BE55-E99CAB9FCDC0}"/>
    <hyperlink ref="H24" r:id="rId24" display="CBA38MV-042" xr:uid="{B1A411F3-9AB6-46B8-BE26-296FC792C6CE}"/>
    <hyperlink ref="H26" r:id="rId25" display="CBA38MV-048" xr:uid="{7FF806CC-8BCD-4315-99F6-C009D1F52FAB}"/>
    <hyperlink ref="H28" r:id="rId26" display="CBA38MV-048" xr:uid="{ADD287FC-3228-484F-9C91-4330C79662E6}"/>
    <hyperlink ref="H30" r:id="rId27" display="CBA38MV-048" xr:uid="{5A0171EB-DE41-4785-8D10-C58E4D727904}"/>
    <hyperlink ref="H32" r:id="rId28" display="CBA38MV-060" xr:uid="{D3E07EFA-AA9E-4C68-AABA-BB09B9315F84}"/>
    <hyperlink ref="H34" r:id="rId29" display="CBA38MV-060" xr:uid="{BD249AEC-3078-4877-B2CD-FDC006776517}"/>
    <hyperlink ref="H36" r:id="rId30" display="CBA38MV-060" xr:uid="{252593C8-A8A5-42DC-824C-ABFBAC63D191}"/>
    <hyperlink ref="G7" r:id="rId31" display="ML14XC1-018-230" xr:uid="{3C5B2C32-46B5-407C-8C9F-15628D3A0272}"/>
    <hyperlink ref="G8" r:id="rId32" display="ML14XC1-018-230" xr:uid="{3DD9DEB3-6E4A-4745-8CD8-63009052C3D6}"/>
    <hyperlink ref="G9" r:id="rId33" display="ML14XC1-024-230" xr:uid="{6E16BA77-2D02-40A1-A9F9-DDD92157F10D}"/>
    <hyperlink ref="G10" r:id="rId34" display="ML14XC1-024-230" xr:uid="{FE10832D-5877-4806-8597-66603000ADA9}"/>
    <hyperlink ref="G15" r:id="rId35" display="ML14XC1-030-230" xr:uid="{F1C5D09C-2950-44C8-A3D9-905B25F2740B}"/>
    <hyperlink ref="G16:G18" r:id="rId36" display="ML14XC1-030-230" xr:uid="{3222EDAE-BB3D-4D13-979F-822623AE816E}"/>
    <hyperlink ref="G23:G26" r:id="rId37" display="ML14XC1-042-230" xr:uid="{39150DFD-2D0D-43D2-8746-C324E47CE159}"/>
    <hyperlink ref="G31:G32" r:id="rId38" display="ML14XC1-060-230" xr:uid="{1FE83FD6-D486-49D3-B540-B60187807075}"/>
    <hyperlink ref="G13:G14" r:id="rId39" display="XC21-024-230" xr:uid="{AA81B7A0-1143-4415-A3B9-4F2FB0C1FC2E}"/>
    <hyperlink ref="G21:G22" r:id="rId40" display="XC21-036-230" xr:uid="{15B198BC-7A26-439F-A078-9015679948B7}"/>
    <hyperlink ref="G29:G30" r:id="rId41" display="XC21-048-230" xr:uid="{44E55A16-4D6A-4213-B0A4-281748B270A4}"/>
    <hyperlink ref="G35:G36" r:id="rId42" display="XC21-060-230" xr:uid="{960CCBE6-B4A1-41D8-98C7-39BE3F4B3BF6}"/>
    <hyperlink ref="G11:G12" r:id="rId43" display="16ACX-024-230" xr:uid="{BCA6B01E-3C8B-4116-8C86-FB6B04F146DF}"/>
    <hyperlink ref="G19:G20" r:id="rId44" display="16ACX-036-230" xr:uid="{1DD92297-EBB7-4CD4-B531-DF18D3DA33F0}"/>
    <hyperlink ref="G27:G28" r:id="rId45" display="16ACX-048-230" xr:uid="{77C05AAA-2CA0-4758-AB2E-CD1741B54051}"/>
    <hyperlink ref="G33:G34" r:id="rId46" display="16ACX-060-230" xr:uid="{DC518A5C-DE47-4E3F-993D-2EE49777974D}"/>
    <hyperlink ref="L2" location="Contents!A1" display="&lt;&lt;BACK" xr:uid="{5888695D-6A4A-4A5E-8BA2-051E35DC5CBA}"/>
  </hyperlinks>
  <pageMargins left="0.75" right="0.75" top="1" bottom="1" header="0.5" footer="0.5"/>
  <pageSetup paperSize="9" firstPageNumber="0" fitToWidth="0" fitToHeight="0" orientation="portrait" horizontalDpi="300" verticalDpi="300" r:id="rId47"/>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8C847-BED2-487F-810E-3C8824325CC5}">
  <dimension ref="A1:AV351"/>
  <sheetViews>
    <sheetView showGridLines="0" zoomScale="70" zoomScaleNormal="70" workbookViewId="0">
      <selection activeCell="AB4" sqref="AB4"/>
    </sheetView>
  </sheetViews>
  <sheetFormatPr defaultRowHeight="12.75"/>
  <cols>
    <col min="1" max="1" width="9.140625" style="241"/>
    <col min="2" max="2" width="19" style="1" customWidth="1"/>
    <col min="3" max="3" width="15" style="1" customWidth="1"/>
    <col min="4" max="4" width="10" style="1" customWidth="1"/>
    <col min="5" max="5" width="15" style="1" customWidth="1"/>
    <col min="6" max="7" width="11.5703125" style="1" bestFit="1" customWidth="1"/>
    <col min="8" max="8" width="14.85546875" style="1" customWidth="1"/>
    <col min="9" max="9" width="15.5703125" style="1" customWidth="1"/>
    <col min="10" max="10" width="15" style="1" bestFit="1" customWidth="1"/>
    <col min="11" max="11" width="8.85546875" style="1" customWidth="1"/>
    <col min="12" max="12" width="12.7109375" style="1" bestFit="1" customWidth="1"/>
    <col min="13" max="13" width="9.85546875" style="1" customWidth="1"/>
    <col min="14" max="14" width="9.42578125" style="1" customWidth="1"/>
    <col min="15" max="15" width="12" style="1" bestFit="1" customWidth="1"/>
    <col min="16" max="16" width="15.28515625" style="1" customWidth="1"/>
    <col min="17" max="17" width="10.85546875" style="1" bestFit="1" customWidth="1"/>
    <col min="18" max="18" width="15" style="1" customWidth="1"/>
    <col min="19" max="19" width="16.28515625" style="1" customWidth="1"/>
    <col min="20" max="20" width="13.140625" style="1" customWidth="1"/>
    <col min="21" max="21" width="8" style="1" customWidth="1"/>
    <col min="22" max="22" width="10.5703125" style="1" customWidth="1"/>
    <col min="23" max="23" width="13.140625" style="1" customWidth="1"/>
    <col min="24" max="24" width="15" style="1" customWidth="1"/>
    <col min="25" max="25" width="10.42578125" style="1" bestFit="1" customWidth="1"/>
    <col min="26" max="27" width="15" style="1" customWidth="1"/>
    <col min="28" max="29" width="15" style="241" customWidth="1"/>
    <col min="30" max="31" width="10" style="241" bestFit="1" customWidth="1"/>
    <col min="32" max="32" width="10" style="241" customWidth="1"/>
    <col min="33" max="33" width="4.5703125" style="241" bestFit="1" customWidth="1"/>
    <col min="34" max="34" width="5.85546875" style="241" bestFit="1" customWidth="1"/>
    <col min="35" max="35" width="5.85546875" style="241" customWidth="1"/>
    <col min="36" max="36" width="7.42578125" style="241" bestFit="1" customWidth="1"/>
    <col min="37" max="37" width="7.7109375" style="241" bestFit="1" customWidth="1"/>
    <col min="38" max="38" width="11.140625" style="241" bestFit="1" customWidth="1"/>
    <col min="39" max="39" width="15" style="241" customWidth="1"/>
    <col min="40" max="40" width="5.140625" style="241" bestFit="1" customWidth="1"/>
    <col min="41" max="44" width="5.140625" style="241" customWidth="1"/>
    <col min="45" max="45" width="10.7109375" style="241" bestFit="1" customWidth="1"/>
    <col min="46" max="47" width="9.140625" style="241" bestFit="1" customWidth="1"/>
    <col min="48" max="48" width="15" style="241" customWidth="1"/>
    <col min="49" max="52" width="10.7109375" style="1" bestFit="1" customWidth="1"/>
    <col min="53" max="53" width="11.5703125" style="1" bestFit="1" customWidth="1"/>
    <col min="54" max="55" width="10.7109375" style="1" bestFit="1" customWidth="1"/>
    <col min="56" max="56" width="13.140625" style="1" bestFit="1" customWidth="1"/>
    <col min="57" max="57" width="11.7109375" style="1" bestFit="1" customWidth="1"/>
    <col min="58" max="58" width="8.7109375" style="1" bestFit="1" customWidth="1"/>
    <col min="59" max="61" width="15" style="1" customWidth="1"/>
    <col min="62" max="62" width="13.140625" style="1" bestFit="1" customWidth="1"/>
    <col min="63" max="67" width="9.140625" style="1"/>
    <col min="68" max="68" width="12" style="1" bestFit="1" customWidth="1"/>
    <col min="69" max="16384" width="9.140625" style="1"/>
  </cols>
  <sheetData>
    <row r="1" spans="2:28" s="241" customFormat="1"/>
    <row r="2" spans="2:28" ht="12.75" customHeight="1">
      <c r="B2" s="1023" t="s">
        <v>1400</v>
      </c>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5"/>
    </row>
    <row r="3" spans="2:28">
      <c r="B3" s="1026"/>
      <c r="C3" s="1027"/>
      <c r="D3" s="1027"/>
      <c r="E3" s="1027"/>
      <c r="F3" s="1027"/>
      <c r="G3" s="1027"/>
      <c r="H3" s="1027"/>
      <c r="I3" s="1027"/>
      <c r="J3" s="1027"/>
      <c r="K3" s="1027"/>
      <c r="L3" s="1027"/>
      <c r="M3" s="1027"/>
      <c r="N3" s="1027"/>
      <c r="O3" s="1027"/>
      <c r="P3" s="1027"/>
      <c r="Q3" s="1027"/>
      <c r="R3" s="1027"/>
      <c r="S3" s="1027"/>
      <c r="T3" s="1027"/>
      <c r="U3" s="1027"/>
      <c r="V3" s="1027"/>
      <c r="W3" s="1027"/>
      <c r="X3" s="1027"/>
      <c r="Y3" s="1027"/>
      <c r="Z3" s="1027"/>
      <c r="AA3" s="1028"/>
    </row>
    <row r="4" spans="2:28" ht="25.5" customHeight="1">
      <c r="B4" s="1012" t="s">
        <v>1371</v>
      </c>
      <c r="C4" s="1029" t="s">
        <v>1365</v>
      </c>
      <c r="D4" s="1011" t="s">
        <v>1399</v>
      </c>
      <c r="E4" s="1032"/>
      <c r="F4" s="1032"/>
      <c r="G4" s="1032"/>
      <c r="H4" s="1032"/>
      <c r="I4" s="1011" t="s">
        <v>1398</v>
      </c>
      <c r="J4" s="1032"/>
      <c r="K4" s="1032"/>
      <c r="L4" s="1032"/>
      <c r="M4" s="1032"/>
      <c r="N4" s="1032"/>
      <c r="O4" s="1011" t="s">
        <v>1397</v>
      </c>
      <c r="P4" s="1032"/>
      <c r="Q4" s="1032"/>
      <c r="R4" s="1011" t="s">
        <v>1396</v>
      </c>
      <c r="S4" s="1032"/>
      <c r="T4" s="1032"/>
      <c r="U4" s="1012" t="s">
        <v>1395</v>
      </c>
      <c r="V4" s="1012"/>
      <c r="W4" s="1011" t="s">
        <v>1368</v>
      </c>
      <c r="X4" s="1011"/>
      <c r="Y4" s="1011"/>
      <c r="Z4" s="1011"/>
      <c r="AA4" s="1011"/>
      <c r="AB4" s="252" t="s">
        <v>2248</v>
      </c>
    </row>
    <row r="5" spans="2:28">
      <c r="B5" s="1012"/>
      <c r="C5" s="1030"/>
      <c r="D5" s="1012" t="s">
        <v>1394</v>
      </c>
      <c r="E5" s="1012" t="s">
        <v>1393</v>
      </c>
      <c r="F5" s="1012" t="s">
        <v>1392</v>
      </c>
      <c r="G5" s="1012" t="s">
        <v>1391</v>
      </c>
      <c r="H5" s="1012" t="s">
        <v>872</v>
      </c>
      <c r="I5" s="1012" t="s">
        <v>1390</v>
      </c>
      <c r="J5" s="1012" t="s">
        <v>1389</v>
      </c>
      <c r="K5" s="1012" t="s">
        <v>1388</v>
      </c>
      <c r="L5" s="1012" t="s">
        <v>1387</v>
      </c>
      <c r="M5" s="1012" t="s">
        <v>1386</v>
      </c>
      <c r="N5" s="1012" t="s">
        <v>3111</v>
      </c>
      <c r="O5" s="1012" t="s">
        <v>1350</v>
      </c>
      <c r="P5" s="1012" t="s">
        <v>1384</v>
      </c>
      <c r="Q5" s="1012" t="s">
        <v>1383</v>
      </c>
      <c r="R5" s="1012" t="s">
        <v>1382</v>
      </c>
      <c r="S5" s="1012" t="s">
        <v>1381</v>
      </c>
      <c r="T5" s="1012" t="s">
        <v>1361</v>
      </c>
      <c r="U5" s="1012" t="s">
        <v>1380</v>
      </c>
      <c r="V5" s="1012" t="s">
        <v>1379</v>
      </c>
      <c r="W5" s="1012" t="s">
        <v>1378</v>
      </c>
      <c r="X5" s="1012" t="s">
        <v>1356</v>
      </c>
      <c r="Y5" s="1012" t="s">
        <v>1367</v>
      </c>
      <c r="Z5" s="1012" t="s">
        <v>1366</v>
      </c>
      <c r="AA5" s="1012" t="s">
        <v>1143</v>
      </c>
    </row>
    <row r="6" spans="2:28">
      <c r="B6" s="1012"/>
      <c r="C6" s="1031"/>
      <c r="D6" s="1012"/>
      <c r="E6" s="1012"/>
      <c r="F6" s="1012"/>
      <c r="G6" s="1012"/>
      <c r="H6" s="1012"/>
      <c r="I6" s="1012"/>
      <c r="J6" s="1012"/>
      <c r="K6" s="1012"/>
      <c r="L6" s="1012"/>
      <c r="M6" s="1012"/>
      <c r="N6" s="1012"/>
      <c r="O6" s="1012"/>
      <c r="P6" s="1012"/>
      <c r="Q6" s="1012"/>
      <c r="R6" s="1012"/>
      <c r="S6" s="1012"/>
      <c r="T6" s="1012"/>
      <c r="U6" s="1012"/>
      <c r="V6" s="1012"/>
      <c r="W6" s="1012"/>
      <c r="X6" s="1012"/>
      <c r="Y6" s="1012"/>
      <c r="Z6" s="1012"/>
      <c r="AA6" s="1012"/>
    </row>
    <row r="7" spans="2:28">
      <c r="B7" s="269" t="s">
        <v>3129</v>
      </c>
      <c r="C7" s="270"/>
      <c r="D7" s="269" t="s">
        <v>1731</v>
      </c>
      <c r="E7" s="269" t="s">
        <v>426</v>
      </c>
      <c r="F7" s="269" t="s">
        <v>99</v>
      </c>
      <c r="G7" s="270" t="s">
        <v>3115</v>
      </c>
      <c r="H7" s="269" t="s">
        <v>117</v>
      </c>
      <c r="I7" s="270" t="s">
        <v>3087</v>
      </c>
      <c r="J7" s="269" t="s">
        <v>3182</v>
      </c>
      <c r="K7" s="269" t="s">
        <v>2047</v>
      </c>
      <c r="L7" s="269" t="s">
        <v>2045</v>
      </c>
      <c r="M7" s="271">
        <v>4.4400000000000004</v>
      </c>
      <c r="N7" s="271" t="s">
        <v>1402</v>
      </c>
      <c r="O7" s="270" t="s">
        <v>3112</v>
      </c>
      <c r="P7" s="270" t="s">
        <v>3113</v>
      </c>
      <c r="Q7" s="270" t="s">
        <v>3114</v>
      </c>
      <c r="R7" s="271">
        <v>1</v>
      </c>
      <c r="S7" s="269" t="s">
        <v>37</v>
      </c>
      <c r="T7" s="269" t="s">
        <v>1409</v>
      </c>
      <c r="U7" s="269" t="s">
        <v>1714</v>
      </c>
      <c r="V7" s="269" t="s">
        <v>1626</v>
      </c>
      <c r="W7" s="272" t="s">
        <v>1647</v>
      </c>
      <c r="X7" s="269" t="s">
        <v>1663</v>
      </c>
      <c r="Y7" s="269" t="s">
        <v>1420</v>
      </c>
      <c r="Z7" s="273" t="s">
        <v>1732</v>
      </c>
      <c r="AA7" s="274" t="s">
        <v>3116</v>
      </c>
    </row>
    <row r="8" spans="2:28">
      <c r="B8" s="269" t="s">
        <v>3131</v>
      </c>
      <c r="C8" s="270"/>
      <c r="D8" s="269" t="s">
        <v>1670</v>
      </c>
      <c r="E8" s="269" t="s">
        <v>608</v>
      </c>
      <c r="F8" s="269" t="s">
        <v>99</v>
      </c>
      <c r="G8" s="270" t="s">
        <v>3115</v>
      </c>
      <c r="H8" s="269" t="s">
        <v>117</v>
      </c>
      <c r="I8" s="270" t="s">
        <v>3087</v>
      </c>
      <c r="J8" s="269" t="s">
        <v>3184</v>
      </c>
      <c r="K8" s="269" t="s">
        <v>2027</v>
      </c>
      <c r="L8" s="269" t="s">
        <v>2025</v>
      </c>
      <c r="M8" s="271">
        <v>4.4400000000000004</v>
      </c>
      <c r="N8" s="271" t="s">
        <v>1402</v>
      </c>
      <c r="O8" s="270" t="s">
        <v>3112</v>
      </c>
      <c r="P8" s="270" t="s">
        <v>3113</v>
      </c>
      <c r="Q8" s="270" t="s">
        <v>3114</v>
      </c>
      <c r="R8" s="271">
        <v>1</v>
      </c>
      <c r="S8" s="269" t="s">
        <v>38</v>
      </c>
      <c r="T8" s="269" t="s">
        <v>1409</v>
      </c>
      <c r="U8" s="269" t="s">
        <v>430</v>
      </c>
      <c r="V8" s="269" t="s">
        <v>435</v>
      </c>
      <c r="W8" s="272" t="s">
        <v>1647</v>
      </c>
      <c r="X8" s="269" t="s">
        <v>1663</v>
      </c>
      <c r="Y8" s="269" t="s">
        <v>1420</v>
      </c>
      <c r="Z8" s="273" t="s">
        <v>3119</v>
      </c>
      <c r="AA8" s="274" t="s">
        <v>3116</v>
      </c>
    </row>
    <row r="9" spans="2:28">
      <c r="B9" s="269" t="s">
        <v>3133</v>
      </c>
      <c r="C9" s="270"/>
      <c r="D9" s="269" t="s">
        <v>169</v>
      </c>
      <c r="E9" s="269" t="s">
        <v>440</v>
      </c>
      <c r="F9" s="269" t="s">
        <v>99</v>
      </c>
      <c r="G9" s="270" t="s">
        <v>3115</v>
      </c>
      <c r="H9" s="269" t="s">
        <v>117</v>
      </c>
      <c r="I9" s="270" t="s">
        <v>3087</v>
      </c>
      <c r="J9" s="269" t="s">
        <v>3188</v>
      </c>
      <c r="K9" s="269" t="s">
        <v>1966</v>
      </c>
      <c r="L9" s="269" t="s">
        <v>1964</v>
      </c>
      <c r="M9" s="275">
        <v>5</v>
      </c>
      <c r="N9" s="271" t="s">
        <v>1402</v>
      </c>
      <c r="O9" s="270" t="s">
        <v>3112</v>
      </c>
      <c r="P9" s="270" t="s">
        <v>3113</v>
      </c>
      <c r="Q9" s="270" t="s">
        <v>3114</v>
      </c>
      <c r="R9" s="271">
        <v>1</v>
      </c>
      <c r="S9" s="269" t="s">
        <v>39</v>
      </c>
      <c r="T9" s="269" t="s">
        <v>1409</v>
      </c>
      <c r="U9" s="269" t="s">
        <v>1422</v>
      </c>
      <c r="V9" s="269" t="s">
        <v>945</v>
      </c>
      <c r="W9" s="272" t="s">
        <v>1558</v>
      </c>
      <c r="X9" s="269" t="s">
        <v>441</v>
      </c>
      <c r="Y9" s="269" t="s">
        <v>1420</v>
      </c>
      <c r="Z9" s="273" t="s">
        <v>1971</v>
      </c>
      <c r="AA9" s="274" t="s">
        <v>3116</v>
      </c>
    </row>
    <row r="10" spans="2:28">
      <c r="B10" s="269" t="s">
        <v>3136</v>
      </c>
      <c r="C10" s="270"/>
      <c r="D10" s="269" t="s">
        <v>1581</v>
      </c>
      <c r="E10" s="269" t="s">
        <v>157</v>
      </c>
      <c r="F10" s="269" t="s">
        <v>99</v>
      </c>
      <c r="G10" s="270" t="s">
        <v>3115</v>
      </c>
      <c r="H10" s="269" t="s">
        <v>117</v>
      </c>
      <c r="I10" s="270" t="s">
        <v>3087</v>
      </c>
      <c r="J10" s="269" t="s">
        <v>3189</v>
      </c>
      <c r="K10" s="269" t="s">
        <v>1544</v>
      </c>
      <c r="L10" s="269" t="s">
        <v>1943</v>
      </c>
      <c r="M10" s="275">
        <v>5</v>
      </c>
      <c r="N10" s="271" t="s">
        <v>1402</v>
      </c>
      <c r="O10" s="270" t="s">
        <v>3112</v>
      </c>
      <c r="P10" s="270" t="s">
        <v>3113</v>
      </c>
      <c r="Q10" s="270" t="s">
        <v>3114</v>
      </c>
      <c r="R10" s="271">
        <v>1</v>
      </c>
      <c r="S10" s="269" t="s">
        <v>880</v>
      </c>
      <c r="T10" s="269" t="s">
        <v>1409</v>
      </c>
      <c r="U10" s="269" t="s">
        <v>1575</v>
      </c>
      <c r="V10" s="269" t="s">
        <v>438</v>
      </c>
      <c r="W10" s="272" t="s">
        <v>1558</v>
      </c>
      <c r="X10" s="269" t="s">
        <v>441</v>
      </c>
      <c r="Y10" s="269" t="s">
        <v>1420</v>
      </c>
      <c r="Z10" s="273" t="s">
        <v>3121</v>
      </c>
      <c r="AA10" s="274" t="s">
        <v>3116</v>
      </c>
    </row>
    <row r="11" spans="2:28">
      <c r="B11" s="269" t="s">
        <v>3138</v>
      </c>
      <c r="C11" s="270"/>
      <c r="D11" s="269" t="s">
        <v>1554</v>
      </c>
      <c r="E11" s="269" t="s">
        <v>689</v>
      </c>
      <c r="F11" s="269" t="s">
        <v>99</v>
      </c>
      <c r="G11" s="270" t="s">
        <v>3115</v>
      </c>
      <c r="H11" s="269" t="s">
        <v>118</v>
      </c>
      <c r="I11" s="270" t="s">
        <v>3087</v>
      </c>
      <c r="J11" s="269" t="s">
        <v>3187</v>
      </c>
      <c r="K11" s="269" t="s">
        <v>1546</v>
      </c>
      <c r="L11" s="269" t="s">
        <v>1898</v>
      </c>
      <c r="M11" s="271">
        <v>7.22</v>
      </c>
      <c r="N11" s="271" t="s">
        <v>1402</v>
      </c>
      <c r="O11" s="270" t="s">
        <v>3112</v>
      </c>
      <c r="P11" s="270" t="s">
        <v>3113</v>
      </c>
      <c r="Q11" s="270" t="s">
        <v>3114</v>
      </c>
      <c r="R11" s="271">
        <v>2</v>
      </c>
      <c r="S11" s="269" t="s">
        <v>1541</v>
      </c>
      <c r="T11" s="269" t="s">
        <v>1409</v>
      </c>
      <c r="U11" s="269" t="s">
        <v>798</v>
      </c>
      <c r="V11" s="269" t="s">
        <v>437</v>
      </c>
      <c r="W11" s="272" t="s">
        <v>1475</v>
      </c>
      <c r="X11" s="269" t="s">
        <v>1491</v>
      </c>
      <c r="Y11" s="269" t="s">
        <v>1420</v>
      </c>
      <c r="Z11" s="273" t="s">
        <v>3124</v>
      </c>
      <c r="AA11" s="274" t="s">
        <v>3116</v>
      </c>
    </row>
    <row r="12" spans="2:28">
      <c r="B12" s="269" t="s">
        <v>3139</v>
      </c>
      <c r="C12" s="270"/>
      <c r="D12" s="269" t="s">
        <v>1498</v>
      </c>
      <c r="E12" s="269" t="s">
        <v>158</v>
      </c>
      <c r="F12" s="269" t="s">
        <v>99</v>
      </c>
      <c r="G12" s="270" t="s">
        <v>3115</v>
      </c>
      <c r="H12" s="269" t="s">
        <v>118</v>
      </c>
      <c r="I12" s="270" t="s">
        <v>3087</v>
      </c>
      <c r="J12" s="269" t="s">
        <v>3105</v>
      </c>
      <c r="K12" s="269" t="s">
        <v>1888</v>
      </c>
      <c r="L12" s="269" t="s">
        <v>1886</v>
      </c>
      <c r="M12" s="271">
        <v>7.22</v>
      </c>
      <c r="N12" s="271" t="s">
        <v>1402</v>
      </c>
      <c r="O12" s="270" t="s">
        <v>3112</v>
      </c>
      <c r="P12" s="270" t="s">
        <v>3113</v>
      </c>
      <c r="Q12" s="270" t="s">
        <v>3114</v>
      </c>
      <c r="R12" s="271">
        <v>2</v>
      </c>
      <c r="S12" s="269" t="s">
        <v>43</v>
      </c>
      <c r="T12" s="269" t="s">
        <v>1409</v>
      </c>
      <c r="U12" s="269" t="s">
        <v>1492</v>
      </c>
      <c r="V12" s="269" t="s">
        <v>439</v>
      </c>
      <c r="W12" s="272" t="s">
        <v>1475</v>
      </c>
      <c r="X12" s="269" t="s">
        <v>1491</v>
      </c>
      <c r="Y12" s="269" t="s">
        <v>1420</v>
      </c>
      <c r="Z12" s="273" t="s">
        <v>3125</v>
      </c>
      <c r="AA12" s="274" t="s">
        <v>3116</v>
      </c>
    </row>
    <row r="13" spans="2:28">
      <c r="B13" s="269" t="s">
        <v>3141</v>
      </c>
      <c r="C13" s="270"/>
      <c r="D13" s="269" t="s">
        <v>1429</v>
      </c>
      <c r="E13" s="269" t="s">
        <v>159</v>
      </c>
      <c r="F13" s="269" t="s">
        <v>99</v>
      </c>
      <c r="G13" s="270" t="s">
        <v>3115</v>
      </c>
      <c r="H13" s="269" t="s">
        <v>118</v>
      </c>
      <c r="I13" s="270" t="s">
        <v>3087</v>
      </c>
      <c r="J13" s="269" t="s">
        <v>3197</v>
      </c>
      <c r="K13" s="269" t="s">
        <v>1827</v>
      </c>
      <c r="L13" s="269" t="s">
        <v>1825</v>
      </c>
      <c r="M13" s="271">
        <v>8.33</v>
      </c>
      <c r="N13" s="271" t="s">
        <v>1402</v>
      </c>
      <c r="O13" s="270" t="s">
        <v>3112</v>
      </c>
      <c r="P13" s="270" t="s">
        <v>3113</v>
      </c>
      <c r="Q13" s="270" t="s">
        <v>3114</v>
      </c>
      <c r="R13" s="271">
        <v>2</v>
      </c>
      <c r="S13" s="269" t="s">
        <v>45</v>
      </c>
      <c r="T13" s="269" t="s">
        <v>1409</v>
      </c>
      <c r="U13" s="269" t="s">
        <v>892</v>
      </c>
      <c r="V13" s="269" t="s">
        <v>608</v>
      </c>
      <c r="W13" s="272" t="s">
        <v>1403</v>
      </c>
      <c r="X13" s="269" t="s">
        <v>1406</v>
      </c>
      <c r="Y13" s="269" t="s">
        <v>1420</v>
      </c>
      <c r="Z13" s="273" t="s">
        <v>3127</v>
      </c>
      <c r="AA13" s="274" t="s">
        <v>3116</v>
      </c>
    </row>
    <row r="14" spans="2:28">
      <c r="B14" s="71"/>
      <c r="C14" s="72"/>
      <c r="D14" s="72"/>
      <c r="E14" s="72"/>
      <c r="F14" s="72"/>
      <c r="G14" s="72"/>
      <c r="H14" s="72"/>
      <c r="I14" s="72"/>
      <c r="J14" s="72"/>
      <c r="K14" s="72"/>
      <c r="L14" s="72"/>
      <c r="M14" s="72"/>
      <c r="N14" s="72"/>
      <c r="O14" s="72"/>
      <c r="P14" s="72"/>
      <c r="Q14" s="72"/>
      <c r="R14" s="72"/>
      <c r="S14" s="72"/>
      <c r="T14" s="72"/>
      <c r="U14" s="72"/>
      <c r="V14" s="72"/>
      <c r="W14" s="72"/>
      <c r="X14" s="72"/>
      <c r="Y14" s="72"/>
      <c r="Z14" s="72"/>
      <c r="AA14" s="73"/>
    </row>
    <row r="15" spans="2:28">
      <c r="B15" s="21" t="s">
        <v>3130</v>
      </c>
      <c r="C15" s="22"/>
      <c r="D15" s="21" t="s">
        <v>1722</v>
      </c>
      <c r="E15" s="21" t="s">
        <v>426</v>
      </c>
      <c r="F15" s="23" t="s">
        <v>1721</v>
      </c>
      <c r="G15" s="22" t="s">
        <v>3115</v>
      </c>
      <c r="H15" s="21" t="s">
        <v>117</v>
      </c>
      <c r="I15" s="22" t="s">
        <v>3087</v>
      </c>
      <c r="J15" s="21" t="s">
        <v>3183</v>
      </c>
      <c r="K15" s="21" t="s">
        <v>2037</v>
      </c>
      <c r="L15" s="21" t="s">
        <v>2035</v>
      </c>
      <c r="M15" s="24">
        <v>4.4000000000000004</v>
      </c>
      <c r="N15" s="25" t="s">
        <v>1402</v>
      </c>
      <c r="O15" s="22" t="s">
        <v>3112</v>
      </c>
      <c r="P15" s="22" t="s">
        <v>3113</v>
      </c>
      <c r="Q15" s="22" t="s">
        <v>3114</v>
      </c>
      <c r="R15" s="25">
        <v>1</v>
      </c>
      <c r="S15" s="21" t="s">
        <v>37</v>
      </c>
      <c r="T15" s="21" t="s">
        <v>1409</v>
      </c>
      <c r="U15" s="21" t="s">
        <v>1714</v>
      </c>
      <c r="V15" s="21" t="s">
        <v>1626</v>
      </c>
      <c r="W15" s="26" t="s">
        <v>1647</v>
      </c>
      <c r="X15" s="21" t="s">
        <v>1649</v>
      </c>
      <c r="Y15" s="21" t="s">
        <v>1420</v>
      </c>
      <c r="Z15" s="27" t="s">
        <v>3118</v>
      </c>
      <c r="AA15" s="28" t="s">
        <v>3116</v>
      </c>
    </row>
    <row r="16" spans="2:28">
      <c r="B16" s="21" t="s">
        <v>3132</v>
      </c>
      <c r="C16" s="22"/>
      <c r="D16" s="21" t="s">
        <v>1658</v>
      </c>
      <c r="E16" s="21" t="s">
        <v>608</v>
      </c>
      <c r="F16" s="21" t="s">
        <v>99</v>
      </c>
      <c r="G16" s="22" t="s">
        <v>3115</v>
      </c>
      <c r="H16" s="21" t="s">
        <v>117</v>
      </c>
      <c r="I16" s="22" t="s">
        <v>3087</v>
      </c>
      <c r="J16" s="21" t="s">
        <v>3185</v>
      </c>
      <c r="K16" s="21" t="s">
        <v>2018</v>
      </c>
      <c r="L16" s="21" t="s">
        <v>2016</v>
      </c>
      <c r="M16" s="24">
        <v>4.4000000000000004</v>
      </c>
      <c r="N16" s="25" t="s">
        <v>1402</v>
      </c>
      <c r="O16" s="22" t="s">
        <v>3112</v>
      </c>
      <c r="P16" s="22" t="s">
        <v>3113</v>
      </c>
      <c r="Q16" s="22" t="s">
        <v>3114</v>
      </c>
      <c r="R16" s="25">
        <v>1</v>
      </c>
      <c r="S16" s="21" t="s">
        <v>38</v>
      </c>
      <c r="T16" s="21" t="s">
        <v>1409</v>
      </c>
      <c r="U16" s="21" t="s">
        <v>430</v>
      </c>
      <c r="V16" s="21" t="s">
        <v>435</v>
      </c>
      <c r="W16" s="26" t="s">
        <v>1647</v>
      </c>
      <c r="X16" s="21" t="s">
        <v>1649</v>
      </c>
      <c r="Y16" s="21" t="s">
        <v>1420</v>
      </c>
      <c r="Z16" s="27" t="s">
        <v>3118</v>
      </c>
      <c r="AA16" s="28" t="s">
        <v>3116</v>
      </c>
    </row>
    <row r="17" spans="2:27">
      <c r="B17" s="21" t="s">
        <v>3134</v>
      </c>
      <c r="C17" s="22"/>
      <c r="D17" s="21" t="s">
        <v>1633</v>
      </c>
      <c r="E17" s="21" t="s">
        <v>440</v>
      </c>
      <c r="F17" s="21" t="s">
        <v>99</v>
      </c>
      <c r="G17" s="22" t="s">
        <v>3115</v>
      </c>
      <c r="H17" s="21" t="s">
        <v>117</v>
      </c>
      <c r="I17" s="22" t="s">
        <v>3087</v>
      </c>
      <c r="J17" s="21" t="s">
        <v>3188</v>
      </c>
      <c r="K17" s="21" t="s">
        <v>1966</v>
      </c>
      <c r="L17" s="21" t="s">
        <v>1964</v>
      </c>
      <c r="M17" s="24">
        <v>5</v>
      </c>
      <c r="N17" s="25" t="s">
        <v>1402</v>
      </c>
      <c r="O17" s="22" t="s">
        <v>3112</v>
      </c>
      <c r="P17" s="22" t="s">
        <v>3113</v>
      </c>
      <c r="Q17" s="22" t="s">
        <v>3114</v>
      </c>
      <c r="R17" s="25">
        <v>1</v>
      </c>
      <c r="S17" s="21" t="s">
        <v>39</v>
      </c>
      <c r="T17" s="21" t="s">
        <v>1409</v>
      </c>
      <c r="U17" s="21" t="s">
        <v>1422</v>
      </c>
      <c r="V17" s="21" t="s">
        <v>945</v>
      </c>
      <c r="W17" s="26" t="s">
        <v>1558</v>
      </c>
      <c r="X17" s="21" t="s">
        <v>1623</v>
      </c>
      <c r="Y17" s="21" t="s">
        <v>1420</v>
      </c>
      <c r="Z17" s="27" t="s">
        <v>3120</v>
      </c>
      <c r="AA17" s="28" t="s">
        <v>3116</v>
      </c>
    </row>
    <row r="18" spans="2:27">
      <c r="B18" s="21" t="s">
        <v>3135</v>
      </c>
      <c r="C18" s="22"/>
      <c r="D18" s="21" t="s">
        <v>1571</v>
      </c>
      <c r="E18" s="21" t="s">
        <v>157</v>
      </c>
      <c r="F18" s="21" t="s">
        <v>99</v>
      </c>
      <c r="G18" s="22" t="s">
        <v>3115</v>
      </c>
      <c r="H18" s="21" t="s">
        <v>117</v>
      </c>
      <c r="I18" s="22" t="s">
        <v>3087</v>
      </c>
      <c r="J18" s="21" t="s">
        <v>3190</v>
      </c>
      <c r="K18" s="21" t="s">
        <v>1938</v>
      </c>
      <c r="L18" s="21" t="s">
        <v>1936</v>
      </c>
      <c r="M18" s="24">
        <v>5</v>
      </c>
      <c r="N18" s="25" t="s">
        <v>1402</v>
      </c>
      <c r="O18" s="22" t="s">
        <v>3112</v>
      </c>
      <c r="P18" s="22" t="s">
        <v>3113</v>
      </c>
      <c r="Q18" s="22" t="s">
        <v>3114</v>
      </c>
      <c r="R18" s="25">
        <v>2</v>
      </c>
      <c r="S18" s="21" t="s">
        <v>880</v>
      </c>
      <c r="T18" s="21" t="s">
        <v>1409</v>
      </c>
      <c r="U18" s="21" t="s">
        <v>1563</v>
      </c>
      <c r="V18" s="21" t="s">
        <v>438</v>
      </c>
      <c r="W18" s="26" t="s">
        <v>1558</v>
      </c>
      <c r="X18" s="21" t="s">
        <v>1560</v>
      </c>
      <c r="Y18" s="21" t="s">
        <v>1420</v>
      </c>
      <c r="Z18" s="27" t="s">
        <v>3122</v>
      </c>
      <c r="AA18" s="28" t="s">
        <v>3116</v>
      </c>
    </row>
    <row r="19" spans="2:27">
      <c r="B19" s="21" t="s">
        <v>3137</v>
      </c>
      <c r="C19" s="22"/>
      <c r="D19" s="21" t="s">
        <v>1547</v>
      </c>
      <c r="E19" s="21" t="s">
        <v>689</v>
      </c>
      <c r="F19" s="21" t="s">
        <v>99</v>
      </c>
      <c r="G19" s="22" t="s">
        <v>3115</v>
      </c>
      <c r="H19" s="21" t="s">
        <v>118</v>
      </c>
      <c r="I19" s="22" t="s">
        <v>3087</v>
      </c>
      <c r="J19" s="21" t="s">
        <v>3187</v>
      </c>
      <c r="K19" s="21" t="s">
        <v>1546</v>
      </c>
      <c r="L19" s="21" t="s">
        <v>1898</v>
      </c>
      <c r="M19" s="25">
        <v>7.22</v>
      </c>
      <c r="N19" s="25" t="s">
        <v>1402</v>
      </c>
      <c r="O19" s="22" t="s">
        <v>3112</v>
      </c>
      <c r="P19" s="22" t="s">
        <v>3113</v>
      </c>
      <c r="Q19" s="22" t="s">
        <v>3114</v>
      </c>
      <c r="R19" s="25">
        <v>2</v>
      </c>
      <c r="S19" s="21" t="s">
        <v>1541</v>
      </c>
      <c r="T19" s="21" t="s">
        <v>1409</v>
      </c>
      <c r="U19" s="21" t="s">
        <v>1182</v>
      </c>
      <c r="V19" s="21" t="s">
        <v>437</v>
      </c>
      <c r="W19" s="26" t="s">
        <v>1475</v>
      </c>
      <c r="X19" s="21" t="s">
        <v>1476</v>
      </c>
      <c r="Y19" s="21" t="s">
        <v>1420</v>
      </c>
      <c r="Z19" s="27" t="s">
        <v>3123</v>
      </c>
      <c r="AA19" s="28" t="s">
        <v>3116</v>
      </c>
    </row>
    <row r="20" spans="2:27">
      <c r="B20" s="21" t="s">
        <v>3140</v>
      </c>
      <c r="C20" s="22"/>
      <c r="D20" s="21" t="s">
        <v>1487</v>
      </c>
      <c r="E20" s="21" t="s">
        <v>158</v>
      </c>
      <c r="F20" s="21" t="s">
        <v>99</v>
      </c>
      <c r="G20" s="22" t="s">
        <v>3115</v>
      </c>
      <c r="H20" s="21" t="s">
        <v>118</v>
      </c>
      <c r="I20" s="22" t="s">
        <v>3087</v>
      </c>
      <c r="J20" s="21" t="s">
        <v>3193</v>
      </c>
      <c r="K20" s="21" t="s">
        <v>1878</v>
      </c>
      <c r="L20" s="21" t="s">
        <v>181</v>
      </c>
      <c r="M20" s="25">
        <v>7.22</v>
      </c>
      <c r="N20" s="25" t="s">
        <v>1402</v>
      </c>
      <c r="O20" s="22" t="s">
        <v>3112</v>
      </c>
      <c r="P20" s="22" t="s">
        <v>3113</v>
      </c>
      <c r="Q20" s="22" t="s">
        <v>3114</v>
      </c>
      <c r="R20" s="25">
        <v>2</v>
      </c>
      <c r="S20" s="21" t="s">
        <v>43</v>
      </c>
      <c r="T20" s="21" t="s">
        <v>1409</v>
      </c>
      <c r="U20" s="21" t="s">
        <v>1478</v>
      </c>
      <c r="V20" s="21" t="s">
        <v>439</v>
      </c>
      <c r="W20" s="26" t="s">
        <v>1475</v>
      </c>
      <c r="X20" s="21" t="s">
        <v>1476</v>
      </c>
      <c r="Y20" s="21" t="s">
        <v>1420</v>
      </c>
      <c r="Z20" s="27" t="s">
        <v>3126</v>
      </c>
      <c r="AA20" s="28" t="s">
        <v>3116</v>
      </c>
    </row>
    <row r="21" spans="2:27">
      <c r="B21" s="21" t="s">
        <v>3142</v>
      </c>
      <c r="C21" s="22"/>
      <c r="D21" s="21" t="s">
        <v>1416</v>
      </c>
      <c r="E21" s="21" t="s">
        <v>159</v>
      </c>
      <c r="F21" s="21" t="s">
        <v>99</v>
      </c>
      <c r="G21" s="22" t="s">
        <v>3115</v>
      </c>
      <c r="H21" s="21" t="s">
        <v>118</v>
      </c>
      <c r="I21" s="22" t="s">
        <v>3087</v>
      </c>
      <c r="J21" s="21" t="s">
        <v>3198</v>
      </c>
      <c r="K21" s="21" t="s">
        <v>1818</v>
      </c>
      <c r="L21" s="21" t="s">
        <v>1816</v>
      </c>
      <c r="M21" s="25">
        <v>8.33</v>
      </c>
      <c r="N21" s="25" t="s">
        <v>1402</v>
      </c>
      <c r="O21" s="22" t="s">
        <v>3112</v>
      </c>
      <c r="P21" s="22" t="s">
        <v>3113</v>
      </c>
      <c r="Q21" s="22" t="s">
        <v>3114</v>
      </c>
      <c r="R21" s="25">
        <v>2</v>
      </c>
      <c r="S21" s="21" t="s">
        <v>45</v>
      </c>
      <c r="T21" s="21" t="s">
        <v>1409</v>
      </c>
      <c r="U21" s="21" t="s">
        <v>885</v>
      </c>
      <c r="V21" s="21" t="s">
        <v>608</v>
      </c>
      <c r="W21" s="26" t="s">
        <v>1403</v>
      </c>
      <c r="X21" s="21" t="s">
        <v>1406</v>
      </c>
      <c r="Y21" s="21" t="s">
        <v>1420</v>
      </c>
      <c r="Z21" s="27" t="s">
        <v>3128</v>
      </c>
      <c r="AA21" s="28" t="s">
        <v>3116</v>
      </c>
    </row>
    <row r="22" spans="2:27">
      <c r="B22" s="71"/>
      <c r="C22" s="72"/>
      <c r="D22" s="72"/>
      <c r="E22" s="72"/>
      <c r="F22" s="72"/>
      <c r="G22" s="72"/>
      <c r="H22" s="72"/>
      <c r="I22" s="72"/>
      <c r="J22" s="72"/>
      <c r="K22" s="72"/>
      <c r="L22" s="72"/>
      <c r="M22" s="72"/>
      <c r="N22" s="72"/>
      <c r="O22" s="72"/>
      <c r="P22" s="72"/>
      <c r="Q22" s="72"/>
      <c r="R22" s="72"/>
      <c r="S22" s="72"/>
      <c r="T22" s="72"/>
      <c r="U22" s="72"/>
      <c r="V22" s="72"/>
      <c r="W22" s="72"/>
      <c r="X22" s="72"/>
      <c r="Y22" s="72"/>
      <c r="Z22" s="72"/>
      <c r="AA22" s="73"/>
    </row>
    <row r="23" spans="2:27">
      <c r="B23" s="31" t="s">
        <v>3131</v>
      </c>
      <c r="C23" s="32"/>
      <c r="D23" s="31" t="s">
        <v>1670</v>
      </c>
      <c r="E23" s="31" t="s">
        <v>608</v>
      </c>
      <c r="F23" s="31" t="s">
        <v>99</v>
      </c>
      <c r="G23" s="32" t="s">
        <v>3115</v>
      </c>
      <c r="H23" s="31" t="s">
        <v>117</v>
      </c>
      <c r="I23" s="32" t="s">
        <v>3087</v>
      </c>
      <c r="J23" s="31" t="s">
        <v>3186</v>
      </c>
      <c r="K23" s="31" t="s">
        <v>2010</v>
      </c>
      <c r="L23" s="31" t="s">
        <v>2008</v>
      </c>
      <c r="M23" s="33">
        <v>4.4400000000000004</v>
      </c>
      <c r="N23" s="33" t="s">
        <v>1402</v>
      </c>
      <c r="O23" s="32" t="s">
        <v>3112</v>
      </c>
      <c r="P23" s="32" t="s">
        <v>3113</v>
      </c>
      <c r="Q23" s="32" t="s">
        <v>3114</v>
      </c>
      <c r="R23" s="33">
        <v>1</v>
      </c>
      <c r="S23" s="31" t="s">
        <v>38</v>
      </c>
      <c r="T23" s="31" t="s">
        <v>1409</v>
      </c>
      <c r="U23" s="31" t="s">
        <v>430</v>
      </c>
      <c r="V23" s="31" t="s">
        <v>435</v>
      </c>
      <c r="W23" s="34" t="s">
        <v>1647</v>
      </c>
      <c r="X23" s="31" t="s">
        <v>1663</v>
      </c>
      <c r="Y23" s="31" t="s">
        <v>1420</v>
      </c>
      <c r="Z23" s="35" t="s">
        <v>3119</v>
      </c>
      <c r="AA23" s="36" t="s">
        <v>3116</v>
      </c>
    </row>
    <row r="24" spans="2:27">
      <c r="B24" s="31" t="s">
        <v>3136</v>
      </c>
      <c r="C24" s="32"/>
      <c r="D24" s="31" t="s">
        <v>1581</v>
      </c>
      <c r="E24" s="31" t="s">
        <v>157</v>
      </c>
      <c r="F24" s="31" t="s">
        <v>99</v>
      </c>
      <c r="G24" s="32" t="s">
        <v>3115</v>
      </c>
      <c r="H24" s="31" t="s">
        <v>117</v>
      </c>
      <c r="I24" s="32" t="s">
        <v>3087</v>
      </c>
      <c r="J24" s="31" t="s">
        <v>3189</v>
      </c>
      <c r="K24" s="31" t="s">
        <v>1544</v>
      </c>
      <c r="L24" s="31" t="s">
        <v>1943</v>
      </c>
      <c r="M24" s="48">
        <v>5</v>
      </c>
      <c r="N24" s="33" t="s">
        <v>1402</v>
      </c>
      <c r="O24" s="32" t="s">
        <v>3112</v>
      </c>
      <c r="P24" s="32" t="s">
        <v>3113</v>
      </c>
      <c r="Q24" s="32" t="s">
        <v>3114</v>
      </c>
      <c r="R24" s="33">
        <v>1</v>
      </c>
      <c r="S24" s="31" t="s">
        <v>880</v>
      </c>
      <c r="T24" s="31" t="s">
        <v>1409</v>
      </c>
      <c r="U24" s="31" t="s">
        <v>1575</v>
      </c>
      <c r="V24" s="31" t="s">
        <v>438</v>
      </c>
      <c r="W24" s="34" t="s">
        <v>1558</v>
      </c>
      <c r="X24" s="31" t="s">
        <v>441</v>
      </c>
      <c r="Y24" s="31" t="s">
        <v>1420</v>
      </c>
      <c r="Z24" s="35" t="s">
        <v>3121</v>
      </c>
      <c r="AA24" s="36" t="s">
        <v>3116</v>
      </c>
    </row>
    <row r="25" spans="2:27">
      <c r="B25" s="31" t="s">
        <v>3139</v>
      </c>
      <c r="C25" s="32"/>
      <c r="D25" s="31" t="s">
        <v>1498</v>
      </c>
      <c r="E25" s="31" t="s">
        <v>158</v>
      </c>
      <c r="F25" s="31" t="s">
        <v>99</v>
      </c>
      <c r="G25" s="32" t="s">
        <v>3115</v>
      </c>
      <c r="H25" s="31" t="s">
        <v>118</v>
      </c>
      <c r="I25" s="32" t="s">
        <v>3087</v>
      </c>
      <c r="J25" s="31" t="s">
        <v>3194</v>
      </c>
      <c r="K25" s="31" t="s">
        <v>1860</v>
      </c>
      <c r="L25" s="31" t="s">
        <v>1858</v>
      </c>
      <c r="M25" s="33">
        <v>7.22</v>
      </c>
      <c r="N25" s="33" t="s">
        <v>1402</v>
      </c>
      <c r="O25" s="32" t="s">
        <v>3112</v>
      </c>
      <c r="P25" s="32" t="s">
        <v>3113</v>
      </c>
      <c r="Q25" s="32" t="s">
        <v>3114</v>
      </c>
      <c r="R25" s="33">
        <v>2</v>
      </c>
      <c r="S25" s="31" t="s">
        <v>43</v>
      </c>
      <c r="T25" s="31" t="s">
        <v>1409</v>
      </c>
      <c r="U25" s="31" t="s">
        <v>1492</v>
      </c>
      <c r="V25" s="31" t="s">
        <v>439</v>
      </c>
      <c r="W25" s="34" t="s">
        <v>1475</v>
      </c>
      <c r="X25" s="31" t="s">
        <v>1491</v>
      </c>
      <c r="Y25" s="31" t="s">
        <v>1420</v>
      </c>
      <c r="Z25" s="35" t="s">
        <v>3125</v>
      </c>
      <c r="AA25" s="36" t="s">
        <v>3116</v>
      </c>
    </row>
    <row r="26" spans="2:27">
      <c r="B26" s="31" t="s">
        <v>3141</v>
      </c>
      <c r="C26" s="32"/>
      <c r="D26" s="31" t="s">
        <v>1429</v>
      </c>
      <c r="E26" s="31" t="s">
        <v>159</v>
      </c>
      <c r="F26" s="31" t="s">
        <v>99</v>
      </c>
      <c r="G26" s="32" t="s">
        <v>3115</v>
      </c>
      <c r="H26" s="31" t="s">
        <v>118</v>
      </c>
      <c r="I26" s="32" t="s">
        <v>3087</v>
      </c>
      <c r="J26" s="31" t="s">
        <v>3197</v>
      </c>
      <c r="K26" s="31" t="s">
        <v>1806</v>
      </c>
      <c r="L26" s="31" t="s">
        <v>1804</v>
      </c>
      <c r="M26" s="33">
        <v>8.33</v>
      </c>
      <c r="N26" s="33" t="s">
        <v>1402</v>
      </c>
      <c r="O26" s="32" t="s">
        <v>3112</v>
      </c>
      <c r="P26" s="32" t="s">
        <v>3113</v>
      </c>
      <c r="Q26" s="32" t="s">
        <v>3114</v>
      </c>
      <c r="R26" s="33">
        <v>2</v>
      </c>
      <c r="S26" s="31" t="s">
        <v>45</v>
      </c>
      <c r="T26" s="31" t="s">
        <v>1409</v>
      </c>
      <c r="U26" s="31" t="s">
        <v>892</v>
      </c>
      <c r="V26" s="31" t="s">
        <v>608</v>
      </c>
      <c r="W26" s="34" t="s">
        <v>1403</v>
      </c>
      <c r="X26" s="31" t="s">
        <v>1406</v>
      </c>
      <c r="Y26" s="31" t="s">
        <v>1420</v>
      </c>
      <c r="Z26" s="35" t="s">
        <v>3127</v>
      </c>
      <c r="AA26" s="36" t="s">
        <v>3116</v>
      </c>
    </row>
    <row r="27" spans="2:27">
      <c r="B27" s="71"/>
      <c r="C27" s="72"/>
      <c r="D27" s="72"/>
      <c r="E27" s="72"/>
      <c r="F27" s="72"/>
      <c r="G27" s="72"/>
      <c r="H27" s="72"/>
      <c r="I27" s="72"/>
      <c r="J27" s="72"/>
      <c r="K27" s="72"/>
      <c r="L27" s="72"/>
      <c r="M27" s="72"/>
      <c r="N27" s="72"/>
      <c r="O27" s="72"/>
      <c r="P27" s="72"/>
      <c r="Q27" s="72"/>
      <c r="R27" s="72"/>
      <c r="S27" s="72"/>
      <c r="T27" s="72"/>
      <c r="U27" s="72"/>
      <c r="V27" s="72"/>
      <c r="W27" s="72"/>
      <c r="X27" s="72"/>
      <c r="Y27" s="72"/>
      <c r="Z27" s="72"/>
      <c r="AA27" s="73"/>
    </row>
    <row r="28" spans="2:27">
      <c r="B28" s="49" t="s">
        <v>3132</v>
      </c>
      <c r="C28" s="50"/>
      <c r="D28" s="49" t="s">
        <v>1256</v>
      </c>
      <c r="E28" s="49" t="s">
        <v>608</v>
      </c>
      <c r="F28" s="49" t="s">
        <v>99</v>
      </c>
      <c r="G28" s="50" t="s">
        <v>3115</v>
      </c>
      <c r="H28" s="49" t="s">
        <v>117</v>
      </c>
      <c r="I28" s="50" t="s">
        <v>3087</v>
      </c>
      <c r="J28" s="49" t="s">
        <v>3187</v>
      </c>
      <c r="K28" s="49" t="s">
        <v>1999</v>
      </c>
      <c r="L28" s="49" t="s">
        <v>1997</v>
      </c>
      <c r="M28" s="51">
        <v>5</v>
      </c>
      <c r="N28" s="52" t="s">
        <v>1402</v>
      </c>
      <c r="O28" s="50" t="s">
        <v>3112</v>
      </c>
      <c r="P28" s="50" t="s">
        <v>3113</v>
      </c>
      <c r="Q28" s="50" t="s">
        <v>3114</v>
      </c>
      <c r="R28" s="52">
        <v>1</v>
      </c>
      <c r="S28" s="49" t="s">
        <v>38</v>
      </c>
      <c r="T28" s="49" t="s">
        <v>1409</v>
      </c>
      <c r="U28" s="49" t="s">
        <v>430</v>
      </c>
      <c r="V28" s="49" t="s">
        <v>435</v>
      </c>
      <c r="W28" s="53" t="s">
        <v>1558</v>
      </c>
      <c r="X28" s="49" t="s">
        <v>1649</v>
      </c>
      <c r="Y28" s="49" t="s">
        <v>1420</v>
      </c>
      <c r="Z28" s="54" t="s">
        <v>3120</v>
      </c>
      <c r="AA28" s="55" t="s">
        <v>3116</v>
      </c>
    </row>
    <row r="29" spans="2:27">
      <c r="B29" s="49" t="s">
        <v>3135</v>
      </c>
      <c r="C29" s="50"/>
      <c r="D29" s="49" t="s">
        <v>1571</v>
      </c>
      <c r="E29" s="49" t="s">
        <v>157</v>
      </c>
      <c r="F29" s="49" t="s">
        <v>99</v>
      </c>
      <c r="G29" s="50" t="s">
        <v>3115</v>
      </c>
      <c r="H29" s="49" t="s">
        <v>117</v>
      </c>
      <c r="I29" s="50" t="s">
        <v>3087</v>
      </c>
      <c r="J29" s="49" t="s">
        <v>3190</v>
      </c>
      <c r="K29" s="49" t="s">
        <v>1938</v>
      </c>
      <c r="L29" s="49" t="s">
        <v>1936</v>
      </c>
      <c r="M29" s="51">
        <v>5</v>
      </c>
      <c r="N29" s="52" t="s">
        <v>1402</v>
      </c>
      <c r="O29" s="50" t="s">
        <v>3112</v>
      </c>
      <c r="P29" s="50" t="s">
        <v>3113</v>
      </c>
      <c r="Q29" s="50" t="s">
        <v>3114</v>
      </c>
      <c r="R29" s="52">
        <v>2</v>
      </c>
      <c r="S29" s="49" t="s">
        <v>880</v>
      </c>
      <c r="T29" s="49" t="s">
        <v>1409</v>
      </c>
      <c r="U29" s="49" t="s">
        <v>1563</v>
      </c>
      <c r="V29" s="49" t="s">
        <v>438</v>
      </c>
      <c r="W29" s="53" t="s">
        <v>1558</v>
      </c>
      <c r="X29" s="49" t="s">
        <v>1476</v>
      </c>
      <c r="Y29" s="49" t="s">
        <v>1420</v>
      </c>
      <c r="Z29" s="54" t="s">
        <v>3122</v>
      </c>
      <c r="AA29" s="55" t="s">
        <v>3116</v>
      </c>
    </row>
    <row r="30" spans="2:27">
      <c r="B30" s="49" t="s">
        <v>3140</v>
      </c>
      <c r="C30" s="50"/>
      <c r="D30" s="49" t="s">
        <v>1487</v>
      </c>
      <c r="E30" s="49" t="s">
        <v>158</v>
      </c>
      <c r="F30" s="49" t="s">
        <v>99</v>
      </c>
      <c r="G30" s="50" t="s">
        <v>3115</v>
      </c>
      <c r="H30" s="49" t="s">
        <v>118</v>
      </c>
      <c r="I30" s="50" t="s">
        <v>3087</v>
      </c>
      <c r="J30" s="49" t="s">
        <v>3194</v>
      </c>
      <c r="K30" s="49" t="s">
        <v>1860</v>
      </c>
      <c r="L30" s="49" t="s">
        <v>1858</v>
      </c>
      <c r="M30" s="52">
        <v>7.22</v>
      </c>
      <c r="N30" s="52" t="s">
        <v>1402</v>
      </c>
      <c r="O30" s="50" t="s">
        <v>3112</v>
      </c>
      <c r="P30" s="50" t="s">
        <v>3113</v>
      </c>
      <c r="Q30" s="50" t="s">
        <v>3114</v>
      </c>
      <c r="R30" s="52">
        <v>2</v>
      </c>
      <c r="S30" s="49" t="s">
        <v>43</v>
      </c>
      <c r="T30" s="49" t="s">
        <v>1409</v>
      </c>
      <c r="U30" s="49" t="s">
        <v>1478</v>
      </c>
      <c r="V30" s="49" t="s">
        <v>439</v>
      </c>
      <c r="W30" s="53" t="s">
        <v>1475</v>
      </c>
      <c r="X30" s="49" t="s">
        <v>1476</v>
      </c>
      <c r="Y30" s="49" t="s">
        <v>1420</v>
      </c>
      <c r="Z30" s="54" t="s">
        <v>3126</v>
      </c>
      <c r="AA30" s="55" t="s">
        <v>3116</v>
      </c>
    </row>
    <row r="31" spans="2:27">
      <c r="B31" s="49" t="s">
        <v>3142</v>
      </c>
      <c r="C31" s="50"/>
      <c r="D31" s="49" t="s">
        <v>1416</v>
      </c>
      <c r="E31" s="49" t="s">
        <v>159</v>
      </c>
      <c r="F31" s="49" t="s">
        <v>99</v>
      </c>
      <c r="G31" s="50" t="s">
        <v>3115</v>
      </c>
      <c r="H31" s="49" t="s">
        <v>118</v>
      </c>
      <c r="I31" s="50" t="s">
        <v>3087</v>
      </c>
      <c r="J31" s="49" t="s">
        <v>3199</v>
      </c>
      <c r="K31" s="49" t="s">
        <v>1800</v>
      </c>
      <c r="L31" s="49" t="s">
        <v>1798</v>
      </c>
      <c r="M31" s="52">
        <v>8.33</v>
      </c>
      <c r="N31" s="52" t="s">
        <v>1402</v>
      </c>
      <c r="O31" s="50" t="s">
        <v>3112</v>
      </c>
      <c r="P31" s="50" t="s">
        <v>3113</v>
      </c>
      <c r="Q31" s="50" t="s">
        <v>3114</v>
      </c>
      <c r="R31" s="52">
        <v>2</v>
      </c>
      <c r="S31" s="49" t="s">
        <v>45</v>
      </c>
      <c r="T31" s="49" t="s">
        <v>1409</v>
      </c>
      <c r="U31" s="49" t="s">
        <v>885</v>
      </c>
      <c r="V31" s="49" t="s">
        <v>608</v>
      </c>
      <c r="W31" s="53" t="s">
        <v>1403</v>
      </c>
      <c r="X31" s="49" t="s">
        <v>1406</v>
      </c>
      <c r="Y31" s="49" t="s">
        <v>1420</v>
      </c>
      <c r="Z31" s="54" t="s">
        <v>3128</v>
      </c>
      <c r="AA31" s="55" t="s">
        <v>3116</v>
      </c>
    </row>
    <row r="32" spans="2:27">
      <c r="B32" s="71"/>
      <c r="C32" s="72"/>
      <c r="D32" s="72"/>
      <c r="E32" s="72"/>
      <c r="F32" s="72"/>
      <c r="G32" s="72"/>
      <c r="H32" s="72"/>
      <c r="I32" s="72"/>
      <c r="J32" s="72"/>
      <c r="K32" s="72"/>
      <c r="L32" s="72"/>
      <c r="M32" s="72"/>
      <c r="N32" s="72"/>
      <c r="O32" s="72"/>
      <c r="P32" s="72"/>
      <c r="Q32" s="72"/>
      <c r="R32" s="72"/>
      <c r="S32" s="72"/>
      <c r="T32" s="72"/>
      <c r="U32" s="72"/>
      <c r="V32" s="72"/>
      <c r="W32" s="72"/>
      <c r="X32" s="72"/>
      <c r="Y32" s="72"/>
      <c r="Z32" s="72"/>
      <c r="AA32" s="73"/>
    </row>
    <row r="33" spans="2:27">
      <c r="B33" s="39" t="s">
        <v>3136</v>
      </c>
      <c r="C33" s="40"/>
      <c r="D33" s="39" t="s">
        <v>1930</v>
      </c>
      <c r="E33" s="39" t="s">
        <v>157</v>
      </c>
      <c r="F33" s="39" t="s">
        <v>99</v>
      </c>
      <c r="G33" s="40" t="s">
        <v>3115</v>
      </c>
      <c r="H33" s="39" t="s">
        <v>118</v>
      </c>
      <c r="I33" s="40" t="s">
        <v>3087</v>
      </c>
      <c r="J33" s="39" t="s">
        <v>3191</v>
      </c>
      <c r="K33" s="39" t="s">
        <v>1929</v>
      </c>
      <c r="L33" s="39" t="s">
        <v>1927</v>
      </c>
      <c r="M33" s="59">
        <v>7.22</v>
      </c>
      <c r="N33" s="41" t="s">
        <v>1402</v>
      </c>
      <c r="O33" s="40" t="s">
        <v>3112</v>
      </c>
      <c r="P33" s="40" t="s">
        <v>3113</v>
      </c>
      <c r="Q33" s="40" t="s">
        <v>3114</v>
      </c>
      <c r="R33" s="41">
        <v>1</v>
      </c>
      <c r="S33" s="39" t="s">
        <v>880</v>
      </c>
      <c r="T33" s="39" t="s">
        <v>1409</v>
      </c>
      <c r="U33" s="39" t="s">
        <v>1921</v>
      </c>
      <c r="V33" s="39" t="s">
        <v>437</v>
      </c>
      <c r="W33" s="42" t="s">
        <v>1475</v>
      </c>
      <c r="X33" s="39" t="s">
        <v>441</v>
      </c>
      <c r="Y33" s="39" t="s">
        <v>1420</v>
      </c>
      <c r="Z33" s="43" t="s">
        <v>3124</v>
      </c>
      <c r="AA33" s="44" t="s">
        <v>3116</v>
      </c>
    </row>
    <row r="34" spans="2:27">
      <c r="B34" s="39" t="s">
        <v>3139</v>
      </c>
      <c r="C34" s="40"/>
      <c r="D34" s="39" t="s">
        <v>1847</v>
      </c>
      <c r="E34" s="39" t="s">
        <v>158</v>
      </c>
      <c r="F34" s="39" t="s">
        <v>99</v>
      </c>
      <c r="G34" s="40" t="s">
        <v>3115</v>
      </c>
      <c r="H34" s="39" t="s">
        <v>118</v>
      </c>
      <c r="I34" s="40" t="s">
        <v>3087</v>
      </c>
      <c r="J34" s="39" t="s">
        <v>3195</v>
      </c>
      <c r="K34" s="39" t="s">
        <v>1846</v>
      </c>
      <c r="L34" s="39" t="s">
        <v>1844</v>
      </c>
      <c r="M34" s="41">
        <v>8.33</v>
      </c>
      <c r="N34" s="41" t="s">
        <v>1402</v>
      </c>
      <c r="O34" s="40" t="s">
        <v>3112</v>
      </c>
      <c r="P34" s="40" t="s">
        <v>3113</v>
      </c>
      <c r="Q34" s="40" t="s">
        <v>3114</v>
      </c>
      <c r="R34" s="41">
        <v>2</v>
      </c>
      <c r="S34" s="39" t="s">
        <v>43</v>
      </c>
      <c r="T34" s="39" t="s">
        <v>1409</v>
      </c>
      <c r="U34" s="39" t="s">
        <v>1492</v>
      </c>
      <c r="V34" s="39" t="s">
        <v>439</v>
      </c>
      <c r="W34" s="42" t="s">
        <v>1403</v>
      </c>
      <c r="X34" s="39" t="s">
        <v>1491</v>
      </c>
      <c r="Y34" s="39" t="s">
        <v>1420</v>
      </c>
      <c r="Z34" s="43" t="s">
        <v>3127</v>
      </c>
      <c r="AA34" s="44" t="s">
        <v>3116</v>
      </c>
    </row>
    <row r="35" spans="2:27">
      <c r="B35" s="71"/>
      <c r="C35" s="72"/>
      <c r="D35" s="72"/>
      <c r="E35" s="72"/>
      <c r="F35" s="72"/>
      <c r="G35" s="72"/>
      <c r="H35" s="72"/>
      <c r="I35" s="72"/>
      <c r="J35" s="72"/>
      <c r="K35" s="72"/>
      <c r="L35" s="72"/>
      <c r="M35" s="72"/>
      <c r="N35" s="72"/>
      <c r="O35" s="72"/>
      <c r="P35" s="72"/>
      <c r="Q35" s="72"/>
      <c r="R35" s="72"/>
      <c r="S35" s="72"/>
      <c r="T35" s="72"/>
      <c r="U35" s="72"/>
      <c r="V35" s="72"/>
      <c r="W35" s="72"/>
      <c r="X35" s="72"/>
      <c r="Y35" s="72"/>
      <c r="Z35" s="72"/>
      <c r="AA35" s="73"/>
    </row>
    <row r="36" spans="2:27">
      <c r="B36" s="60" t="s">
        <v>3132</v>
      </c>
      <c r="C36" s="61"/>
      <c r="D36" s="60" t="s">
        <v>1985</v>
      </c>
      <c r="E36" s="60" t="s">
        <v>608</v>
      </c>
      <c r="F36" s="60" t="s">
        <v>99</v>
      </c>
      <c r="G36" s="61" t="s">
        <v>3115</v>
      </c>
      <c r="H36" s="60" t="s">
        <v>118</v>
      </c>
      <c r="I36" s="61" t="s">
        <v>3087</v>
      </c>
      <c r="J36" s="60" t="s">
        <v>3089</v>
      </c>
      <c r="K36" s="60" t="s">
        <v>1984</v>
      </c>
      <c r="L36" s="60" t="s">
        <v>1982</v>
      </c>
      <c r="M36" s="62">
        <v>7.22</v>
      </c>
      <c r="N36" s="63" t="s">
        <v>1402</v>
      </c>
      <c r="O36" s="61" t="s">
        <v>3112</v>
      </c>
      <c r="P36" s="61" t="s">
        <v>3113</v>
      </c>
      <c r="Q36" s="61" t="s">
        <v>3114</v>
      </c>
      <c r="R36" s="63">
        <v>1</v>
      </c>
      <c r="S36" s="60" t="s">
        <v>38</v>
      </c>
      <c r="T36" s="60" t="s">
        <v>1409</v>
      </c>
      <c r="U36" s="60" t="s">
        <v>1331</v>
      </c>
      <c r="V36" s="60" t="s">
        <v>945</v>
      </c>
      <c r="W36" s="64" t="s">
        <v>1475</v>
      </c>
      <c r="X36" s="60" t="s">
        <v>1649</v>
      </c>
      <c r="Y36" s="60" t="s">
        <v>1420</v>
      </c>
      <c r="Z36" s="65" t="s">
        <v>3123</v>
      </c>
      <c r="AA36" s="66" t="s">
        <v>3116</v>
      </c>
    </row>
    <row r="37" spans="2:27">
      <c r="B37" s="60" t="s">
        <v>3135</v>
      </c>
      <c r="C37" s="61"/>
      <c r="D37" s="60" t="s">
        <v>85</v>
      </c>
      <c r="E37" s="60" t="s">
        <v>157</v>
      </c>
      <c r="F37" s="60" t="s">
        <v>99</v>
      </c>
      <c r="G37" s="61" t="s">
        <v>3115</v>
      </c>
      <c r="H37" s="60" t="s">
        <v>118</v>
      </c>
      <c r="I37" s="61" t="s">
        <v>3087</v>
      </c>
      <c r="J37" s="60" t="s">
        <v>3192</v>
      </c>
      <c r="K37" s="60" t="s">
        <v>1918</v>
      </c>
      <c r="L37" s="60" t="s">
        <v>1916</v>
      </c>
      <c r="M37" s="62">
        <v>7.22</v>
      </c>
      <c r="N37" s="63" t="s">
        <v>1402</v>
      </c>
      <c r="O37" s="61" t="s">
        <v>3112</v>
      </c>
      <c r="P37" s="61" t="s">
        <v>3113</v>
      </c>
      <c r="Q37" s="61" t="s">
        <v>3114</v>
      </c>
      <c r="R37" s="63">
        <v>2</v>
      </c>
      <c r="S37" s="60" t="s">
        <v>880</v>
      </c>
      <c r="T37" s="60" t="s">
        <v>1409</v>
      </c>
      <c r="U37" s="60" t="s">
        <v>1563</v>
      </c>
      <c r="V37" s="60" t="s">
        <v>438</v>
      </c>
      <c r="W37" s="64" t="s">
        <v>1475</v>
      </c>
      <c r="X37" s="60" t="s">
        <v>1560</v>
      </c>
      <c r="Y37" s="60" t="s">
        <v>1420</v>
      </c>
      <c r="Z37" s="65" t="s">
        <v>3123</v>
      </c>
      <c r="AA37" s="66" t="s">
        <v>3116</v>
      </c>
    </row>
    <row r="38" spans="2:27">
      <c r="B38" s="60" t="s">
        <v>3140</v>
      </c>
      <c r="C38" s="61"/>
      <c r="D38" s="60" t="s">
        <v>1837</v>
      </c>
      <c r="E38" s="60" t="s">
        <v>158</v>
      </c>
      <c r="F38" s="60" t="s">
        <v>99</v>
      </c>
      <c r="G38" s="61" t="s">
        <v>3115</v>
      </c>
      <c r="H38" s="60" t="s">
        <v>118</v>
      </c>
      <c r="I38" s="61" t="s">
        <v>3087</v>
      </c>
      <c r="J38" s="60" t="s">
        <v>3196</v>
      </c>
      <c r="K38" s="60" t="s">
        <v>1836</v>
      </c>
      <c r="L38" s="60" t="s">
        <v>1834</v>
      </c>
      <c r="M38" s="63">
        <v>8.33</v>
      </c>
      <c r="N38" s="63" t="s">
        <v>1402</v>
      </c>
      <c r="O38" s="61" t="s">
        <v>3112</v>
      </c>
      <c r="P38" s="61" t="s">
        <v>3113</v>
      </c>
      <c r="Q38" s="61" t="s">
        <v>3114</v>
      </c>
      <c r="R38" s="63">
        <v>2</v>
      </c>
      <c r="S38" s="60" t="s">
        <v>43</v>
      </c>
      <c r="T38" s="60" t="s">
        <v>1409</v>
      </c>
      <c r="U38" s="60" t="s">
        <v>1478</v>
      </c>
      <c r="V38" s="60" t="s">
        <v>439</v>
      </c>
      <c r="W38" s="64" t="s">
        <v>1403</v>
      </c>
      <c r="X38" s="60" t="s">
        <v>1476</v>
      </c>
      <c r="Y38" s="60" t="s">
        <v>1420</v>
      </c>
      <c r="Z38" s="65" t="s">
        <v>3128</v>
      </c>
      <c r="AA38" s="66" t="s">
        <v>3116</v>
      </c>
    </row>
    <row r="39" spans="2:27">
      <c r="B39" s="60" t="s">
        <v>3142</v>
      </c>
      <c r="C39" s="61"/>
      <c r="D39" s="60" t="s">
        <v>1416</v>
      </c>
      <c r="E39" s="60" t="s">
        <v>159</v>
      </c>
      <c r="F39" s="60" t="s">
        <v>99</v>
      </c>
      <c r="G39" s="61" t="s">
        <v>3115</v>
      </c>
      <c r="H39" s="60" t="s">
        <v>118</v>
      </c>
      <c r="I39" s="61" t="s">
        <v>3087</v>
      </c>
      <c r="J39" s="60" t="s">
        <v>3200</v>
      </c>
      <c r="K39" s="60" t="s">
        <v>1786</v>
      </c>
      <c r="L39" s="60" t="s">
        <v>1784</v>
      </c>
      <c r="M39" s="63">
        <v>8.33</v>
      </c>
      <c r="N39" s="63" t="s">
        <v>1402</v>
      </c>
      <c r="O39" s="61" t="s">
        <v>3112</v>
      </c>
      <c r="P39" s="61" t="s">
        <v>3113</v>
      </c>
      <c r="Q39" s="61" t="s">
        <v>3114</v>
      </c>
      <c r="R39" s="63">
        <v>2</v>
      </c>
      <c r="S39" s="60" t="s">
        <v>45</v>
      </c>
      <c r="T39" s="60" t="s">
        <v>1409</v>
      </c>
      <c r="U39" s="60" t="s">
        <v>885</v>
      </c>
      <c r="V39" s="60" t="s">
        <v>608</v>
      </c>
      <c r="W39" s="64" t="s">
        <v>1403</v>
      </c>
      <c r="X39" s="60" t="s">
        <v>1406</v>
      </c>
      <c r="Y39" s="60" t="s">
        <v>1420</v>
      </c>
      <c r="Z39" s="65" t="s">
        <v>3128</v>
      </c>
      <c r="AA39" s="66" t="s">
        <v>3116</v>
      </c>
    </row>
    <row r="40" spans="2:27" s="241" customFormat="1">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row>
    <row r="41" spans="2:27" s="241" customFormat="1" ht="13.5" thickBot="1">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row>
    <row r="42" spans="2:27" ht="12.75" customHeight="1">
      <c r="B42" s="1011" t="s">
        <v>1372</v>
      </c>
      <c r="C42" s="1011"/>
      <c r="D42" s="1011"/>
      <c r="E42" s="1011"/>
      <c r="F42" s="1011"/>
      <c r="G42" s="1011"/>
      <c r="H42" s="1011"/>
      <c r="I42" s="1011"/>
      <c r="J42" s="1011"/>
      <c r="K42" s="1011"/>
      <c r="L42" s="1011"/>
      <c r="M42" s="1011"/>
      <c r="N42" s="1011"/>
      <c r="O42" s="1011"/>
      <c r="P42" s="1011"/>
      <c r="Q42" s="1011"/>
      <c r="R42" s="1011"/>
      <c r="S42" s="1011"/>
      <c r="T42" s="1011"/>
      <c r="U42" s="242"/>
      <c r="V42" s="242"/>
      <c r="W42" s="1013" t="s">
        <v>3175</v>
      </c>
      <c r="X42" s="1014"/>
      <c r="Y42" s="242"/>
      <c r="Z42" s="242"/>
      <c r="AA42" s="242"/>
    </row>
    <row r="43" spans="2:27">
      <c r="B43" s="1011"/>
      <c r="C43" s="1011"/>
      <c r="D43" s="1011"/>
      <c r="E43" s="1011"/>
      <c r="F43" s="1011"/>
      <c r="G43" s="1011"/>
      <c r="H43" s="1011"/>
      <c r="I43" s="1011"/>
      <c r="J43" s="1011"/>
      <c r="K43" s="1011"/>
      <c r="L43" s="1011"/>
      <c r="M43" s="1011"/>
      <c r="N43" s="1011"/>
      <c r="O43" s="1011"/>
      <c r="P43" s="1011"/>
      <c r="Q43" s="1011"/>
      <c r="R43" s="1011"/>
      <c r="S43" s="1011"/>
      <c r="T43" s="1011"/>
      <c r="U43" s="242"/>
      <c r="V43" s="242"/>
      <c r="W43" s="1033" t="s">
        <v>3176</v>
      </c>
      <c r="X43" s="1034"/>
      <c r="Y43" s="242"/>
      <c r="Z43" s="242"/>
      <c r="AA43" s="242"/>
    </row>
    <row r="44" spans="2:27" ht="12.75" customHeight="1">
      <c r="B44" s="1012" t="s">
        <v>1371</v>
      </c>
      <c r="C44" s="1012" t="s">
        <v>1365</v>
      </c>
      <c r="D44" s="1011" t="s">
        <v>1370</v>
      </c>
      <c r="E44" s="1011"/>
      <c r="F44" s="1011"/>
      <c r="G44" s="1011" t="s">
        <v>1359</v>
      </c>
      <c r="H44" s="1032"/>
      <c r="I44" s="1011" t="s">
        <v>1369</v>
      </c>
      <c r="J44" s="1011"/>
      <c r="K44" s="1011"/>
      <c r="L44" s="1011"/>
      <c r="M44" s="1011"/>
      <c r="N44" s="1011"/>
      <c r="O44" s="1011"/>
      <c r="P44" s="1011" t="s">
        <v>1368</v>
      </c>
      <c r="Q44" s="1011"/>
      <c r="R44" s="1012" t="s">
        <v>1367</v>
      </c>
      <c r="S44" s="1011" t="s">
        <v>1366</v>
      </c>
      <c r="T44" s="1012" t="s">
        <v>1143</v>
      </c>
      <c r="U44" s="242"/>
      <c r="V44" s="242"/>
      <c r="W44" s="1017" t="s">
        <v>3177</v>
      </c>
      <c r="X44" s="1018"/>
      <c r="Y44" s="242"/>
      <c r="Z44" s="242"/>
      <c r="AA44" s="242"/>
    </row>
    <row r="45" spans="2:27" ht="12.75" customHeight="1">
      <c r="B45" s="1012"/>
      <c r="C45" s="1012"/>
      <c r="D45" s="1012" t="s">
        <v>1364</v>
      </c>
      <c r="E45" s="1012" t="s">
        <v>1355</v>
      </c>
      <c r="F45" s="1012" t="s">
        <v>1363</v>
      </c>
      <c r="G45" s="1012" t="s">
        <v>1355</v>
      </c>
      <c r="H45" s="1012" t="s">
        <v>1362</v>
      </c>
      <c r="I45" s="1012" t="s">
        <v>1361</v>
      </c>
      <c r="J45" s="1012" t="s">
        <v>1360</v>
      </c>
      <c r="K45" s="1012" t="s">
        <v>1359</v>
      </c>
      <c r="L45" s="1012"/>
      <c r="M45" s="1012" t="s">
        <v>427</v>
      </c>
      <c r="N45" s="1012" t="s">
        <v>434</v>
      </c>
      <c r="O45" s="1012" t="s">
        <v>1358</v>
      </c>
      <c r="P45" s="1029" t="s">
        <v>1357</v>
      </c>
      <c r="Q45" s="1012" t="s">
        <v>1356</v>
      </c>
      <c r="R45" s="1012"/>
      <c r="S45" s="1011"/>
      <c r="T45" s="1012"/>
      <c r="U45" s="242"/>
      <c r="V45" s="242"/>
      <c r="W45" s="1019" t="s">
        <v>3178</v>
      </c>
      <c r="X45" s="1020"/>
      <c r="Y45" s="242"/>
      <c r="Z45" s="242"/>
      <c r="AA45" s="242"/>
    </row>
    <row r="46" spans="2:27">
      <c r="B46" s="1012"/>
      <c r="C46" s="1012"/>
      <c r="D46" s="1012"/>
      <c r="E46" s="1012"/>
      <c r="F46" s="1012"/>
      <c r="G46" s="1012"/>
      <c r="H46" s="1012"/>
      <c r="I46" s="1012"/>
      <c r="J46" s="1012"/>
      <c r="K46" s="70" t="s">
        <v>1355</v>
      </c>
      <c r="L46" s="70" t="s">
        <v>1354</v>
      </c>
      <c r="M46" s="1012"/>
      <c r="N46" s="1012"/>
      <c r="O46" s="1012"/>
      <c r="P46" s="1031"/>
      <c r="Q46" s="1012"/>
      <c r="R46" s="1012"/>
      <c r="S46" s="1011"/>
      <c r="T46" s="1012"/>
      <c r="U46" s="242"/>
      <c r="V46" s="242"/>
      <c r="W46" s="1021" t="s">
        <v>3179</v>
      </c>
      <c r="X46" s="1022"/>
      <c r="Y46" s="242"/>
      <c r="Z46" s="242"/>
      <c r="AA46" s="242"/>
    </row>
    <row r="47" spans="2:27">
      <c r="B47" s="269" t="s">
        <v>3159</v>
      </c>
      <c r="C47" s="270"/>
      <c r="D47" s="269" t="s">
        <v>173</v>
      </c>
      <c r="E47" s="271">
        <v>1</v>
      </c>
      <c r="F47" s="276">
        <v>1</v>
      </c>
      <c r="G47" s="271">
        <v>1</v>
      </c>
      <c r="H47" s="277" t="s">
        <v>1711</v>
      </c>
      <c r="I47" s="269" t="s">
        <v>1409</v>
      </c>
      <c r="J47" s="271">
        <v>9</v>
      </c>
      <c r="K47" s="271">
        <v>1</v>
      </c>
      <c r="L47" s="271">
        <v>0.7</v>
      </c>
      <c r="M47" s="269" t="s">
        <v>312</v>
      </c>
      <c r="N47" s="269" t="s">
        <v>1675</v>
      </c>
      <c r="O47" s="269" t="s">
        <v>322</v>
      </c>
      <c r="P47" s="269" t="s">
        <v>1957</v>
      </c>
      <c r="Q47" s="269" t="s">
        <v>1958</v>
      </c>
      <c r="R47" s="269" t="s">
        <v>1420</v>
      </c>
      <c r="S47" s="273" t="s">
        <v>3201</v>
      </c>
      <c r="T47" s="274" t="s">
        <v>3117</v>
      </c>
      <c r="U47" s="242"/>
      <c r="V47" s="242"/>
      <c r="W47" s="1007" t="s">
        <v>3180</v>
      </c>
      <c r="X47" s="1008"/>
      <c r="Y47" s="242"/>
      <c r="Z47" s="242"/>
      <c r="AA47" s="242"/>
    </row>
    <row r="48" spans="2:27" ht="13.5" thickBot="1">
      <c r="B48" s="269" t="s">
        <v>3161</v>
      </c>
      <c r="C48" s="270"/>
      <c r="D48" s="269" t="s">
        <v>173</v>
      </c>
      <c r="E48" s="271">
        <v>1</v>
      </c>
      <c r="F48" s="276">
        <v>1</v>
      </c>
      <c r="G48" s="271">
        <v>1</v>
      </c>
      <c r="H48" s="277" t="s">
        <v>1537</v>
      </c>
      <c r="I48" s="269" t="s">
        <v>1409</v>
      </c>
      <c r="J48" s="271">
        <v>10.1</v>
      </c>
      <c r="K48" s="271">
        <v>1</v>
      </c>
      <c r="L48" s="271">
        <v>1</v>
      </c>
      <c r="M48" s="269" t="s">
        <v>326</v>
      </c>
      <c r="N48" s="269" t="s">
        <v>1675</v>
      </c>
      <c r="O48" s="269" t="s">
        <v>322</v>
      </c>
      <c r="P48" s="269" t="s">
        <v>1957</v>
      </c>
      <c r="Q48" s="269" t="s">
        <v>1958</v>
      </c>
      <c r="R48" s="269" t="s">
        <v>1420</v>
      </c>
      <c r="S48" s="273" t="s">
        <v>3202</v>
      </c>
      <c r="T48" s="274" t="s">
        <v>3117</v>
      </c>
      <c r="U48" s="242"/>
      <c r="V48" s="242"/>
      <c r="W48" s="1009" t="s">
        <v>3181</v>
      </c>
      <c r="X48" s="1010"/>
      <c r="Y48" s="242"/>
      <c r="Z48" s="242"/>
      <c r="AA48" s="242"/>
    </row>
    <row r="49" spans="2:27">
      <c r="B49" s="269" t="s">
        <v>3162</v>
      </c>
      <c r="C49" s="270"/>
      <c r="D49" s="269" t="s">
        <v>173</v>
      </c>
      <c r="E49" s="271">
        <v>1</v>
      </c>
      <c r="F49" s="276">
        <v>1</v>
      </c>
      <c r="G49" s="271">
        <v>1</v>
      </c>
      <c r="H49" s="277" t="s">
        <v>1537</v>
      </c>
      <c r="I49" s="269" t="s">
        <v>1409</v>
      </c>
      <c r="J49" s="271">
        <v>12.8</v>
      </c>
      <c r="K49" s="271">
        <v>1</v>
      </c>
      <c r="L49" s="271">
        <v>1</v>
      </c>
      <c r="M49" s="269" t="s">
        <v>518</v>
      </c>
      <c r="N49" s="269" t="s">
        <v>1626</v>
      </c>
      <c r="O49" s="269" t="s">
        <v>322</v>
      </c>
      <c r="P49" s="269" t="s">
        <v>1957</v>
      </c>
      <c r="Q49" s="269" t="s">
        <v>1958</v>
      </c>
      <c r="R49" s="269" t="s">
        <v>1420</v>
      </c>
      <c r="S49" s="273" t="s">
        <v>3204</v>
      </c>
      <c r="T49" s="274" t="s">
        <v>3117</v>
      </c>
      <c r="U49" s="242"/>
      <c r="V49" s="242"/>
      <c r="W49" s="242"/>
      <c r="X49" s="242"/>
      <c r="Y49" s="242"/>
      <c r="Z49" s="242"/>
      <c r="AA49" s="242"/>
    </row>
    <row r="50" spans="2:27">
      <c r="B50" s="269" t="s">
        <v>3163</v>
      </c>
      <c r="C50" s="270"/>
      <c r="D50" s="269" t="s">
        <v>173</v>
      </c>
      <c r="E50" s="271">
        <v>1</v>
      </c>
      <c r="F50" s="276">
        <v>1</v>
      </c>
      <c r="G50" s="271">
        <v>1</v>
      </c>
      <c r="H50" s="277" t="s">
        <v>1537</v>
      </c>
      <c r="I50" s="269" t="s">
        <v>1409</v>
      </c>
      <c r="J50" s="271">
        <v>14.1</v>
      </c>
      <c r="K50" s="271">
        <v>1</v>
      </c>
      <c r="L50" s="271">
        <v>1</v>
      </c>
      <c r="M50" s="269" t="s">
        <v>783</v>
      </c>
      <c r="N50" s="269" t="s">
        <v>435</v>
      </c>
      <c r="O50" s="269" t="s">
        <v>45</v>
      </c>
      <c r="P50" s="269" t="s">
        <v>1520</v>
      </c>
      <c r="Q50" s="269" t="s">
        <v>1947</v>
      </c>
      <c r="R50" s="269" t="s">
        <v>1420</v>
      </c>
      <c r="S50" s="273" t="s">
        <v>3205</v>
      </c>
      <c r="T50" s="274" t="s">
        <v>3117</v>
      </c>
      <c r="U50" s="242"/>
      <c r="V50" s="242"/>
      <c r="W50" s="242"/>
      <c r="X50" s="242"/>
      <c r="Y50" s="242"/>
      <c r="Z50" s="242"/>
      <c r="AA50" s="242"/>
    </row>
    <row r="51" spans="2:27">
      <c r="B51" s="269" t="s">
        <v>3164</v>
      </c>
      <c r="C51" s="270"/>
      <c r="D51" s="269" t="s">
        <v>173</v>
      </c>
      <c r="E51" s="271">
        <v>1</v>
      </c>
      <c r="F51" s="276">
        <v>1</v>
      </c>
      <c r="G51" s="271">
        <v>1</v>
      </c>
      <c r="H51" s="277" t="s">
        <v>1537</v>
      </c>
      <c r="I51" s="269" t="s">
        <v>1409</v>
      </c>
      <c r="J51" s="271">
        <v>17.899999999999999</v>
      </c>
      <c r="K51" s="271">
        <v>1</v>
      </c>
      <c r="L51" s="271">
        <v>1</v>
      </c>
      <c r="M51" s="269" t="s">
        <v>1065</v>
      </c>
      <c r="N51" s="269" t="s">
        <v>436</v>
      </c>
      <c r="O51" s="269" t="s">
        <v>1445</v>
      </c>
      <c r="P51" s="269" t="s">
        <v>1868</v>
      </c>
      <c r="Q51" s="269" t="s">
        <v>1891</v>
      </c>
      <c r="R51" s="269" t="s">
        <v>1420</v>
      </c>
      <c r="S51" s="273" t="s">
        <v>3208</v>
      </c>
      <c r="T51" s="274" t="s">
        <v>3117</v>
      </c>
      <c r="U51" s="242"/>
      <c r="V51" s="242"/>
      <c r="W51" s="242"/>
      <c r="X51" s="242"/>
      <c r="Y51" s="242"/>
      <c r="Z51" s="242"/>
      <c r="AA51" s="242"/>
    </row>
    <row r="52" spans="2:27">
      <c r="B52" s="269" t="s">
        <v>3165</v>
      </c>
      <c r="C52" s="270"/>
      <c r="D52" s="269" t="s">
        <v>173</v>
      </c>
      <c r="E52" s="271">
        <v>1</v>
      </c>
      <c r="F52" s="276">
        <v>1</v>
      </c>
      <c r="G52" s="271">
        <v>1</v>
      </c>
      <c r="H52" s="277" t="s">
        <v>1401</v>
      </c>
      <c r="I52" s="269" t="s">
        <v>1409</v>
      </c>
      <c r="J52" s="271">
        <v>21.8</v>
      </c>
      <c r="K52" s="271">
        <v>1</v>
      </c>
      <c r="L52" s="271">
        <v>1.8</v>
      </c>
      <c r="M52" s="269" t="s">
        <v>1870</v>
      </c>
      <c r="N52" s="269" t="s">
        <v>437</v>
      </c>
      <c r="O52" s="269" t="s">
        <v>45</v>
      </c>
      <c r="P52" s="269" t="s">
        <v>1868</v>
      </c>
      <c r="Q52" s="269" t="s">
        <v>1869</v>
      </c>
      <c r="R52" s="269" t="s">
        <v>1420</v>
      </c>
      <c r="S52" s="273" t="s">
        <v>3209</v>
      </c>
      <c r="T52" s="274" t="s">
        <v>3117</v>
      </c>
      <c r="U52" s="242"/>
      <c r="V52" s="242"/>
      <c r="W52" s="242"/>
      <c r="X52" s="242"/>
      <c r="Y52" s="242"/>
      <c r="Z52" s="242"/>
      <c r="AA52" s="242"/>
    </row>
    <row r="53" spans="2:27">
      <c r="B53" s="269" t="s">
        <v>3166</v>
      </c>
      <c r="C53" s="270"/>
      <c r="D53" s="269" t="s">
        <v>173</v>
      </c>
      <c r="E53" s="271">
        <v>1</v>
      </c>
      <c r="F53" s="276">
        <v>1</v>
      </c>
      <c r="G53" s="271">
        <v>1</v>
      </c>
      <c r="H53" s="277" t="s">
        <v>1401</v>
      </c>
      <c r="I53" s="269" t="s">
        <v>1409</v>
      </c>
      <c r="J53" s="271">
        <v>22.1</v>
      </c>
      <c r="K53" s="271">
        <v>1</v>
      </c>
      <c r="L53" s="271">
        <v>1.8</v>
      </c>
      <c r="M53" s="269" t="s">
        <v>811</v>
      </c>
      <c r="N53" s="269" t="s">
        <v>437</v>
      </c>
      <c r="O53" s="269" t="s">
        <v>45</v>
      </c>
      <c r="P53" s="269" t="s">
        <v>1456</v>
      </c>
      <c r="Q53" s="269" t="s">
        <v>1809</v>
      </c>
      <c r="R53" s="269" t="s">
        <v>1420</v>
      </c>
      <c r="S53" s="273" t="s">
        <v>3212</v>
      </c>
      <c r="T53" s="274" t="s">
        <v>3117</v>
      </c>
      <c r="U53" s="242"/>
      <c r="V53" s="242"/>
      <c r="W53" s="242"/>
      <c r="X53" s="242"/>
      <c r="Y53" s="242"/>
      <c r="Z53" s="242"/>
      <c r="AA53" s="242"/>
    </row>
    <row r="54" spans="2:27">
      <c r="B54" s="71"/>
      <c r="C54" s="72"/>
      <c r="D54" s="72"/>
      <c r="E54" s="72"/>
      <c r="F54" s="72"/>
      <c r="G54" s="72"/>
      <c r="H54" s="72"/>
      <c r="I54" s="72"/>
      <c r="J54" s="72"/>
      <c r="K54" s="72"/>
      <c r="L54" s="72"/>
      <c r="M54" s="72"/>
      <c r="N54" s="72"/>
      <c r="O54" s="72"/>
      <c r="P54" s="72"/>
      <c r="Q54" s="72"/>
      <c r="R54" s="72"/>
      <c r="S54" s="72"/>
      <c r="T54" s="73"/>
      <c r="U54" s="242"/>
      <c r="V54" s="242"/>
      <c r="W54" s="242"/>
      <c r="X54" s="242"/>
      <c r="Y54" s="242"/>
      <c r="Z54" s="242"/>
      <c r="AA54" s="242"/>
    </row>
    <row r="55" spans="2:27">
      <c r="B55" s="21" t="s">
        <v>3160</v>
      </c>
      <c r="C55" s="22"/>
      <c r="D55" s="21" t="s">
        <v>173</v>
      </c>
      <c r="E55" s="25">
        <v>1</v>
      </c>
      <c r="F55" s="29">
        <v>1</v>
      </c>
      <c r="G55" s="25">
        <v>1</v>
      </c>
      <c r="H55" s="30" t="s">
        <v>1711</v>
      </c>
      <c r="I55" s="21" t="s">
        <v>1409</v>
      </c>
      <c r="J55" s="25">
        <v>9</v>
      </c>
      <c r="K55" s="25">
        <v>1</v>
      </c>
      <c r="L55" s="25">
        <v>0.7</v>
      </c>
      <c r="M55" s="21" t="s">
        <v>312</v>
      </c>
      <c r="N55" s="21" t="s">
        <v>1675</v>
      </c>
      <c r="O55" s="21" t="s">
        <v>322</v>
      </c>
      <c r="P55" s="21" t="s">
        <v>1957</v>
      </c>
      <c r="Q55" s="21" t="s">
        <v>1958</v>
      </c>
      <c r="R55" s="21" t="s">
        <v>1420</v>
      </c>
      <c r="S55" s="27" t="s">
        <v>3201</v>
      </c>
      <c r="T55" s="28" t="s">
        <v>3117</v>
      </c>
      <c r="U55" s="242"/>
      <c r="V55" s="242"/>
      <c r="W55" s="242"/>
      <c r="X55" s="242"/>
      <c r="Y55" s="242"/>
      <c r="Z55" s="242"/>
      <c r="AA55" s="242"/>
    </row>
    <row r="56" spans="2:27">
      <c r="B56" s="21" t="s">
        <v>3161</v>
      </c>
      <c r="C56" s="22"/>
      <c r="D56" s="21" t="s">
        <v>173</v>
      </c>
      <c r="E56" s="25">
        <v>1</v>
      </c>
      <c r="F56" s="29">
        <v>1</v>
      </c>
      <c r="G56" s="25">
        <v>1</v>
      </c>
      <c r="H56" s="30" t="s">
        <v>1537</v>
      </c>
      <c r="I56" s="21" t="s">
        <v>1409</v>
      </c>
      <c r="J56" s="25">
        <v>10.1</v>
      </c>
      <c r="K56" s="25">
        <v>1</v>
      </c>
      <c r="L56" s="25">
        <v>1</v>
      </c>
      <c r="M56" s="21" t="s">
        <v>326</v>
      </c>
      <c r="N56" s="21" t="s">
        <v>1675</v>
      </c>
      <c r="O56" s="21" t="s">
        <v>319</v>
      </c>
      <c r="P56" s="21" t="s">
        <v>1957</v>
      </c>
      <c r="Q56" s="21" t="s">
        <v>1958</v>
      </c>
      <c r="R56" s="21" t="s">
        <v>1420</v>
      </c>
      <c r="S56" s="27" t="s">
        <v>3202</v>
      </c>
      <c r="T56" s="28" t="s">
        <v>3117</v>
      </c>
      <c r="U56" s="242"/>
      <c r="V56" s="242"/>
      <c r="W56" s="242"/>
      <c r="X56" s="242"/>
      <c r="Y56" s="242"/>
      <c r="Z56" s="242"/>
      <c r="AA56" s="242"/>
    </row>
    <row r="57" spans="2:27">
      <c r="B57" s="21" t="s">
        <v>3162</v>
      </c>
      <c r="C57" s="22"/>
      <c r="D57" s="21" t="s">
        <v>173</v>
      </c>
      <c r="E57" s="25">
        <v>1</v>
      </c>
      <c r="F57" s="29">
        <v>1</v>
      </c>
      <c r="G57" s="25">
        <v>1</v>
      </c>
      <c r="H57" s="30" t="s">
        <v>1537</v>
      </c>
      <c r="I57" s="21" t="s">
        <v>1409</v>
      </c>
      <c r="J57" s="25">
        <v>12.8</v>
      </c>
      <c r="K57" s="25">
        <v>1</v>
      </c>
      <c r="L57" s="25">
        <v>1</v>
      </c>
      <c r="M57" s="21" t="s">
        <v>518</v>
      </c>
      <c r="N57" s="21" t="s">
        <v>1626</v>
      </c>
      <c r="O57" s="21" t="s">
        <v>319</v>
      </c>
      <c r="P57" s="21" t="s">
        <v>1957</v>
      </c>
      <c r="Q57" s="21" t="s">
        <v>1958</v>
      </c>
      <c r="R57" s="21" t="s">
        <v>1420</v>
      </c>
      <c r="S57" s="27" t="s">
        <v>3204</v>
      </c>
      <c r="T57" s="28" t="s">
        <v>3117</v>
      </c>
      <c r="U57" s="242"/>
      <c r="V57" s="242"/>
      <c r="W57" s="242"/>
      <c r="X57" s="242"/>
      <c r="Y57" s="242"/>
      <c r="Z57" s="242"/>
      <c r="AA57" s="242"/>
    </row>
    <row r="58" spans="2:27">
      <c r="B58" s="21" t="s">
        <v>3163</v>
      </c>
      <c r="C58" s="22"/>
      <c r="D58" s="21" t="s">
        <v>173</v>
      </c>
      <c r="E58" s="25">
        <v>1</v>
      </c>
      <c r="F58" s="29">
        <v>1</v>
      </c>
      <c r="G58" s="25">
        <v>1</v>
      </c>
      <c r="H58" s="30" t="s">
        <v>1537</v>
      </c>
      <c r="I58" s="21" t="s">
        <v>1409</v>
      </c>
      <c r="J58" s="25">
        <v>14.1</v>
      </c>
      <c r="K58" s="25">
        <v>1</v>
      </c>
      <c r="L58" s="25">
        <v>1</v>
      </c>
      <c r="M58" s="21" t="s">
        <v>783</v>
      </c>
      <c r="N58" s="21" t="s">
        <v>435</v>
      </c>
      <c r="O58" s="21" t="s">
        <v>1445</v>
      </c>
      <c r="P58" s="21" t="s">
        <v>1520</v>
      </c>
      <c r="Q58" s="21" t="s">
        <v>1947</v>
      </c>
      <c r="R58" s="21" t="s">
        <v>1420</v>
      </c>
      <c r="S58" s="27" t="s">
        <v>3205</v>
      </c>
      <c r="T58" s="28" t="s">
        <v>3117</v>
      </c>
      <c r="U58" s="242"/>
      <c r="V58" s="242"/>
      <c r="W58" s="242"/>
      <c r="X58" s="242"/>
      <c r="Y58" s="242"/>
      <c r="Z58" s="242"/>
      <c r="AA58" s="242"/>
    </row>
    <row r="59" spans="2:27">
      <c r="B59" s="21" t="s">
        <v>3164</v>
      </c>
      <c r="C59" s="22"/>
      <c r="D59" s="21" t="s">
        <v>173</v>
      </c>
      <c r="E59" s="25">
        <v>1</v>
      </c>
      <c r="F59" s="29">
        <v>1</v>
      </c>
      <c r="G59" s="25">
        <v>1</v>
      </c>
      <c r="H59" s="30" t="s">
        <v>1537</v>
      </c>
      <c r="I59" s="21" t="s">
        <v>1409</v>
      </c>
      <c r="J59" s="25">
        <v>17.899999999999999</v>
      </c>
      <c r="K59" s="25">
        <v>1</v>
      </c>
      <c r="L59" s="25">
        <v>1</v>
      </c>
      <c r="M59" s="21" t="s">
        <v>1065</v>
      </c>
      <c r="N59" s="21" t="s">
        <v>436</v>
      </c>
      <c r="O59" s="21" t="s">
        <v>319</v>
      </c>
      <c r="P59" s="21" t="s">
        <v>1868</v>
      </c>
      <c r="Q59" s="21" t="s">
        <v>1891</v>
      </c>
      <c r="R59" s="21" t="s">
        <v>1420</v>
      </c>
      <c r="S59" s="27" t="s">
        <v>3208</v>
      </c>
      <c r="T59" s="28" t="s">
        <v>3117</v>
      </c>
      <c r="U59" s="242"/>
      <c r="V59" s="242"/>
      <c r="W59" s="242"/>
      <c r="X59" s="242"/>
      <c r="Y59" s="242"/>
      <c r="Z59" s="242"/>
      <c r="AA59" s="242"/>
    </row>
    <row r="60" spans="2:27">
      <c r="B60" s="21" t="s">
        <v>3165</v>
      </c>
      <c r="C60" s="22"/>
      <c r="D60" s="21" t="s">
        <v>173</v>
      </c>
      <c r="E60" s="25">
        <v>1</v>
      </c>
      <c r="F60" s="29">
        <v>1</v>
      </c>
      <c r="G60" s="25">
        <v>1</v>
      </c>
      <c r="H60" s="30" t="s">
        <v>1519</v>
      </c>
      <c r="I60" s="21" t="s">
        <v>1409</v>
      </c>
      <c r="J60" s="25">
        <v>21.8</v>
      </c>
      <c r="K60" s="25">
        <v>1</v>
      </c>
      <c r="L60" s="25">
        <v>1.7</v>
      </c>
      <c r="M60" s="21" t="s">
        <v>1870</v>
      </c>
      <c r="N60" s="21" t="s">
        <v>437</v>
      </c>
      <c r="O60" s="21" t="s">
        <v>319</v>
      </c>
      <c r="P60" s="21" t="s">
        <v>1868</v>
      </c>
      <c r="Q60" s="21" t="s">
        <v>1869</v>
      </c>
      <c r="R60" s="21" t="s">
        <v>1420</v>
      </c>
      <c r="S60" s="27" t="s">
        <v>3209</v>
      </c>
      <c r="T60" s="28" t="s">
        <v>3117</v>
      </c>
      <c r="U60" s="242"/>
      <c r="V60" s="242"/>
      <c r="W60" s="242"/>
      <c r="X60" s="242"/>
      <c r="Y60" s="242"/>
      <c r="Z60" s="242"/>
      <c r="AA60" s="242"/>
    </row>
    <row r="61" spans="2:27">
      <c r="B61" s="21" t="s">
        <v>3166</v>
      </c>
      <c r="C61" s="22"/>
      <c r="D61" s="21" t="s">
        <v>173</v>
      </c>
      <c r="E61" s="25">
        <v>1</v>
      </c>
      <c r="F61" s="29">
        <v>1</v>
      </c>
      <c r="G61" s="25">
        <v>1</v>
      </c>
      <c r="H61" s="30" t="s">
        <v>1401</v>
      </c>
      <c r="I61" s="21" t="s">
        <v>1409</v>
      </c>
      <c r="J61" s="25">
        <v>22.1</v>
      </c>
      <c r="K61" s="25">
        <v>1</v>
      </c>
      <c r="L61" s="25">
        <v>1.8</v>
      </c>
      <c r="M61" s="21" t="s">
        <v>811</v>
      </c>
      <c r="N61" s="21" t="s">
        <v>437</v>
      </c>
      <c r="O61" s="21" t="s">
        <v>45</v>
      </c>
      <c r="P61" s="21" t="s">
        <v>1456</v>
      </c>
      <c r="Q61" s="21" t="s">
        <v>1809</v>
      </c>
      <c r="R61" s="21" t="s">
        <v>1420</v>
      </c>
      <c r="S61" s="27" t="s">
        <v>3212</v>
      </c>
      <c r="T61" s="28" t="s">
        <v>3117</v>
      </c>
      <c r="U61" s="242"/>
      <c r="V61" s="242"/>
      <c r="W61" s="242"/>
      <c r="X61" s="242"/>
      <c r="Y61" s="242"/>
      <c r="Z61" s="242"/>
      <c r="AA61" s="242"/>
    </row>
    <row r="62" spans="2:27">
      <c r="B62" s="71"/>
      <c r="C62" s="72"/>
      <c r="D62" s="72"/>
      <c r="E62" s="72"/>
      <c r="F62" s="72"/>
      <c r="G62" s="72"/>
      <c r="H62" s="72"/>
      <c r="I62" s="72"/>
      <c r="J62" s="72"/>
      <c r="K62" s="72"/>
      <c r="L62" s="72"/>
      <c r="M62" s="72"/>
      <c r="N62" s="72"/>
      <c r="O62" s="72"/>
      <c r="P62" s="72"/>
      <c r="Q62" s="72"/>
      <c r="R62" s="72"/>
      <c r="S62" s="72"/>
      <c r="T62" s="73"/>
      <c r="U62" s="242"/>
      <c r="V62" s="242"/>
      <c r="W62" s="242"/>
      <c r="X62" s="242"/>
      <c r="Y62" s="242"/>
      <c r="Z62" s="242"/>
      <c r="AA62" s="242"/>
    </row>
    <row r="63" spans="2:27">
      <c r="B63" s="31" t="s">
        <v>3167</v>
      </c>
      <c r="C63" s="32"/>
      <c r="D63" s="31" t="s">
        <v>173</v>
      </c>
      <c r="E63" s="33">
        <v>1</v>
      </c>
      <c r="F63" s="37">
        <v>1</v>
      </c>
      <c r="G63" s="33">
        <v>1</v>
      </c>
      <c r="H63" s="38" t="s">
        <v>1711</v>
      </c>
      <c r="I63" s="31" t="s">
        <v>1409</v>
      </c>
      <c r="J63" s="33">
        <v>11.7</v>
      </c>
      <c r="K63" s="33">
        <v>1</v>
      </c>
      <c r="L63" s="33">
        <v>0.7</v>
      </c>
      <c r="M63" s="31" t="s">
        <v>420</v>
      </c>
      <c r="N63" s="31" t="s">
        <v>1675</v>
      </c>
      <c r="O63" s="31" t="s">
        <v>319</v>
      </c>
      <c r="P63" s="31" t="s">
        <v>1988</v>
      </c>
      <c r="Q63" s="31" t="s">
        <v>1990</v>
      </c>
      <c r="R63" s="31" t="s">
        <v>1420</v>
      </c>
      <c r="S63" s="47" t="s">
        <v>3203</v>
      </c>
      <c r="T63" s="36" t="s">
        <v>3117</v>
      </c>
      <c r="U63" s="242"/>
      <c r="V63" s="242"/>
      <c r="W63" s="242"/>
      <c r="X63" s="242"/>
      <c r="Y63" s="242"/>
      <c r="Z63" s="242"/>
      <c r="AA63" s="242"/>
    </row>
    <row r="64" spans="2:27">
      <c r="B64" s="31" t="s">
        <v>3168</v>
      </c>
      <c r="C64" s="32"/>
      <c r="D64" s="31" t="s">
        <v>173</v>
      </c>
      <c r="E64" s="33">
        <v>1</v>
      </c>
      <c r="F64" s="37">
        <v>1</v>
      </c>
      <c r="G64" s="33">
        <v>1</v>
      </c>
      <c r="H64" s="38" t="s">
        <v>1519</v>
      </c>
      <c r="I64" s="31" t="s">
        <v>1409</v>
      </c>
      <c r="J64" s="33">
        <v>15.3</v>
      </c>
      <c r="K64" s="33">
        <v>1</v>
      </c>
      <c r="L64" s="33">
        <v>1.7</v>
      </c>
      <c r="M64" s="31" t="s">
        <v>1587</v>
      </c>
      <c r="N64" s="31" t="s">
        <v>945</v>
      </c>
      <c r="O64" s="31" t="s">
        <v>1445</v>
      </c>
      <c r="P64" s="31" t="s">
        <v>1850</v>
      </c>
      <c r="Q64" s="31" t="s">
        <v>1869</v>
      </c>
      <c r="R64" s="31" t="s">
        <v>1420</v>
      </c>
      <c r="S64" s="47" t="s">
        <v>3206</v>
      </c>
      <c r="T64" s="36" t="s">
        <v>3117</v>
      </c>
      <c r="U64" s="242"/>
      <c r="V64" s="242"/>
      <c r="W64" s="242"/>
      <c r="X64" s="242"/>
      <c r="Y64" s="242"/>
      <c r="Z64" s="242"/>
      <c r="AA64" s="242"/>
    </row>
    <row r="65" spans="2:27">
      <c r="B65" s="31" t="s">
        <v>3169</v>
      </c>
      <c r="C65" s="32"/>
      <c r="D65" s="31" t="s">
        <v>173</v>
      </c>
      <c r="E65" s="33">
        <v>1</v>
      </c>
      <c r="F65" s="37">
        <v>1</v>
      </c>
      <c r="G65" s="33">
        <v>1</v>
      </c>
      <c r="H65" s="38" t="s">
        <v>1401</v>
      </c>
      <c r="I65" s="31" t="s">
        <v>1409</v>
      </c>
      <c r="J65" s="33">
        <v>21.2</v>
      </c>
      <c r="K65" s="33">
        <v>1</v>
      </c>
      <c r="L65" s="33">
        <v>1.8</v>
      </c>
      <c r="M65" s="31" t="s">
        <v>258</v>
      </c>
      <c r="N65" s="31" t="s">
        <v>438</v>
      </c>
      <c r="O65" s="31" t="s">
        <v>322</v>
      </c>
      <c r="P65" s="31" t="s">
        <v>1850</v>
      </c>
      <c r="Q65" s="31" t="s">
        <v>1851</v>
      </c>
      <c r="R65" s="31" t="s">
        <v>1420</v>
      </c>
      <c r="S65" s="47" t="s">
        <v>3210</v>
      </c>
      <c r="T65" s="36" t="s">
        <v>3117</v>
      </c>
      <c r="U65" s="242"/>
      <c r="V65" s="242"/>
      <c r="W65" s="242"/>
      <c r="X65" s="242"/>
      <c r="Y65" s="242"/>
      <c r="Z65" s="242"/>
      <c r="AA65" s="242"/>
    </row>
    <row r="66" spans="2:27">
      <c r="B66" s="31" t="s">
        <v>3170</v>
      </c>
      <c r="C66" s="32"/>
      <c r="D66" s="31" t="s">
        <v>173</v>
      </c>
      <c r="E66" s="33">
        <v>1</v>
      </c>
      <c r="F66" s="37">
        <v>1</v>
      </c>
      <c r="G66" s="33">
        <v>1</v>
      </c>
      <c r="H66" s="38" t="s">
        <v>1401</v>
      </c>
      <c r="I66" s="31" t="s">
        <v>1409</v>
      </c>
      <c r="J66" s="33">
        <v>27.1</v>
      </c>
      <c r="K66" s="33">
        <v>1</v>
      </c>
      <c r="L66" s="33">
        <v>2.8</v>
      </c>
      <c r="M66" s="31" t="s">
        <v>1791</v>
      </c>
      <c r="N66" s="31" t="s">
        <v>426</v>
      </c>
      <c r="O66" s="31" t="s">
        <v>329</v>
      </c>
      <c r="P66" s="31" t="s">
        <v>1434</v>
      </c>
      <c r="Q66" s="31" t="s">
        <v>1790</v>
      </c>
      <c r="R66" s="31" t="s">
        <v>1420</v>
      </c>
      <c r="S66" s="47" t="s">
        <v>3213</v>
      </c>
      <c r="T66" s="36" t="s">
        <v>3117</v>
      </c>
      <c r="U66" s="242"/>
      <c r="V66" s="242"/>
      <c r="W66" s="242"/>
      <c r="X66" s="242"/>
      <c r="Y66" s="242"/>
      <c r="Z66" s="242"/>
      <c r="AA66" s="242"/>
    </row>
    <row r="67" spans="2:27">
      <c r="B67" s="71"/>
      <c r="C67" s="72"/>
      <c r="D67" s="72"/>
      <c r="E67" s="72"/>
      <c r="F67" s="72"/>
      <c r="G67" s="72"/>
      <c r="H67" s="72"/>
      <c r="I67" s="72"/>
      <c r="J67" s="72"/>
      <c r="K67" s="72"/>
      <c r="L67" s="72"/>
      <c r="M67" s="72"/>
      <c r="N67" s="72"/>
      <c r="O67" s="72"/>
      <c r="P67" s="72"/>
      <c r="Q67" s="72"/>
      <c r="R67" s="72"/>
      <c r="S67" s="72"/>
      <c r="T67" s="73"/>
      <c r="U67" s="242"/>
      <c r="V67" s="242"/>
      <c r="W67" s="242"/>
      <c r="X67" s="242"/>
      <c r="Y67" s="242"/>
      <c r="Z67" s="242"/>
      <c r="AA67" s="242"/>
    </row>
    <row r="68" spans="2:27">
      <c r="B68" s="49" t="s">
        <v>3167</v>
      </c>
      <c r="C68" s="50"/>
      <c r="D68" s="49" t="s">
        <v>173</v>
      </c>
      <c r="E68" s="52">
        <v>1</v>
      </c>
      <c r="F68" s="56">
        <v>1</v>
      </c>
      <c r="G68" s="52">
        <v>1</v>
      </c>
      <c r="H68" s="57" t="s">
        <v>1711</v>
      </c>
      <c r="I68" s="49" t="s">
        <v>1409</v>
      </c>
      <c r="J68" s="52">
        <v>11.7</v>
      </c>
      <c r="K68" s="52">
        <v>1</v>
      </c>
      <c r="L68" s="52">
        <v>0.7</v>
      </c>
      <c r="M68" s="49" t="s">
        <v>420</v>
      </c>
      <c r="N68" s="49" t="s">
        <v>1675</v>
      </c>
      <c r="O68" s="49" t="s">
        <v>1782</v>
      </c>
      <c r="P68" s="49" t="s">
        <v>1988</v>
      </c>
      <c r="Q68" s="49" t="s">
        <v>1990</v>
      </c>
      <c r="R68" s="49" t="s">
        <v>1420</v>
      </c>
      <c r="S68" s="58" t="s">
        <v>3203</v>
      </c>
      <c r="T68" s="55" t="s">
        <v>3117</v>
      </c>
      <c r="U68" s="242"/>
      <c r="V68" s="242"/>
      <c r="W68" s="242"/>
      <c r="X68" s="242"/>
      <c r="Y68" s="242"/>
      <c r="Z68" s="242"/>
      <c r="AA68" s="242"/>
    </row>
    <row r="69" spans="2:27">
      <c r="B69" s="49" t="s">
        <v>3168</v>
      </c>
      <c r="C69" s="50"/>
      <c r="D69" s="49" t="s">
        <v>173</v>
      </c>
      <c r="E69" s="52">
        <v>1</v>
      </c>
      <c r="F69" s="56">
        <v>1</v>
      </c>
      <c r="G69" s="52">
        <v>1</v>
      </c>
      <c r="H69" s="57" t="s">
        <v>1519</v>
      </c>
      <c r="I69" s="49" t="s">
        <v>1409</v>
      </c>
      <c r="J69" s="52">
        <v>15.3</v>
      </c>
      <c r="K69" s="52">
        <v>1</v>
      </c>
      <c r="L69" s="52">
        <v>1.7</v>
      </c>
      <c r="M69" s="49" t="s">
        <v>1587</v>
      </c>
      <c r="N69" s="49" t="s">
        <v>945</v>
      </c>
      <c r="O69" s="49" t="s">
        <v>319</v>
      </c>
      <c r="P69" s="49" t="s">
        <v>1850</v>
      </c>
      <c r="Q69" s="49" t="s">
        <v>1869</v>
      </c>
      <c r="R69" s="49" t="s">
        <v>1420</v>
      </c>
      <c r="S69" s="58" t="s">
        <v>3206</v>
      </c>
      <c r="T69" s="55" t="s">
        <v>3117</v>
      </c>
      <c r="U69" s="242"/>
      <c r="V69" s="242"/>
      <c r="W69" s="242"/>
      <c r="X69" s="242"/>
      <c r="Y69" s="242"/>
      <c r="Z69" s="242"/>
      <c r="AA69" s="242"/>
    </row>
    <row r="70" spans="2:27">
      <c r="B70" s="49" t="s">
        <v>3169</v>
      </c>
      <c r="C70" s="50"/>
      <c r="D70" s="49" t="s">
        <v>173</v>
      </c>
      <c r="E70" s="52">
        <v>1</v>
      </c>
      <c r="F70" s="56">
        <v>1</v>
      </c>
      <c r="G70" s="52">
        <v>1</v>
      </c>
      <c r="H70" s="57" t="s">
        <v>1401</v>
      </c>
      <c r="I70" s="49" t="s">
        <v>1409</v>
      </c>
      <c r="J70" s="52">
        <v>21.2</v>
      </c>
      <c r="K70" s="52">
        <v>1</v>
      </c>
      <c r="L70" s="52">
        <v>1.8</v>
      </c>
      <c r="M70" s="49" t="s">
        <v>258</v>
      </c>
      <c r="N70" s="49" t="s">
        <v>438</v>
      </c>
      <c r="O70" s="49" t="s">
        <v>322</v>
      </c>
      <c r="P70" s="49" t="s">
        <v>1850</v>
      </c>
      <c r="Q70" s="49" t="s">
        <v>1851</v>
      </c>
      <c r="R70" s="49" t="s">
        <v>1420</v>
      </c>
      <c r="S70" s="58" t="s">
        <v>3210</v>
      </c>
      <c r="T70" s="55" t="s">
        <v>3117</v>
      </c>
      <c r="U70" s="242"/>
      <c r="V70" s="242"/>
      <c r="W70" s="242"/>
      <c r="X70" s="242"/>
      <c r="Y70" s="242"/>
      <c r="Z70" s="242"/>
      <c r="AA70" s="242"/>
    </row>
    <row r="71" spans="2:27">
      <c r="B71" s="49" t="s">
        <v>3170</v>
      </c>
      <c r="C71" s="50"/>
      <c r="D71" s="49" t="s">
        <v>173</v>
      </c>
      <c r="E71" s="52">
        <v>1</v>
      </c>
      <c r="F71" s="56">
        <v>1</v>
      </c>
      <c r="G71" s="52">
        <v>1</v>
      </c>
      <c r="H71" s="57" t="s">
        <v>1401</v>
      </c>
      <c r="I71" s="49" t="s">
        <v>1409</v>
      </c>
      <c r="J71" s="52">
        <v>27.1</v>
      </c>
      <c r="K71" s="52">
        <v>1</v>
      </c>
      <c r="L71" s="52">
        <v>2.8</v>
      </c>
      <c r="M71" s="49" t="s">
        <v>1791</v>
      </c>
      <c r="N71" s="49" t="s">
        <v>426</v>
      </c>
      <c r="O71" s="49" t="s">
        <v>45</v>
      </c>
      <c r="P71" s="49" t="s">
        <v>1434</v>
      </c>
      <c r="Q71" s="49" t="s">
        <v>1790</v>
      </c>
      <c r="R71" s="49" t="s">
        <v>1420</v>
      </c>
      <c r="S71" s="58" t="s">
        <v>3213</v>
      </c>
      <c r="T71" s="55" t="s">
        <v>3117</v>
      </c>
      <c r="U71" s="242"/>
      <c r="V71" s="242"/>
      <c r="W71" s="242"/>
      <c r="X71" s="242"/>
      <c r="Y71" s="242"/>
      <c r="Z71" s="242"/>
      <c r="AA71" s="242"/>
    </row>
    <row r="72" spans="2:27">
      <c r="B72" s="71"/>
      <c r="C72" s="72"/>
      <c r="D72" s="72"/>
      <c r="E72" s="72"/>
      <c r="F72" s="72"/>
      <c r="G72" s="72"/>
      <c r="H72" s="72"/>
      <c r="I72" s="72"/>
      <c r="J72" s="72"/>
      <c r="K72" s="72"/>
      <c r="L72" s="72"/>
      <c r="M72" s="72"/>
      <c r="N72" s="72"/>
      <c r="O72" s="72"/>
      <c r="P72" s="72"/>
      <c r="Q72" s="72"/>
      <c r="R72" s="72"/>
      <c r="S72" s="72"/>
      <c r="T72" s="73"/>
      <c r="U72" s="242"/>
      <c r="V72" s="242"/>
      <c r="W72" s="242"/>
      <c r="X72" s="242"/>
      <c r="Y72" s="242"/>
      <c r="Z72" s="242"/>
      <c r="AA72" s="242"/>
    </row>
    <row r="73" spans="2:27">
      <c r="B73" s="39" t="s">
        <v>3172</v>
      </c>
      <c r="C73" s="40"/>
      <c r="D73" s="39" t="s">
        <v>173</v>
      </c>
      <c r="E73" s="41">
        <v>1</v>
      </c>
      <c r="F73" s="45">
        <v>1</v>
      </c>
      <c r="G73" s="41">
        <v>1</v>
      </c>
      <c r="H73" s="46" t="s">
        <v>1401</v>
      </c>
      <c r="I73" s="39" t="s">
        <v>1409</v>
      </c>
      <c r="J73" s="41">
        <v>15.3</v>
      </c>
      <c r="K73" s="41">
        <v>1</v>
      </c>
      <c r="L73" s="41">
        <v>2</v>
      </c>
      <c r="M73" s="39" t="s">
        <v>1564</v>
      </c>
      <c r="N73" s="39" t="s">
        <v>945</v>
      </c>
      <c r="O73" s="39" t="s">
        <v>46</v>
      </c>
      <c r="P73" s="39" t="s">
        <v>1908</v>
      </c>
      <c r="Q73" s="39" t="s">
        <v>1910</v>
      </c>
      <c r="R73" s="39" t="s">
        <v>1420</v>
      </c>
      <c r="S73" s="43" t="s">
        <v>3207</v>
      </c>
      <c r="T73" s="44" t="s">
        <v>3117</v>
      </c>
      <c r="U73" s="242"/>
      <c r="V73" s="242"/>
      <c r="W73" s="242"/>
      <c r="X73" s="242"/>
      <c r="Y73" s="242"/>
      <c r="Z73" s="242"/>
      <c r="AA73" s="242"/>
    </row>
    <row r="74" spans="2:27">
      <c r="B74" s="39" t="s">
        <v>3173</v>
      </c>
      <c r="C74" s="40"/>
      <c r="D74" s="39" t="s">
        <v>173</v>
      </c>
      <c r="E74" s="41">
        <v>1</v>
      </c>
      <c r="F74" s="45">
        <v>1</v>
      </c>
      <c r="G74" s="41">
        <v>1</v>
      </c>
      <c r="H74" s="46" t="s">
        <v>1401</v>
      </c>
      <c r="I74" s="39" t="s">
        <v>1409</v>
      </c>
      <c r="J74" s="41">
        <v>21.2</v>
      </c>
      <c r="K74" s="41">
        <v>1</v>
      </c>
      <c r="L74" s="41">
        <v>2</v>
      </c>
      <c r="M74" s="39" t="s">
        <v>1480</v>
      </c>
      <c r="N74" s="39" t="s">
        <v>438</v>
      </c>
      <c r="O74" s="39" t="s">
        <v>322</v>
      </c>
      <c r="P74" s="39" t="s">
        <v>1776</v>
      </c>
      <c r="Q74" s="39" t="s">
        <v>1830</v>
      </c>
      <c r="R74" s="39" t="s">
        <v>1420</v>
      </c>
      <c r="S74" s="43" t="s">
        <v>3211</v>
      </c>
      <c r="T74" s="44" t="s">
        <v>3117</v>
      </c>
      <c r="U74" s="242"/>
      <c r="V74" s="242"/>
      <c r="W74" s="242"/>
      <c r="X74" s="242"/>
      <c r="Y74" s="242"/>
      <c r="Z74" s="242"/>
      <c r="AA74" s="242"/>
    </row>
    <row r="75" spans="2:27">
      <c r="B75" s="71"/>
      <c r="C75" s="72"/>
      <c r="D75" s="72"/>
      <c r="E75" s="72"/>
      <c r="F75" s="72"/>
      <c r="G75" s="72"/>
      <c r="H75" s="72"/>
      <c r="I75" s="72"/>
      <c r="J75" s="72"/>
      <c r="K75" s="72"/>
      <c r="L75" s="72"/>
      <c r="M75" s="72"/>
      <c r="N75" s="72"/>
      <c r="O75" s="72"/>
      <c r="P75" s="72"/>
      <c r="Q75" s="72"/>
      <c r="R75" s="72"/>
      <c r="S75" s="72"/>
      <c r="T75" s="73"/>
      <c r="U75" s="242"/>
      <c r="V75" s="242"/>
      <c r="W75" s="242"/>
      <c r="X75" s="242"/>
      <c r="Y75" s="242"/>
      <c r="Z75" s="242"/>
      <c r="AA75" s="242"/>
    </row>
    <row r="76" spans="2:27">
      <c r="B76" s="60" t="s">
        <v>3171</v>
      </c>
      <c r="C76" s="61"/>
      <c r="D76" s="60" t="s">
        <v>173</v>
      </c>
      <c r="E76" s="63">
        <v>1</v>
      </c>
      <c r="F76" s="67">
        <v>1</v>
      </c>
      <c r="G76" s="63">
        <v>1</v>
      </c>
      <c r="H76" s="68" t="s">
        <v>1401</v>
      </c>
      <c r="I76" s="60" t="s">
        <v>1409</v>
      </c>
      <c r="J76" s="63">
        <v>11.7</v>
      </c>
      <c r="K76" s="63">
        <v>1</v>
      </c>
      <c r="L76" s="63">
        <v>2</v>
      </c>
      <c r="M76" s="60" t="s">
        <v>1262</v>
      </c>
      <c r="N76" s="60" t="s">
        <v>1626</v>
      </c>
      <c r="O76" s="60" t="s">
        <v>1342</v>
      </c>
      <c r="P76" s="60" t="s">
        <v>1908</v>
      </c>
      <c r="Q76" s="60" t="s">
        <v>1975</v>
      </c>
      <c r="R76" s="60" t="s">
        <v>1420</v>
      </c>
      <c r="S76" s="65" t="s">
        <v>1986</v>
      </c>
      <c r="T76" s="66" t="s">
        <v>3117</v>
      </c>
      <c r="U76" s="242"/>
      <c r="V76" s="242"/>
      <c r="W76" s="242"/>
      <c r="X76" s="242"/>
      <c r="Y76" s="242"/>
      <c r="Z76" s="242"/>
      <c r="AA76" s="242"/>
    </row>
    <row r="77" spans="2:27">
      <c r="B77" s="60" t="s">
        <v>3172</v>
      </c>
      <c r="C77" s="61"/>
      <c r="D77" s="60" t="s">
        <v>173</v>
      </c>
      <c r="E77" s="63">
        <v>1</v>
      </c>
      <c r="F77" s="67">
        <v>1</v>
      </c>
      <c r="G77" s="63">
        <v>1</v>
      </c>
      <c r="H77" s="68" t="s">
        <v>1401</v>
      </c>
      <c r="I77" s="60" t="s">
        <v>1409</v>
      </c>
      <c r="J77" s="63">
        <v>15.3</v>
      </c>
      <c r="K77" s="63">
        <v>1</v>
      </c>
      <c r="L77" s="63">
        <v>2</v>
      </c>
      <c r="M77" s="60" t="s">
        <v>1564</v>
      </c>
      <c r="N77" s="60" t="s">
        <v>945</v>
      </c>
      <c r="O77" s="60" t="s">
        <v>316</v>
      </c>
      <c r="P77" s="60" t="s">
        <v>1908</v>
      </c>
      <c r="Q77" s="60" t="s">
        <v>1910</v>
      </c>
      <c r="R77" s="60" t="s">
        <v>1420</v>
      </c>
      <c r="S77" s="65" t="s">
        <v>3207</v>
      </c>
      <c r="T77" s="66" t="s">
        <v>3117</v>
      </c>
      <c r="U77" s="242"/>
      <c r="V77" s="242"/>
      <c r="W77" s="242"/>
      <c r="X77" s="242"/>
      <c r="Y77" s="242"/>
      <c r="Z77" s="242"/>
      <c r="AA77" s="242"/>
    </row>
    <row r="78" spans="2:27">
      <c r="B78" s="60" t="s">
        <v>3173</v>
      </c>
      <c r="C78" s="61"/>
      <c r="D78" s="60" t="s">
        <v>173</v>
      </c>
      <c r="E78" s="63">
        <v>1</v>
      </c>
      <c r="F78" s="67">
        <v>1</v>
      </c>
      <c r="G78" s="63">
        <v>1</v>
      </c>
      <c r="H78" s="68" t="s">
        <v>1401</v>
      </c>
      <c r="I78" s="60" t="s">
        <v>1409</v>
      </c>
      <c r="J78" s="63">
        <v>21.2</v>
      </c>
      <c r="K78" s="63">
        <v>1</v>
      </c>
      <c r="L78" s="63">
        <v>2</v>
      </c>
      <c r="M78" s="60" t="s">
        <v>1480</v>
      </c>
      <c r="N78" s="60" t="s">
        <v>438</v>
      </c>
      <c r="O78" s="60" t="s">
        <v>1782</v>
      </c>
      <c r="P78" s="60" t="s">
        <v>1776</v>
      </c>
      <c r="Q78" s="60" t="s">
        <v>1830</v>
      </c>
      <c r="R78" s="60" t="s">
        <v>1420</v>
      </c>
      <c r="S78" s="65" t="s">
        <v>3211</v>
      </c>
      <c r="T78" s="66" t="s">
        <v>3117</v>
      </c>
      <c r="U78" s="242"/>
      <c r="V78" s="242"/>
      <c r="W78" s="242"/>
      <c r="X78" s="242"/>
      <c r="Y78" s="242"/>
      <c r="Z78" s="242"/>
      <c r="AA78" s="242"/>
    </row>
    <row r="79" spans="2:27">
      <c r="B79" s="60" t="s">
        <v>3174</v>
      </c>
      <c r="C79" s="61"/>
      <c r="D79" s="60" t="s">
        <v>173</v>
      </c>
      <c r="E79" s="63">
        <v>1</v>
      </c>
      <c r="F79" s="67">
        <v>1</v>
      </c>
      <c r="G79" s="63">
        <v>1</v>
      </c>
      <c r="H79" s="68" t="s">
        <v>1401</v>
      </c>
      <c r="I79" s="60" t="s">
        <v>1409</v>
      </c>
      <c r="J79" s="63">
        <v>28.8</v>
      </c>
      <c r="K79" s="63">
        <v>1</v>
      </c>
      <c r="L79" s="63">
        <v>2</v>
      </c>
      <c r="M79" s="60" t="s">
        <v>1479</v>
      </c>
      <c r="N79" s="60" t="s">
        <v>426</v>
      </c>
      <c r="O79" s="60" t="s">
        <v>1782</v>
      </c>
      <c r="P79" s="60" t="s">
        <v>1776</v>
      </c>
      <c r="Q79" s="60" t="s">
        <v>1777</v>
      </c>
      <c r="R79" s="60" t="s">
        <v>1420</v>
      </c>
      <c r="S79" s="65" t="s">
        <v>1788</v>
      </c>
      <c r="T79" s="66" t="s">
        <v>3117</v>
      </c>
      <c r="U79" s="242"/>
      <c r="V79" s="242"/>
      <c r="W79" s="242"/>
      <c r="X79" s="242"/>
      <c r="Y79" s="242"/>
      <c r="Z79" s="242"/>
      <c r="AA79" s="242"/>
    </row>
    <row r="80" spans="2:27">
      <c r="B80" s="5"/>
      <c r="C80" s="6"/>
      <c r="D80" s="6"/>
      <c r="E80" s="6"/>
      <c r="F80" s="6"/>
      <c r="G80" s="6"/>
      <c r="H80" s="6"/>
      <c r="I80" s="6"/>
      <c r="J80" s="6"/>
      <c r="K80" s="6"/>
      <c r="L80" s="6"/>
      <c r="M80" s="6"/>
      <c r="N80" s="6"/>
      <c r="O80" s="6"/>
      <c r="P80" s="6"/>
      <c r="Q80" s="6"/>
      <c r="R80" s="6"/>
      <c r="S80" s="6"/>
      <c r="T80" s="7"/>
      <c r="U80" s="241"/>
      <c r="V80" s="241"/>
      <c r="W80" s="241"/>
      <c r="X80" s="241"/>
      <c r="Y80" s="241"/>
      <c r="Z80" s="241"/>
      <c r="AA80" s="241"/>
    </row>
    <row r="81" spans="2:30">
      <c r="B81" s="18" t="s">
        <v>1143</v>
      </c>
      <c r="C81" s="3"/>
      <c r="D81" s="3"/>
      <c r="E81" s="3"/>
      <c r="F81" s="3"/>
      <c r="G81" s="3"/>
      <c r="H81" s="3"/>
      <c r="I81" s="3"/>
      <c r="J81" s="3"/>
      <c r="K81" s="3"/>
      <c r="L81" s="3"/>
      <c r="M81" s="3"/>
      <c r="N81" s="3"/>
      <c r="O81" s="3"/>
      <c r="P81" s="3"/>
      <c r="Q81" s="3"/>
      <c r="R81" s="3"/>
      <c r="S81" s="3"/>
      <c r="T81" s="4"/>
      <c r="U81" s="241"/>
      <c r="V81" s="241"/>
      <c r="W81" s="241"/>
      <c r="X81" s="241"/>
      <c r="Y81" s="241"/>
      <c r="Z81" s="241"/>
      <c r="AA81" s="241"/>
    </row>
    <row r="82" spans="2:30">
      <c r="B82" s="2" t="s">
        <v>1353</v>
      </c>
      <c r="C82" s="3"/>
      <c r="D82" s="3"/>
      <c r="E82" s="3"/>
      <c r="F82" s="3"/>
      <c r="G82" s="3"/>
      <c r="H82" s="3"/>
      <c r="I82" s="3"/>
      <c r="J82" s="3"/>
      <c r="K82" s="3"/>
      <c r="L82" s="3"/>
      <c r="M82" s="3"/>
      <c r="N82" s="3"/>
      <c r="O82" s="3"/>
      <c r="P82" s="3"/>
      <c r="Q82" s="3"/>
      <c r="R82" s="3"/>
      <c r="S82" s="3"/>
      <c r="T82" s="4"/>
      <c r="U82" s="241"/>
      <c r="V82" s="241"/>
      <c r="W82" s="241"/>
      <c r="X82" s="241"/>
      <c r="Y82" s="241"/>
      <c r="Z82" s="241"/>
      <c r="AA82" s="241"/>
    </row>
    <row r="83" spans="2:30">
      <c r="B83" s="2" t="s">
        <v>1352</v>
      </c>
      <c r="C83" s="3"/>
      <c r="D83" s="3"/>
      <c r="E83" s="3"/>
      <c r="F83" s="3"/>
      <c r="G83" s="3"/>
      <c r="H83" s="3"/>
      <c r="I83" s="3"/>
      <c r="J83" s="3"/>
      <c r="K83" s="3"/>
      <c r="L83" s="3"/>
      <c r="M83" s="3"/>
      <c r="N83" s="3"/>
      <c r="O83" s="3"/>
      <c r="P83" s="3"/>
      <c r="Q83" s="3"/>
      <c r="R83" s="3"/>
      <c r="S83" s="3"/>
      <c r="T83" s="4"/>
      <c r="U83" s="241"/>
      <c r="V83" s="241"/>
      <c r="W83" s="241"/>
      <c r="X83" s="241"/>
      <c r="Y83" s="241"/>
      <c r="Z83" s="241"/>
      <c r="AA83" s="241"/>
    </row>
    <row r="84" spans="2:30">
      <c r="B84" s="2" t="s">
        <v>1351</v>
      </c>
      <c r="C84" s="3"/>
      <c r="D84" s="3"/>
      <c r="E84" s="3"/>
      <c r="F84" s="3"/>
      <c r="G84" s="3"/>
      <c r="H84" s="3"/>
      <c r="I84" s="3"/>
      <c r="J84" s="3"/>
      <c r="K84" s="3"/>
      <c r="L84" s="3"/>
      <c r="M84" s="3"/>
      <c r="N84" s="3"/>
      <c r="O84" s="3"/>
      <c r="P84" s="3"/>
      <c r="Q84" s="3"/>
      <c r="R84" s="3"/>
      <c r="S84" s="3"/>
      <c r="T84" s="4"/>
      <c r="U84" s="241"/>
      <c r="V84" s="241"/>
      <c r="W84" s="241"/>
      <c r="X84" s="241"/>
      <c r="Y84" s="241"/>
      <c r="Z84" s="241"/>
      <c r="AA84" s="241"/>
    </row>
    <row r="85" spans="2:30">
      <c r="B85" s="2" t="s">
        <v>1377</v>
      </c>
      <c r="C85" s="3"/>
      <c r="D85" s="3"/>
      <c r="E85" s="3"/>
      <c r="F85" s="3"/>
      <c r="G85" s="3"/>
      <c r="H85" s="3"/>
      <c r="I85" s="3"/>
      <c r="J85" s="3"/>
      <c r="K85" s="3"/>
      <c r="L85" s="3"/>
      <c r="M85" s="3"/>
      <c r="N85" s="3"/>
      <c r="O85" s="3"/>
      <c r="P85" s="3"/>
      <c r="Q85" s="3"/>
      <c r="R85" s="3"/>
      <c r="S85" s="3"/>
      <c r="T85" s="4"/>
      <c r="U85" s="241"/>
      <c r="V85" s="241"/>
      <c r="W85" s="241"/>
      <c r="X85" s="241"/>
      <c r="Y85" s="241"/>
      <c r="Z85" s="241"/>
      <c r="AA85" s="241"/>
    </row>
    <row r="86" spans="2:30">
      <c r="B86" s="2" t="s">
        <v>1376</v>
      </c>
      <c r="C86" s="3"/>
      <c r="D86" s="3"/>
      <c r="E86" s="3"/>
      <c r="F86" s="3"/>
      <c r="G86" s="3"/>
      <c r="H86" s="3"/>
      <c r="I86" s="3"/>
      <c r="J86" s="3"/>
      <c r="K86" s="3"/>
      <c r="L86" s="3"/>
      <c r="M86" s="3"/>
      <c r="N86" s="3"/>
      <c r="O86" s="3"/>
      <c r="P86" s="3"/>
      <c r="Q86" s="3"/>
      <c r="R86" s="3"/>
      <c r="S86" s="3"/>
      <c r="T86" s="4"/>
      <c r="U86" s="241"/>
      <c r="V86" s="241"/>
      <c r="W86" s="241"/>
      <c r="X86" s="241"/>
      <c r="Y86" s="241"/>
      <c r="Z86" s="241"/>
      <c r="AA86" s="241"/>
    </row>
    <row r="87" spans="2:30">
      <c r="B87" s="2" t="s">
        <v>1375</v>
      </c>
      <c r="C87" s="3"/>
      <c r="D87" s="3"/>
      <c r="E87" s="3"/>
      <c r="F87" s="3"/>
      <c r="G87" s="3"/>
      <c r="H87" s="3"/>
      <c r="I87" s="3"/>
      <c r="J87" s="3"/>
      <c r="K87" s="3"/>
      <c r="L87" s="3"/>
      <c r="M87" s="3"/>
      <c r="N87" s="3"/>
      <c r="O87" s="3"/>
      <c r="P87" s="3"/>
      <c r="Q87" s="3"/>
      <c r="R87" s="3"/>
      <c r="S87" s="3"/>
      <c r="T87" s="4"/>
      <c r="U87" s="241"/>
      <c r="V87" s="241"/>
      <c r="W87" s="241"/>
      <c r="X87" s="241"/>
      <c r="Y87" s="241"/>
      <c r="Z87" s="241"/>
      <c r="AA87" s="241"/>
    </row>
    <row r="88" spans="2:30">
      <c r="B88" s="69" t="s">
        <v>3110</v>
      </c>
      <c r="C88" s="3"/>
      <c r="D88" s="3"/>
      <c r="E88" s="3"/>
      <c r="F88" s="3"/>
      <c r="G88" s="3"/>
      <c r="H88" s="3"/>
      <c r="I88" s="3"/>
      <c r="J88" s="3"/>
      <c r="K88" s="3"/>
      <c r="L88" s="3"/>
      <c r="M88" s="3"/>
      <c r="N88" s="3"/>
      <c r="O88" s="3"/>
      <c r="P88" s="3"/>
      <c r="Q88" s="3"/>
      <c r="R88" s="3"/>
      <c r="S88" s="3"/>
      <c r="T88" s="4"/>
      <c r="U88" s="241"/>
      <c r="V88" s="241"/>
      <c r="W88" s="241"/>
      <c r="X88" s="241"/>
      <c r="Y88" s="241"/>
      <c r="Z88" s="241"/>
      <c r="AA88" s="241"/>
    </row>
    <row r="89" spans="2:30">
      <c r="B89" s="2" t="s">
        <v>1373</v>
      </c>
      <c r="C89" s="3"/>
      <c r="D89" s="3"/>
      <c r="E89" s="3"/>
      <c r="F89" s="3"/>
      <c r="G89" s="3"/>
      <c r="H89" s="3"/>
      <c r="I89" s="3"/>
      <c r="J89" s="3"/>
      <c r="K89" s="3"/>
      <c r="L89" s="3"/>
      <c r="M89" s="3"/>
      <c r="N89" s="3"/>
      <c r="O89" s="3"/>
      <c r="P89" s="3"/>
      <c r="Q89" s="3"/>
      <c r="R89" s="3"/>
      <c r="S89" s="3"/>
      <c r="T89" s="4"/>
      <c r="U89" s="241"/>
      <c r="V89" s="241"/>
      <c r="W89" s="241"/>
      <c r="X89" s="241"/>
      <c r="Y89" s="241"/>
      <c r="Z89" s="241"/>
      <c r="AA89" s="241"/>
    </row>
    <row r="90" spans="2:30">
      <c r="B90" s="2"/>
      <c r="C90" s="3"/>
      <c r="D90" s="3"/>
      <c r="E90" s="3"/>
      <c r="F90" s="3"/>
      <c r="G90" s="3"/>
      <c r="H90" s="3"/>
      <c r="I90" s="3"/>
      <c r="J90" s="3"/>
      <c r="K90" s="3"/>
      <c r="L90" s="3"/>
      <c r="M90" s="3"/>
      <c r="N90" s="3"/>
      <c r="O90" s="3"/>
      <c r="P90" s="3"/>
      <c r="Q90" s="3"/>
      <c r="R90" s="3"/>
      <c r="S90" s="3"/>
      <c r="T90" s="4"/>
      <c r="U90" s="241"/>
      <c r="V90" s="241"/>
      <c r="W90" s="241"/>
      <c r="X90" s="241"/>
      <c r="Y90" s="241"/>
      <c r="Z90" s="241"/>
      <c r="AA90" s="241"/>
    </row>
    <row r="91" spans="2:30">
      <c r="B91" s="19" t="s">
        <v>1145</v>
      </c>
      <c r="C91" s="20"/>
      <c r="D91" s="20"/>
      <c r="E91" s="20"/>
      <c r="F91" s="20"/>
      <c r="G91" s="20"/>
      <c r="H91" s="20"/>
      <c r="I91" s="20"/>
      <c r="J91" s="20"/>
      <c r="K91" s="20"/>
      <c r="L91" s="20"/>
      <c r="M91" s="20"/>
      <c r="N91" s="20"/>
      <c r="O91" s="20"/>
      <c r="P91" s="20"/>
      <c r="Q91" s="20"/>
      <c r="R91" s="20"/>
      <c r="S91" s="20"/>
      <c r="T91" s="20"/>
      <c r="U91" s="268"/>
      <c r="V91" s="251"/>
      <c r="W91" s="251"/>
      <c r="X91" s="251"/>
      <c r="Y91" s="251"/>
      <c r="Z91" s="251"/>
      <c r="AA91" s="251"/>
      <c r="AB91" s="251"/>
      <c r="AC91" s="251"/>
      <c r="AD91" s="250"/>
    </row>
    <row r="92" spans="2:30" s="241" customFormat="1"/>
    <row r="93" spans="2:30" s="241" customFormat="1"/>
    <row r="94" spans="2:30" s="241" customFormat="1"/>
    <row r="95" spans="2:30" s="241" customFormat="1"/>
    <row r="96" spans="2:30" s="241" customFormat="1"/>
    <row r="97" s="241" customFormat="1"/>
    <row r="98" s="241" customFormat="1"/>
    <row r="99" s="241" customFormat="1"/>
    <row r="100" s="241" customFormat="1"/>
    <row r="101" s="241" customFormat="1"/>
    <row r="102" s="241" customFormat="1"/>
    <row r="103" s="241" customFormat="1"/>
    <row r="104" s="241" customFormat="1"/>
    <row r="105" s="241" customFormat="1"/>
    <row r="106" s="241" customFormat="1"/>
    <row r="107" s="241" customFormat="1"/>
    <row r="108" s="241" customFormat="1"/>
    <row r="109" s="241" customFormat="1"/>
    <row r="110" s="241" customFormat="1"/>
    <row r="111" s="241" customFormat="1"/>
    <row r="112" s="241" customFormat="1"/>
    <row r="113" s="241" customFormat="1"/>
    <row r="114" s="241" customFormat="1"/>
    <row r="115" s="241" customFormat="1"/>
    <row r="116" s="241" customFormat="1"/>
    <row r="117" s="241" customFormat="1"/>
    <row r="118" s="241" customFormat="1"/>
    <row r="119" s="241" customFormat="1"/>
    <row r="120" s="241" customFormat="1"/>
    <row r="121" s="241" customFormat="1"/>
    <row r="122" s="241" customFormat="1"/>
    <row r="123" s="241" customFormat="1"/>
    <row r="124" s="241" customFormat="1"/>
    <row r="125" s="241" customFormat="1"/>
    <row r="126" s="241" customFormat="1"/>
    <row r="127" s="241" customFormat="1"/>
    <row r="128" s="241" customFormat="1"/>
    <row r="129" s="241" customFormat="1"/>
    <row r="130" s="241" customFormat="1"/>
    <row r="131" s="241" customFormat="1"/>
    <row r="132" s="241" customFormat="1"/>
    <row r="133" s="241" customFormat="1"/>
    <row r="134" s="241" customFormat="1"/>
    <row r="135" s="241" customFormat="1"/>
    <row r="136" s="241" customFormat="1"/>
    <row r="137" s="241" customFormat="1"/>
    <row r="138" s="241" customFormat="1"/>
    <row r="139" s="241" customFormat="1"/>
    <row r="140" s="241" customFormat="1"/>
    <row r="141" s="241" customFormat="1"/>
    <row r="142" s="241" customFormat="1"/>
    <row r="143" s="241" customFormat="1"/>
    <row r="144" s="241" customFormat="1"/>
    <row r="145" s="241" customFormat="1"/>
    <row r="146" s="241" customFormat="1"/>
    <row r="147" s="241" customFormat="1"/>
    <row r="148" s="241" customFormat="1"/>
    <row r="149" s="241" customFormat="1"/>
    <row r="150" s="241" customFormat="1"/>
    <row r="151" s="241" customFormat="1"/>
    <row r="152" s="241" customFormat="1"/>
    <row r="153" s="241" customFormat="1"/>
    <row r="154" s="241" customFormat="1"/>
    <row r="155" s="241" customFormat="1"/>
    <row r="156" s="241" customFormat="1"/>
    <row r="157" s="241" customFormat="1"/>
    <row r="158" s="241" customFormat="1"/>
    <row r="159" s="241" customFormat="1"/>
    <row r="160" s="241" customFormat="1"/>
    <row r="161" s="241" customFormat="1"/>
    <row r="162" s="241" customFormat="1"/>
    <row r="163" s="241" customFormat="1"/>
    <row r="164" s="241" customFormat="1"/>
    <row r="165" s="241" customFormat="1"/>
    <row r="166" s="241" customFormat="1"/>
    <row r="167" s="241" customFormat="1"/>
    <row r="168" s="241" customFormat="1"/>
    <row r="169" s="241" customFormat="1"/>
    <row r="170" s="241" customFormat="1"/>
    <row r="171" s="241" customFormat="1"/>
    <row r="172" s="241" customFormat="1"/>
    <row r="173" s="241" customFormat="1"/>
    <row r="174" s="241" customFormat="1"/>
    <row r="175" s="241" customFormat="1"/>
    <row r="176" s="241" customFormat="1"/>
    <row r="177" s="241" customFormat="1"/>
    <row r="178" s="241" customFormat="1"/>
    <row r="179" s="241" customFormat="1"/>
    <row r="180" s="241" customFormat="1"/>
    <row r="181" s="241" customFormat="1"/>
    <row r="182" s="241" customFormat="1"/>
    <row r="183" s="241" customFormat="1"/>
    <row r="184" s="241" customFormat="1"/>
    <row r="185" s="241" customFormat="1"/>
    <row r="186" s="241" customFormat="1"/>
    <row r="187" s="241" customFormat="1"/>
    <row r="188" s="241" customFormat="1"/>
    <row r="189" s="241" customFormat="1"/>
    <row r="190" s="241" customFormat="1"/>
    <row r="191" s="241" customFormat="1"/>
    <row r="192" s="241" customFormat="1"/>
    <row r="193" s="241" customFormat="1"/>
    <row r="194" s="241" customFormat="1"/>
    <row r="195" s="241" customFormat="1"/>
    <row r="196" s="241" customFormat="1"/>
    <row r="197" s="241" customFormat="1"/>
    <row r="198" s="241" customFormat="1"/>
    <row r="199" s="241" customFormat="1"/>
    <row r="200" s="241" customFormat="1"/>
    <row r="201" s="241" customFormat="1"/>
    <row r="202" s="241" customFormat="1"/>
    <row r="203" s="241" customFormat="1"/>
    <row r="204" s="241" customFormat="1"/>
    <row r="205" s="241" customFormat="1"/>
    <row r="206" s="241" customFormat="1"/>
    <row r="207" s="241" customFormat="1"/>
    <row r="208" s="241" customFormat="1"/>
    <row r="209" s="241" customFormat="1"/>
    <row r="210" s="241" customFormat="1"/>
    <row r="211" s="241" customFormat="1"/>
    <row r="212" s="241" customFormat="1"/>
    <row r="213" s="241" customFormat="1"/>
    <row r="214" s="241" customFormat="1"/>
    <row r="215" s="241" customFormat="1"/>
    <row r="216" s="241" customFormat="1"/>
    <row r="217" s="241" customFormat="1"/>
    <row r="218" s="241" customFormat="1"/>
    <row r="219" s="241" customFormat="1"/>
    <row r="220" s="241" customFormat="1"/>
    <row r="221" s="241" customFormat="1"/>
    <row r="222" s="241" customFormat="1"/>
    <row r="223" s="241" customFormat="1"/>
    <row r="224" s="241" customFormat="1"/>
    <row r="225" s="241" customFormat="1"/>
    <row r="226" s="241" customFormat="1"/>
    <row r="227" s="241" customFormat="1"/>
    <row r="228" s="241" customFormat="1"/>
    <row r="229" s="241" customFormat="1"/>
    <row r="230" s="241" customFormat="1"/>
    <row r="231" s="241" customFormat="1"/>
    <row r="232" s="241" customFormat="1"/>
    <row r="233" s="241" customFormat="1"/>
    <row r="234" s="241" customFormat="1"/>
    <row r="235" s="241" customFormat="1"/>
    <row r="236" s="241" customFormat="1"/>
    <row r="237" s="241" customFormat="1"/>
    <row r="238" s="241" customFormat="1"/>
    <row r="239" s="241" customFormat="1"/>
    <row r="240" s="241" customFormat="1"/>
    <row r="241" s="241" customFormat="1"/>
    <row r="242" s="241" customFormat="1"/>
    <row r="243" s="241" customFormat="1"/>
    <row r="244" s="241" customFormat="1"/>
    <row r="245" s="241" customFormat="1"/>
    <row r="246" s="241" customFormat="1"/>
    <row r="247" s="241" customFormat="1"/>
    <row r="248" s="241" customFormat="1"/>
    <row r="249" s="241" customFormat="1"/>
    <row r="250" s="241" customFormat="1"/>
    <row r="251" s="241" customFormat="1"/>
    <row r="252" s="241" customFormat="1"/>
    <row r="253" s="241" customFormat="1"/>
    <row r="254" s="241" customFormat="1"/>
    <row r="255" s="241" customFormat="1"/>
    <row r="256" s="241" customFormat="1"/>
    <row r="257" s="241" customFormat="1"/>
    <row r="258" s="241" customFormat="1"/>
    <row r="259" s="241" customFormat="1"/>
    <row r="260" s="241" customFormat="1"/>
    <row r="261" s="241" customFormat="1"/>
    <row r="262" s="241" customFormat="1"/>
    <row r="263" s="241" customFormat="1"/>
    <row r="264" s="241" customFormat="1"/>
    <row r="265" s="241" customFormat="1"/>
    <row r="266" s="241" customFormat="1"/>
    <row r="267" s="241" customFormat="1"/>
    <row r="268" s="241" customFormat="1"/>
    <row r="269" s="241" customFormat="1"/>
    <row r="270" s="241" customFormat="1"/>
    <row r="271" s="241" customFormat="1"/>
    <row r="272" s="241" customFormat="1"/>
    <row r="273" s="241" customFormat="1"/>
    <row r="274" s="241" customFormat="1"/>
    <row r="275" s="241" customFormat="1"/>
    <row r="276" s="241" customFormat="1"/>
    <row r="277" s="241" customFormat="1"/>
    <row r="278" s="241" customFormat="1"/>
    <row r="279" s="241" customFormat="1"/>
    <row r="280" s="241" customFormat="1"/>
    <row r="281" s="241" customFormat="1"/>
    <row r="282" s="241" customFormat="1"/>
    <row r="283" s="241" customFormat="1"/>
    <row r="284" s="241" customFormat="1"/>
    <row r="285" s="241" customFormat="1"/>
    <row r="286" s="241" customFormat="1"/>
    <row r="287" s="241" customFormat="1"/>
    <row r="288" s="241" customFormat="1"/>
    <row r="289" s="241" customFormat="1"/>
    <row r="290" s="241" customFormat="1"/>
    <row r="291" s="241" customFormat="1"/>
    <row r="292" s="241" customFormat="1"/>
    <row r="293" s="241" customFormat="1"/>
    <row r="294" s="241" customFormat="1"/>
    <row r="295" s="241" customFormat="1"/>
    <row r="296" s="241" customFormat="1"/>
    <row r="297" s="241" customFormat="1"/>
    <row r="298" s="241" customFormat="1"/>
    <row r="299" s="241" customFormat="1"/>
    <row r="300" s="241" customFormat="1"/>
    <row r="301" s="241" customFormat="1"/>
    <row r="302" s="241" customFormat="1"/>
    <row r="303" s="241" customFormat="1"/>
    <row r="304" s="241" customFormat="1"/>
    <row r="305" s="241" customFormat="1"/>
    <row r="306" s="241" customFormat="1"/>
    <row r="307" s="241" customFormat="1"/>
    <row r="308" s="241" customFormat="1"/>
    <row r="309" s="241" customFormat="1"/>
    <row r="310" s="241" customFormat="1"/>
    <row r="311" s="241" customFormat="1"/>
    <row r="312" s="241" customFormat="1"/>
    <row r="313" s="241" customFormat="1"/>
    <row r="314" s="241" customFormat="1"/>
    <row r="315" s="241" customFormat="1"/>
    <row r="316" s="241" customFormat="1"/>
    <row r="317" s="241" customFormat="1"/>
    <row r="318" s="241" customFormat="1"/>
    <row r="319" s="241" customFormat="1"/>
    <row r="320" s="241" customFormat="1"/>
    <row r="321" s="241" customFormat="1"/>
    <row r="322" s="241" customFormat="1"/>
    <row r="323" s="241" customFormat="1"/>
    <row r="324" s="241" customFormat="1"/>
    <row r="325" s="241" customFormat="1"/>
    <row r="326" s="241" customFormat="1"/>
    <row r="327" s="241" customFormat="1"/>
    <row r="328" s="241" customFormat="1"/>
    <row r="329" s="241" customFormat="1"/>
    <row r="330" s="241" customFormat="1"/>
    <row r="331" s="241" customFormat="1"/>
    <row r="332" s="241" customFormat="1"/>
    <row r="333" s="241" customFormat="1"/>
    <row r="334" s="241" customFormat="1"/>
    <row r="335" s="241" customFormat="1"/>
    <row r="336" s="241" customFormat="1"/>
    <row r="337" s="241" customFormat="1"/>
    <row r="338" s="241" customFormat="1"/>
    <row r="339" s="241" customFormat="1"/>
    <row r="340" s="241" customFormat="1"/>
    <row r="341" s="241" customFormat="1"/>
    <row r="342" s="241" customFormat="1"/>
    <row r="343" s="241" customFormat="1"/>
    <row r="344" s="241" customFormat="1"/>
    <row r="345" s="241" customFormat="1"/>
    <row r="346" s="241" customFormat="1"/>
    <row r="347" s="241" customFormat="1"/>
    <row r="348" s="241" customFormat="1"/>
    <row r="349" s="241" customFormat="1"/>
    <row r="350" s="241" customFormat="1"/>
    <row r="351" s="241" customFormat="1"/>
  </sheetData>
  <sheetProtection password="81F4" sheet="1" objects="1" scenarios="1"/>
  <mergeCells count="63">
    <mergeCell ref="B2:AA3"/>
    <mergeCell ref="B4:B6"/>
    <mergeCell ref="C4:C6"/>
    <mergeCell ref="D4:H4"/>
    <mergeCell ref="I4:N4"/>
    <mergeCell ref="O4:Q4"/>
    <mergeCell ref="R4:T4"/>
    <mergeCell ref="U4:V4"/>
    <mergeCell ref="W4:AA4"/>
    <mergeCell ref="D5:D6"/>
    <mergeCell ref="F5:F6"/>
    <mergeCell ref="G5:G6"/>
    <mergeCell ref="H5:H6"/>
    <mergeCell ref="I5:I6"/>
    <mergeCell ref="J5:J6"/>
    <mergeCell ref="W5:W6"/>
    <mergeCell ref="M5:M6"/>
    <mergeCell ref="N5:N6"/>
    <mergeCell ref="O5:O6"/>
    <mergeCell ref="P5:P6"/>
    <mergeCell ref="E5:E6"/>
    <mergeCell ref="X5:X6"/>
    <mergeCell ref="Y5:Y6"/>
    <mergeCell ref="Z5:Z6"/>
    <mergeCell ref="AA5:AA6"/>
    <mergeCell ref="I45:I46"/>
    <mergeCell ref="B42:T43"/>
    <mergeCell ref="W42:X42"/>
    <mergeCell ref="W43:X43"/>
    <mergeCell ref="Q5:Q6"/>
    <mergeCell ref="R5:R6"/>
    <mergeCell ref="S5:S6"/>
    <mergeCell ref="T5:T6"/>
    <mergeCell ref="U5:U6"/>
    <mergeCell ref="V5:V6"/>
    <mergeCell ref="K5:K6"/>
    <mergeCell ref="L5:L6"/>
    <mergeCell ref="B44:B46"/>
    <mergeCell ref="C44:C46"/>
    <mergeCell ref="D44:F44"/>
    <mergeCell ref="G44:H44"/>
    <mergeCell ref="I44:O44"/>
    <mergeCell ref="J45:J46"/>
    <mergeCell ref="K45:L45"/>
    <mergeCell ref="M45:M46"/>
    <mergeCell ref="N45:N46"/>
    <mergeCell ref="D45:D46"/>
    <mergeCell ref="E45:E46"/>
    <mergeCell ref="F45:F46"/>
    <mergeCell ref="G45:G46"/>
    <mergeCell ref="H45:H46"/>
    <mergeCell ref="W48:X48"/>
    <mergeCell ref="O45:O46"/>
    <mergeCell ref="P45:P46"/>
    <mergeCell ref="Q45:Q46"/>
    <mergeCell ref="W45:X45"/>
    <mergeCell ref="W46:X46"/>
    <mergeCell ref="W47:X47"/>
    <mergeCell ref="R44:R46"/>
    <mergeCell ref="S44:S46"/>
    <mergeCell ref="T44:T46"/>
    <mergeCell ref="W44:X44"/>
    <mergeCell ref="P44:Q44"/>
  </mergeCells>
  <hyperlinks>
    <hyperlink ref="Z7" r:id="rId1" xr:uid="{BA11C144-39DA-4431-B404-CC1401B15311}"/>
    <hyperlink ref="Z8" r:id="rId2" xr:uid="{404BC8E6-1E0D-4781-9C64-ACE5B1045BAF}"/>
    <hyperlink ref="Z23" r:id="rId3" xr:uid="{69E60806-4C45-48FC-98EA-82650414A62D}"/>
    <hyperlink ref="Z9" r:id="rId4" xr:uid="{78C529FB-0720-4DC4-A569-47D4842BAFF8}"/>
    <hyperlink ref="Z10" r:id="rId5" xr:uid="{3A8D6FAF-65A6-495D-8E7F-44A8830375E0}"/>
    <hyperlink ref="Z24" r:id="rId6" xr:uid="{9FEA543E-FB0F-4A31-B81A-741E2C7C0B84}"/>
    <hyperlink ref="Z33" r:id="rId7" display="CBA27UHE-036" xr:uid="{90F0339D-2FEB-4275-813B-14DE6A891AF9}"/>
    <hyperlink ref="Z11" r:id="rId8" xr:uid="{15456CE8-04DC-4D8B-AAFE-22D13C7034AA}"/>
    <hyperlink ref="Z12" r:id="rId9" xr:uid="{5F9FB4AF-B3C2-4053-9A27-745C518C79E7}"/>
    <hyperlink ref="Z25" r:id="rId10" xr:uid="{B1A78AC9-189C-49EC-893E-C30078B74C33}"/>
    <hyperlink ref="Z34" r:id="rId11" display="CBA27UHE-048" xr:uid="{1DA56D0B-B96D-4F17-A546-A4DA38D37932}"/>
    <hyperlink ref="Z13" r:id="rId12" xr:uid="{8AFCE41B-BFFF-47A9-8A4D-0019B9EE08D5}"/>
    <hyperlink ref="Z26" r:id="rId13" xr:uid="{19E2E6BC-6BC7-42F2-B7F8-67A996882E76}"/>
    <hyperlink ref="Z15" r:id="rId14" xr:uid="{C5A1D562-A7A5-4A69-A73D-44AA2C512DD5}"/>
    <hyperlink ref="Z16" r:id="rId15" xr:uid="{B1F4B4F4-4981-437D-938C-EA2AEC4B79E4}"/>
    <hyperlink ref="Z28" r:id="rId16" display="CBA38MV-018/024" xr:uid="{A2757368-3FED-4633-B2A0-674588D4B204}"/>
    <hyperlink ref="Z36" r:id="rId17" display="CBA38MV-018/024" xr:uid="{CBCE1A3E-4537-44CA-96DC-190798317DFF}"/>
    <hyperlink ref="Z17" r:id="rId18" xr:uid="{B485AAC1-4C00-445A-8C69-C8727B7467FA}"/>
    <hyperlink ref="Z18" r:id="rId19" xr:uid="{4FF29E83-65EA-4F45-AF29-EE4C50ECCC31}"/>
    <hyperlink ref="Z29" r:id="rId20" xr:uid="{7944507D-4C05-4408-91DE-679DBD2FC39F}"/>
    <hyperlink ref="Z37" r:id="rId21" display="CBA38MV-036" xr:uid="{FBE716B9-7BD7-412A-84A4-62E03BBB1269}"/>
    <hyperlink ref="Z19" r:id="rId22" xr:uid="{48296EAF-90B1-45E1-A58A-7BFBD7BA03E1}"/>
    <hyperlink ref="Z20" r:id="rId23" xr:uid="{1741A164-0919-442A-9BCE-0149A35428A9}"/>
    <hyperlink ref="Z30" r:id="rId24" xr:uid="{3FA8D50F-2BA4-4F7D-9533-26E9EE20856E}"/>
    <hyperlink ref="Z38" r:id="rId25" display="CBA38MV-048" xr:uid="{18E8428F-F100-4844-8D03-AB8AF56DA320}"/>
    <hyperlink ref="Z21" r:id="rId26" xr:uid="{8FC2A642-0341-43AA-8AC4-FD416C0371F6}"/>
    <hyperlink ref="Z39" r:id="rId27" xr:uid="{679983D4-3E83-48D5-B65B-E800613B7FD4}"/>
    <hyperlink ref="B88" r:id="rId28" xr:uid="{19927766-D4EB-4AD3-97FA-310AA3C04F34}"/>
    <hyperlink ref="S76:S110" r:id="rId29" display="16ACX-060-230" xr:uid="{27C739B4-BA8A-4081-9472-752055B366C3}"/>
    <hyperlink ref="S55:S93" r:id="rId30" display="16ACX-048-230" xr:uid="{E20A954B-B9FD-4AF5-8160-140FDA94A91A}"/>
    <hyperlink ref="S55:S93" r:id="rId31" display="16ACX-036-230" xr:uid="{546428D6-634F-488F-A47C-66536BDA6E06}"/>
    <hyperlink ref="S51:S68" r:id="rId32" display="16ACX-024-230" xr:uid="{658D8F3B-B575-43F6-93C1-6B83D6E6BA44}"/>
    <hyperlink ref="S79" r:id="rId33" display="XC21-060-230" xr:uid="{B6ECC451-8BF0-42CB-A994-C5227FE41EC8}"/>
    <hyperlink ref="S76:S78" r:id="rId34" display="XC21-048-230" xr:uid="{8C726947-D2E6-45A2-9D24-14B0F3B2E819}"/>
    <hyperlink ref="S76:S77" r:id="rId35" display="XC21-036-230" xr:uid="{77AA61D0-E8AB-40F0-B5CB-63389B12726B}"/>
    <hyperlink ref="S53:S61" r:id="rId36" display="ML14XC1-060-230" xr:uid="{945870C2-D9EC-45C8-A7A4-B9DCC25BC1A3}"/>
    <hyperlink ref="S51:S60" r:id="rId37" display="ML14XC1-042-230" xr:uid="{DAFE413B-629C-4490-9131-F251BFA8081C}"/>
    <hyperlink ref="S55:S93" r:id="rId38" display="ML14XC1-030-230" xr:uid="{D2A6D6DB-8616-4F68-8792-0BB94E806091}"/>
    <hyperlink ref="S49" r:id="rId39" xr:uid="{5897BAC8-D4F0-438A-816E-622DD6EC68C6}"/>
    <hyperlink ref="S56" r:id="rId40" xr:uid="{FDB420EF-AEAD-48A7-AF5A-47608C07CD54}"/>
    <hyperlink ref="S48" r:id="rId41" xr:uid="{B61D655C-4483-448F-9DD7-0328085FE171}"/>
    <hyperlink ref="S55" r:id="rId42" xr:uid="{4B025844-7584-4C60-AD66-BD9E5891CB9C}"/>
    <hyperlink ref="S47" r:id="rId43" xr:uid="{C23A131F-0119-41D8-B891-68FE46F0B2A5}"/>
    <hyperlink ref="AB4" location="Contents!A1" display="&lt;&lt;BACK" xr:uid="{C03328F7-B7A4-4992-B381-01C80E656B86}"/>
    <hyperlink ref="Z31" r:id="rId44" xr:uid="{7B0433EC-5613-4344-B17B-B84C8D1CED51}"/>
    <hyperlink ref="S50" r:id="rId45" xr:uid="{445221D7-C0A5-49B4-907C-62A8AA776ECB}"/>
    <hyperlink ref="S51" r:id="rId46" xr:uid="{27FC02E7-6A78-48E2-B9B8-9E67B1B75DF5}"/>
    <hyperlink ref="S52" r:id="rId47" xr:uid="{8C11C097-6CF9-49D0-AACD-D7E6E98A8FC5}"/>
    <hyperlink ref="S53" r:id="rId48" xr:uid="{459EF9F8-ADA7-46AC-9CD1-C258F0F7B40A}"/>
    <hyperlink ref="S57" r:id="rId49" xr:uid="{09BFB86D-6054-4460-B1DD-CB6121D4A0FB}"/>
    <hyperlink ref="S58" r:id="rId50" xr:uid="{61DF9F52-78DD-466A-AA78-C96DAAF69890}"/>
    <hyperlink ref="S59" r:id="rId51" xr:uid="{DA53CD6A-8FAB-468A-9F54-AEF4F3DA1375}"/>
    <hyperlink ref="S60" r:id="rId52" xr:uid="{231224B4-E9F7-4391-9905-48199791A9DB}"/>
    <hyperlink ref="S61" r:id="rId53" xr:uid="{D90FD0A9-26EE-46DF-8343-688854114807}"/>
  </hyperlinks>
  <pageMargins left="0.75" right="0.75" top="1" bottom="1" header="0.5" footer="0.5"/>
  <pageSetup paperSize="9" firstPageNumber="0" fitToWidth="0" fitToHeight="0" orientation="portrait" horizontalDpi="300" verticalDpi="300" r:id="rId5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9AFCB-1B29-432E-9D5E-55992D54E567}">
  <sheetPr codeName="Sheet13"/>
  <dimension ref="A1:BT51"/>
  <sheetViews>
    <sheetView showGridLines="0" workbookViewId="0">
      <selection activeCell="G32" sqref="G32"/>
    </sheetView>
  </sheetViews>
  <sheetFormatPr defaultRowHeight="12.75"/>
  <cols>
    <col min="1" max="1" width="11.140625" style="241" customWidth="1"/>
    <col min="2" max="2" width="9.5703125" style="241" customWidth="1"/>
    <col min="3" max="3" width="9.140625" style="241" customWidth="1"/>
    <col min="4" max="4" width="15" style="241" customWidth="1"/>
    <col min="5" max="6" width="11.5703125" style="241" bestFit="1" customWidth="1"/>
    <col min="7" max="9" width="15" style="241" bestFit="1" customWidth="1"/>
    <col min="10" max="10" width="8" style="241" bestFit="1" customWidth="1"/>
    <col min="11" max="11" width="12.140625" style="241" bestFit="1" customWidth="1"/>
    <col min="12" max="13" width="15" style="241" customWidth="1"/>
    <col min="14" max="14" width="12" style="241" bestFit="1" customWidth="1"/>
    <col min="15" max="15" width="8.28515625" style="241" bestFit="1" customWidth="1"/>
    <col min="16" max="16" width="10.85546875" style="241" bestFit="1" customWidth="1"/>
    <col min="17" max="17" width="15" style="241" customWidth="1"/>
    <col min="18" max="18" width="9.140625" style="241" bestFit="1" customWidth="1"/>
    <col min="19" max="19" width="9.7109375" style="241" bestFit="1" customWidth="1"/>
    <col min="20" max="20" width="9.7109375" style="241" customWidth="1"/>
    <col min="21" max="21" width="10.5703125" style="241" bestFit="1" customWidth="1"/>
    <col min="22" max="22" width="15" style="241" customWidth="1"/>
    <col min="23" max="23" width="10.42578125" style="241" bestFit="1" customWidth="1"/>
    <col min="24" max="29" width="15" style="241" customWidth="1"/>
    <col min="30" max="31" width="10" style="241" bestFit="1" customWidth="1"/>
    <col min="32" max="32" width="10" style="241" customWidth="1"/>
    <col min="33" max="33" width="4.5703125" style="241" bestFit="1" customWidth="1"/>
    <col min="34" max="34" width="5.85546875" style="241" bestFit="1" customWidth="1"/>
    <col min="35" max="35" width="9.140625" style="241" bestFit="1" customWidth="1"/>
    <col min="36" max="36" width="7.42578125" style="241" bestFit="1" customWidth="1"/>
    <col min="37" max="37" width="7.7109375" style="241" bestFit="1" customWidth="1"/>
    <col min="38" max="38" width="11.140625" style="241" bestFit="1" customWidth="1"/>
    <col min="39" max="39" width="15" style="241" customWidth="1"/>
    <col min="40" max="40" width="5.140625" style="241" bestFit="1" customWidth="1"/>
    <col min="41" max="41" width="14.85546875" style="241" customWidth="1"/>
    <col min="42" max="43" width="11.5703125" style="241" bestFit="1" customWidth="1"/>
    <col min="44" max="44" width="6" style="241" bestFit="1" customWidth="1"/>
    <col min="45" max="45" width="10.7109375" style="241" bestFit="1" customWidth="1"/>
    <col min="46" max="47" width="9.140625" style="241" bestFit="1" customWidth="1"/>
    <col min="48" max="48" width="15" style="241" customWidth="1"/>
    <col min="49" max="52" width="10.7109375" style="241" bestFit="1" customWidth="1"/>
    <col min="53" max="53" width="11.5703125" style="241" bestFit="1" customWidth="1"/>
    <col min="54" max="55" width="10.7109375" style="241" bestFit="1" customWidth="1"/>
    <col min="56" max="56" width="13.140625" style="241" bestFit="1" customWidth="1"/>
    <col min="57" max="57" width="11.7109375" style="241" bestFit="1" customWidth="1"/>
    <col min="58" max="58" width="8.7109375" style="241" bestFit="1" customWidth="1"/>
    <col min="59" max="61" width="15" style="241" customWidth="1"/>
    <col min="62" max="62" width="13.140625" style="241" bestFit="1" customWidth="1"/>
    <col min="63" max="16384" width="9.140625" style="241"/>
  </cols>
  <sheetData>
    <row r="1" spans="1:72" ht="15.75">
      <c r="A1" s="446" t="s">
        <v>0</v>
      </c>
      <c r="B1" s="457"/>
      <c r="C1" s="457"/>
      <c r="D1" s="457"/>
      <c r="E1" s="457"/>
      <c r="F1" s="458"/>
    </row>
    <row r="2" spans="1:72" ht="15.75">
      <c r="A2" s="449" t="s">
        <v>2058</v>
      </c>
      <c r="B2" s="450" t="s">
        <v>1774</v>
      </c>
      <c r="C2" s="450" t="s">
        <v>2057</v>
      </c>
      <c r="D2" s="451"/>
      <c r="E2" s="451"/>
      <c r="F2" s="452"/>
      <c r="I2" s="462"/>
      <c r="J2" s="250"/>
      <c r="K2" s="250"/>
      <c r="L2" s="252" t="s">
        <v>2248</v>
      </c>
    </row>
    <row r="3" spans="1:72" ht="16.5" thickBot="1">
      <c r="A3" s="453" t="s">
        <v>1772</v>
      </c>
      <c r="B3" s="454"/>
      <c r="C3" s="454"/>
      <c r="D3" s="454"/>
      <c r="E3" s="454"/>
      <c r="F3" s="455"/>
    </row>
    <row r="4" spans="1:72" s="418" customFormat="1">
      <c r="A4" s="426" t="s">
        <v>5</v>
      </c>
      <c r="B4" s="463" t="s">
        <v>32</v>
      </c>
      <c r="C4" s="463" t="s">
        <v>35</v>
      </c>
      <c r="D4" s="463" t="s">
        <v>49</v>
      </c>
      <c r="E4" s="463" t="s">
        <v>1771</v>
      </c>
      <c r="F4" s="463" t="s">
        <v>35</v>
      </c>
      <c r="G4" s="463" t="s">
        <v>1770</v>
      </c>
      <c r="H4" s="463" t="s">
        <v>35</v>
      </c>
      <c r="I4" s="463" t="s">
        <v>1769</v>
      </c>
      <c r="J4" s="463" t="s">
        <v>82</v>
      </c>
      <c r="K4" s="463" t="s">
        <v>505</v>
      </c>
      <c r="L4" s="463" t="s">
        <v>100</v>
      </c>
      <c r="M4" s="463" t="s">
        <v>114</v>
      </c>
      <c r="N4" s="463" t="s">
        <v>114</v>
      </c>
      <c r="O4" s="463" t="s">
        <v>156</v>
      </c>
      <c r="P4" s="463" t="s">
        <v>170</v>
      </c>
      <c r="Q4" s="463" t="s">
        <v>170</v>
      </c>
      <c r="R4" s="463" t="s">
        <v>170</v>
      </c>
      <c r="S4" s="463" t="s">
        <v>170</v>
      </c>
      <c r="T4" s="463" t="s">
        <v>170</v>
      </c>
      <c r="U4" s="463" t="s">
        <v>35</v>
      </c>
      <c r="V4" s="463" t="s">
        <v>79</v>
      </c>
      <c r="W4" s="463" t="s">
        <v>35</v>
      </c>
      <c r="X4" s="463" t="s">
        <v>79</v>
      </c>
      <c r="Y4" s="463" t="s">
        <v>35</v>
      </c>
      <c r="Z4" s="463" t="s">
        <v>266</v>
      </c>
      <c r="AA4" s="463" t="s">
        <v>35</v>
      </c>
      <c r="AB4" s="463" t="s">
        <v>35</v>
      </c>
      <c r="AC4" s="463"/>
      <c r="AD4" s="463" t="s">
        <v>79</v>
      </c>
      <c r="AE4" s="463" t="s">
        <v>79</v>
      </c>
      <c r="AF4" s="463" t="s">
        <v>79</v>
      </c>
      <c r="AG4" s="463" t="s">
        <v>304</v>
      </c>
      <c r="AH4" s="463" t="s">
        <v>304</v>
      </c>
      <c r="AI4" s="463" t="s">
        <v>872</v>
      </c>
      <c r="AJ4" s="463" t="s">
        <v>412</v>
      </c>
      <c r="AK4" s="463" t="s">
        <v>399</v>
      </c>
      <c r="AL4" s="463" t="s">
        <v>405</v>
      </c>
      <c r="AM4" s="463" t="s">
        <v>405</v>
      </c>
      <c r="AN4" s="463" t="s">
        <v>405</v>
      </c>
      <c r="AO4" s="463" t="s">
        <v>872</v>
      </c>
      <c r="AP4" s="463" t="s">
        <v>872</v>
      </c>
      <c r="AQ4" s="463" t="s">
        <v>872</v>
      </c>
      <c r="AR4" s="463" t="s">
        <v>871</v>
      </c>
      <c r="AS4" s="463" t="s">
        <v>1760</v>
      </c>
      <c r="AT4" s="463" t="s">
        <v>399</v>
      </c>
      <c r="AU4" s="463" t="s">
        <v>1768</v>
      </c>
      <c r="AV4" s="463" t="s">
        <v>424</v>
      </c>
      <c r="AW4" s="463" t="s">
        <v>1760</v>
      </c>
      <c r="AX4" s="463" t="s">
        <v>1760</v>
      </c>
      <c r="AY4" s="463" t="s">
        <v>1767</v>
      </c>
      <c r="AZ4" s="463" t="s">
        <v>1767</v>
      </c>
      <c r="BA4" s="463" t="s">
        <v>1766</v>
      </c>
      <c r="BB4" s="463" t="s">
        <v>1767</v>
      </c>
      <c r="BC4" s="463" t="s">
        <v>1767</v>
      </c>
      <c r="BD4" s="463" t="s">
        <v>1766</v>
      </c>
      <c r="BE4" s="463" t="s">
        <v>1765</v>
      </c>
      <c r="BF4" s="463" t="s">
        <v>1764</v>
      </c>
      <c r="BG4" s="463" t="s">
        <v>156</v>
      </c>
      <c r="BH4" s="463" t="s">
        <v>1765</v>
      </c>
      <c r="BI4" s="463" t="s">
        <v>1762</v>
      </c>
      <c r="BJ4" s="463" t="s">
        <v>495</v>
      </c>
      <c r="BK4" s="464" t="s">
        <v>35</v>
      </c>
      <c r="BL4" s="464" t="s">
        <v>1761</v>
      </c>
      <c r="BM4" s="464"/>
      <c r="BN4" s="464" t="s">
        <v>35</v>
      </c>
      <c r="BO4" s="464" t="s">
        <v>399</v>
      </c>
      <c r="BP4" s="464" t="s">
        <v>960</v>
      </c>
      <c r="BQ4" s="464" t="s">
        <v>960</v>
      </c>
      <c r="BR4" s="464" t="s">
        <v>1760</v>
      </c>
      <c r="BS4" s="464" t="s">
        <v>1152</v>
      </c>
      <c r="BT4" s="465" t="s">
        <v>1760</v>
      </c>
    </row>
    <row r="5" spans="1:72" s="418" customFormat="1">
      <c r="A5" s="430"/>
      <c r="B5" s="431" t="s">
        <v>33</v>
      </c>
      <c r="C5" s="431" t="s">
        <v>507</v>
      </c>
      <c r="D5" s="432"/>
      <c r="E5" s="431" t="s">
        <v>1759</v>
      </c>
      <c r="F5" s="431" t="s">
        <v>1759</v>
      </c>
      <c r="G5" s="431" t="s">
        <v>52</v>
      </c>
      <c r="H5" s="431" t="s">
        <v>52</v>
      </c>
      <c r="I5" s="432"/>
      <c r="J5" s="431" t="s">
        <v>83</v>
      </c>
      <c r="K5" s="431" t="s">
        <v>508</v>
      </c>
      <c r="L5" s="431" t="s">
        <v>98</v>
      </c>
      <c r="M5" s="431" t="s">
        <v>115</v>
      </c>
      <c r="N5" s="431" t="s">
        <v>125</v>
      </c>
      <c r="O5" s="431" t="s">
        <v>83</v>
      </c>
      <c r="P5" s="431" t="s">
        <v>171</v>
      </c>
      <c r="Q5" s="431" t="s">
        <v>175</v>
      </c>
      <c r="R5" s="431" t="s">
        <v>177</v>
      </c>
      <c r="S5" s="431" t="s">
        <v>178</v>
      </c>
      <c r="T5" s="431" t="s">
        <v>1757</v>
      </c>
      <c r="U5" s="431" t="s">
        <v>510</v>
      </c>
      <c r="V5" s="431" t="s">
        <v>197</v>
      </c>
      <c r="W5" s="431" t="s">
        <v>511</v>
      </c>
      <c r="X5" s="431" t="s">
        <v>231</v>
      </c>
      <c r="Y5" s="431" t="s">
        <v>249</v>
      </c>
      <c r="Z5" s="431" t="s">
        <v>267</v>
      </c>
      <c r="AA5" s="431" t="s">
        <v>268</v>
      </c>
      <c r="AB5" s="431" t="s">
        <v>283</v>
      </c>
      <c r="AC5" s="431"/>
      <c r="AD5" s="431" t="s">
        <v>512</v>
      </c>
      <c r="AE5" s="431" t="s">
        <v>512</v>
      </c>
      <c r="AF5" s="431" t="s">
        <v>2056</v>
      </c>
      <c r="AG5" s="431" t="s">
        <v>305</v>
      </c>
      <c r="AH5" s="431" t="s">
        <v>315</v>
      </c>
      <c r="AI5" s="431" t="s">
        <v>2055</v>
      </c>
      <c r="AJ5" s="431" t="s">
        <v>1754</v>
      </c>
      <c r="AK5" s="431" t="s">
        <v>400</v>
      </c>
      <c r="AL5" s="431" t="s">
        <v>406</v>
      </c>
      <c r="AM5" s="431" t="s">
        <v>268</v>
      </c>
      <c r="AN5" s="431" t="s">
        <v>412</v>
      </c>
      <c r="AO5" s="431" t="s">
        <v>874</v>
      </c>
      <c r="AP5" s="431" t="s">
        <v>2054</v>
      </c>
      <c r="AQ5" s="431" t="s">
        <v>2053</v>
      </c>
      <c r="AR5" s="431" t="s">
        <v>2052</v>
      </c>
      <c r="AS5" s="431" t="s">
        <v>422</v>
      </c>
      <c r="AT5" s="431" t="s">
        <v>412</v>
      </c>
      <c r="AU5" s="431" t="s">
        <v>1753</v>
      </c>
      <c r="AV5" s="431" t="s">
        <v>425</v>
      </c>
      <c r="AW5" s="431" t="s">
        <v>427</v>
      </c>
      <c r="AX5" s="431" t="s">
        <v>434</v>
      </c>
      <c r="AY5" s="431" t="s">
        <v>1752</v>
      </c>
      <c r="AZ5" s="431" t="s">
        <v>1751</v>
      </c>
      <c r="BA5" s="431" t="s">
        <v>1750</v>
      </c>
      <c r="BB5" s="431" t="s">
        <v>1749</v>
      </c>
      <c r="BC5" s="431" t="s">
        <v>1748</v>
      </c>
      <c r="BD5" s="431" t="s">
        <v>1747</v>
      </c>
      <c r="BE5" s="431" t="s">
        <v>79</v>
      </c>
      <c r="BF5" s="431" t="s">
        <v>1741</v>
      </c>
      <c r="BG5" s="431" t="s">
        <v>487</v>
      </c>
      <c r="BH5" s="431" t="s">
        <v>79</v>
      </c>
      <c r="BI5" s="431" t="s">
        <v>1737</v>
      </c>
      <c r="BJ5" s="432"/>
      <c r="BK5" s="433" t="s">
        <v>1746</v>
      </c>
      <c r="BL5" s="433" t="s">
        <v>1745</v>
      </c>
      <c r="BM5" s="433"/>
      <c r="BN5" s="433" t="s">
        <v>1744</v>
      </c>
      <c r="BO5" s="433" t="s">
        <v>412</v>
      </c>
      <c r="BP5" s="433" t="s">
        <v>1743</v>
      </c>
      <c r="BQ5" s="433" t="s">
        <v>1742</v>
      </c>
      <c r="BR5" s="433" t="s">
        <v>1741</v>
      </c>
      <c r="BS5" s="433" t="s">
        <v>1153</v>
      </c>
      <c r="BT5" s="434" t="s">
        <v>1740</v>
      </c>
    </row>
    <row r="6" spans="1:72" s="418" customFormat="1" ht="13.5" thickBot="1">
      <c r="A6" s="430"/>
      <c r="B6" s="432"/>
      <c r="C6" s="431" t="s">
        <v>635</v>
      </c>
      <c r="D6" s="432"/>
      <c r="E6" s="432"/>
      <c r="F6" s="432"/>
      <c r="G6" s="432"/>
      <c r="H6" s="432"/>
      <c r="I6" s="432"/>
      <c r="J6" s="431" t="s">
        <v>84</v>
      </c>
      <c r="K6" s="431" t="s">
        <v>98</v>
      </c>
      <c r="L6" s="432"/>
      <c r="M6" s="431" t="s">
        <v>116</v>
      </c>
      <c r="N6" s="431" t="s">
        <v>116</v>
      </c>
      <c r="O6" s="431" t="s">
        <v>84</v>
      </c>
      <c r="P6" s="431" t="s">
        <v>172</v>
      </c>
      <c r="Q6" s="431" t="s">
        <v>172</v>
      </c>
      <c r="R6" s="431" t="s">
        <v>172</v>
      </c>
      <c r="S6" s="431" t="s">
        <v>172</v>
      </c>
      <c r="T6" s="431" t="s">
        <v>1739</v>
      </c>
      <c r="U6" s="431" t="s">
        <v>514</v>
      </c>
      <c r="V6" s="431" t="s">
        <v>180</v>
      </c>
      <c r="W6" s="431" t="s">
        <v>514</v>
      </c>
      <c r="X6" s="431" t="s">
        <v>180</v>
      </c>
      <c r="Y6" s="431" t="s">
        <v>250</v>
      </c>
      <c r="Z6" s="431" t="s">
        <v>250</v>
      </c>
      <c r="AA6" s="431" t="s">
        <v>172</v>
      </c>
      <c r="AB6" s="431" t="s">
        <v>172</v>
      </c>
      <c r="AC6" s="431"/>
      <c r="AD6" s="431" t="s">
        <v>2051</v>
      </c>
      <c r="AE6" s="431" t="s">
        <v>965</v>
      </c>
      <c r="AF6" s="431" t="s">
        <v>1739</v>
      </c>
      <c r="AG6" s="432"/>
      <c r="AH6" s="432"/>
      <c r="AI6" s="431" t="s">
        <v>2050</v>
      </c>
      <c r="AJ6" s="432"/>
      <c r="AK6" s="431" t="s">
        <v>401</v>
      </c>
      <c r="AL6" s="431" t="s">
        <v>180</v>
      </c>
      <c r="AM6" s="431" t="s">
        <v>172</v>
      </c>
      <c r="AN6" s="431" t="s">
        <v>413</v>
      </c>
      <c r="AO6" s="431" t="s">
        <v>180</v>
      </c>
      <c r="AP6" s="431" t="s">
        <v>180</v>
      </c>
      <c r="AQ6" s="431" t="s">
        <v>180</v>
      </c>
      <c r="AR6" s="432"/>
      <c r="AS6" s="432"/>
      <c r="AT6" s="431" t="s">
        <v>422</v>
      </c>
      <c r="AU6" s="431" t="s">
        <v>422</v>
      </c>
      <c r="AV6" s="432"/>
      <c r="AW6" s="431" t="s">
        <v>428</v>
      </c>
      <c r="AX6" s="431" t="s">
        <v>428</v>
      </c>
      <c r="AY6" s="431" t="s">
        <v>428</v>
      </c>
      <c r="AZ6" s="431" t="s">
        <v>428</v>
      </c>
      <c r="BA6" s="431" t="s">
        <v>428</v>
      </c>
      <c r="BB6" s="431" t="s">
        <v>428</v>
      </c>
      <c r="BC6" s="431" t="s">
        <v>428</v>
      </c>
      <c r="BD6" s="431" t="s">
        <v>428</v>
      </c>
      <c r="BE6" s="431" t="s">
        <v>1738</v>
      </c>
      <c r="BF6" s="431" t="s">
        <v>464</v>
      </c>
      <c r="BG6" s="431" t="s">
        <v>488</v>
      </c>
      <c r="BH6" s="431" t="s">
        <v>1737</v>
      </c>
      <c r="BI6" s="431"/>
      <c r="BJ6" s="432"/>
      <c r="BK6" s="432"/>
      <c r="BL6" s="433" t="s">
        <v>1736</v>
      </c>
      <c r="BM6" s="433"/>
      <c r="BN6" s="433" t="s">
        <v>1735</v>
      </c>
      <c r="BO6" s="433" t="s">
        <v>1151</v>
      </c>
      <c r="BP6" s="433" t="s">
        <v>1150</v>
      </c>
      <c r="BQ6" s="433" t="s">
        <v>963</v>
      </c>
      <c r="BR6" s="433" t="s">
        <v>872</v>
      </c>
      <c r="BS6" s="433" t="s">
        <v>1154</v>
      </c>
      <c r="BT6" s="434" t="s">
        <v>442</v>
      </c>
    </row>
    <row r="7" spans="1:72" s="418" customFormat="1" ht="13.5" thickBot="1">
      <c r="A7" s="466" t="s">
        <v>2049</v>
      </c>
      <c r="B7" s="419" t="s">
        <v>34</v>
      </c>
      <c r="C7" s="419" t="s">
        <v>668</v>
      </c>
      <c r="D7" s="419" t="s">
        <v>50</v>
      </c>
      <c r="E7" s="419" t="s">
        <v>1420</v>
      </c>
      <c r="F7" s="419" t="s">
        <v>1420</v>
      </c>
      <c r="G7" s="425" t="s">
        <v>2048</v>
      </c>
      <c r="H7" s="420" t="s">
        <v>1732</v>
      </c>
      <c r="I7" s="419" t="s">
        <v>1430</v>
      </c>
      <c r="J7" s="419" t="s">
        <v>1731</v>
      </c>
      <c r="K7" s="419" t="s">
        <v>99</v>
      </c>
      <c r="L7" s="419" t="s">
        <v>99</v>
      </c>
      <c r="M7" s="419" t="s">
        <v>117</v>
      </c>
      <c r="N7" s="419" t="s">
        <v>117</v>
      </c>
      <c r="O7" s="419" t="s">
        <v>426</v>
      </c>
      <c r="P7" s="419" t="s">
        <v>173</v>
      </c>
      <c r="Q7" s="419" t="s">
        <v>176</v>
      </c>
      <c r="R7" s="419" t="s">
        <v>176</v>
      </c>
      <c r="S7" s="419" t="s">
        <v>179</v>
      </c>
      <c r="T7" s="419" t="str">
        <f t="shared" ref="T7:T36" si="0">CONCATENATE(R7,"/",S7)</f>
        <v>80.0/67.0</v>
      </c>
      <c r="U7" s="419" t="s">
        <v>2047</v>
      </c>
      <c r="V7" s="419" t="s">
        <v>2046</v>
      </c>
      <c r="W7" s="419" t="s">
        <v>2045</v>
      </c>
      <c r="X7" s="419" t="s">
        <v>2044</v>
      </c>
      <c r="Y7" s="419" t="s">
        <v>2043</v>
      </c>
      <c r="Z7" s="419" t="s">
        <v>2043</v>
      </c>
      <c r="AA7" s="419" t="s">
        <v>289</v>
      </c>
      <c r="AB7" s="419" t="s">
        <v>276</v>
      </c>
      <c r="AC7" s="419" t="str">
        <f>AA7&amp;" / "&amp;AB7</f>
        <v>58.3 / 57.3</v>
      </c>
      <c r="AD7" s="419" t="s">
        <v>1007</v>
      </c>
      <c r="AE7" s="419" t="s">
        <v>277</v>
      </c>
      <c r="AF7" s="419" t="str">
        <f t="shared" ref="AF7:AF36" si="1">CONCATENATE(AD7,"/",AE7)</f>
        <v>60.9/58.2</v>
      </c>
      <c r="AG7" s="419" t="s">
        <v>44</v>
      </c>
      <c r="AH7" s="419" t="s">
        <v>322</v>
      </c>
      <c r="AI7" s="419" t="s">
        <v>881</v>
      </c>
      <c r="AJ7" s="419" t="s">
        <v>399</v>
      </c>
      <c r="AK7" s="419" t="s">
        <v>37</v>
      </c>
      <c r="AL7" s="419" t="s">
        <v>1715</v>
      </c>
      <c r="AM7" s="419" t="s">
        <v>455</v>
      </c>
      <c r="AN7" s="419" t="s">
        <v>990</v>
      </c>
      <c r="AO7" s="419" t="s">
        <v>2042</v>
      </c>
      <c r="AP7" s="419" t="s">
        <v>2041</v>
      </c>
      <c r="AQ7" s="419" t="s">
        <v>2040</v>
      </c>
      <c r="AR7" s="419" t="s">
        <v>1810</v>
      </c>
      <c r="AS7" s="419" t="s">
        <v>1409</v>
      </c>
      <c r="AT7" s="419" t="s">
        <v>1409</v>
      </c>
      <c r="AU7" s="419" t="s">
        <v>1409</v>
      </c>
      <c r="AV7" s="419" t="s">
        <v>426</v>
      </c>
      <c r="AW7" s="419" t="s">
        <v>312</v>
      </c>
      <c r="AX7" s="419" t="s">
        <v>1675</v>
      </c>
      <c r="AY7" s="419" t="s">
        <v>1714</v>
      </c>
      <c r="AZ7" s="419" t="s">
        <v>320</v>
      </c>
      <c r="BA7" s="419" t="s">
        <v>320</v>
      </c>
      <c r="BB7" s="419" t="s">
        <v>1626</v>
      </c>
      <c r="BC7" s="419" t="s">
        <v>320</v>
      </c>
      <c r="BD7" s="419" t="s">
        <v>320</v>
      </c>
      <c r="BE7" s="419" t="s">
        <v>1958</v>
      </c>
      <c r="BF7" s="419" t="s">
        <v>1663</v>
      </c>
      <c r="BG7" s="419" t="s">
        <v>885</v>
      </c>
      <c r="BH7" s="421" t="s">
        <v>1957</v>
      </c>
      <c r="BI7" s="421" t="s">
        <v>1647</v>
      </c>
      <c r="BJ7" s="419" t="s">
        <v>2118</v>
      </c>
      <c r="BK7" s="467">
        <v>3</v>
      </c>
      <c r="BL7" s="467">
        <v>14</v>
      </c>
      <c r="BM7" s="467" t="str">
        <f t="shared" ref="BM7:BM36" si="2">CONCATENATE(BK7,"/",BL7)</f>
        <v>3/14</v>
      </c>
      <c r="BN7" s="467">
        <v>4.4400000000000004</v>
      </c>
      <c r="BO7" s="467">
        <v>1</v>
      </c>
      <c r="BP7" s="467">
        <v>1</v>
      </c>
      <c r="BQ7" s="467">
        <v>1</v>
      </c>
      <c r="BR7" s="468" t="s">
        <v>1711</v>
      </c>
      <c r="BS7" s="467">
        <v>9</v>
      </c>
      <c r="BT7" s="469">
        <v>0.7</v>
      </c>
    </row>
    <row r="8" spans="1:72" s="418" customFormat="1" ht="13.5" thickBot="1">
      <c r="A8" s="466" t="s">
        <v>2039</v>
      </c>
      <c r="B8" s="419" t="s">
        <v>34</v>
      </c>
      <c r="C8" s="419" t="s">
        <v>668</v>
      </c>
      <c r="D8" s="419" t="s">
        <v>50</v>
      </c>
      <c r="E8" s="419" t="s">
        <v>1420</v>
      </c>
      <c r="F8" s="419" t="s">
        <v>1420</v>
      </c>
      <c r="G8" s="425" t="s">
        <v>2038</v>
      </c>
      <c r="H8" s="420" t="s">
        <v>1723</v>
      </c>
      <c r="I8" s="419" t="s">
        <v>1417</v>
      </c>
      <c r="J8" s="419" t="s">
        <v>1722</v>
      </c>
      <c r="K8" s="419" t="s">
        <v>99</v>
      </c>
      <c r="L8" s="419" t="s">
        <v>99</v>
      </c>
      <c r="M8" s="419" t="s">
        <v>117</v>
      </c>
      <c r="N8" s="419" t="s">
        <v>117</v>
      </c>
      <c r="O8" s="419" t="s">
        <v>426</v>
      </c>
      <c r="P8" s="419" t="s">
        <v>173</v>
      </c>
      <c r="Q8" s="419" t="s">
        <v>176</v>
      </c>
      <c r="R8" s="419" t="s">
        <v>176</v>
      </c>
      <c r="S8" s="419" t="s">
        <v>179</v>
      </c>
      <c r="T8" s="419" t="str">
        <f t="shared" si="0"/>
        <v>80.0/67.0</v>
      </c>
      <c r="U8" s="419" t="s">
        <v>2037</v>
      </c>
      <c r="V8" s="419" t="s">
        <v>2036</v>
      </c>
      <c r="W8" s="419" t="s">
        <v>2035</v>
      </c>
      <c r="X8" s="419" t="s">
        <v>2034</v>
      </c>
      <c r="Y8" s="419" t="s">
        <v>37</v>
      </c>
      <c r="Z8" s="419" t="s">
        <v>37</v>
      </c>
      <c r="AA8" s="419" t="s">
        <v>299</v>
      </c>
      <c r="AB8" s="419" t="s">
        <v>276</v>
      </c>
      <c r="AC8" s="419" t="str">
        <f t="shared" ref="AC8:AC36" si="3">AA8&amp;" / "&amp;AB8</f>
        <v>58.5 / 57.3</v>
      </c>
      <c r="AD8" s="419" t="s">
        <v>1424</v>
      </c>
      <c r="AE8" s="419" t="s">
        <v>275</v>
      </c>
      <c r="AF8" s="419" t="str">
        <f t="shared" si="1"/>
        <v>60.4/58.0</v>
      </c>
      <c r="AG8" s="419" t="s">
        <v>44</v>
      </c>
      <c r="AH8" s="419" t="s">
        <v>322</v>
      </c>
      <c r="AI8" s="419" t="s">
        <v>881</v>
      </c>
      <c r="AJ8" s="419" t="s">
        <v>399</v>
      </c>
      <c r="AK8" s="419" t="s">
        <v>37</v>
      </c>
      <c r="AL8" s="419" t="s">
        <v>1715</v>
      </c>
      <c r="AM8" s="419" t="s">
        <v>2033</v>
      </c>
      <c r="AN8" s="419" t="s">
        <v>990</v>
      </c>
      <c r="AO8" s="419" t="s">
        <v>2032</v>
      </c>
      <c r="AP8" s="419" t="s">
        <v>2031</v>
      </c>
      <c r="AQ8" s="419" t="s">
        <v>2030</v>
      </c>
      <c r="AR8" s="419" t="s">
        <v>1792</v>
      </c>
      <c r="AS8" s="419" t="s">
        <v>1409</v>
      </c>
      <c r="AT8" s="419" t="s">
        <v>1409</v>
      </c>
      <c r="AU8" s="419" t="s">
        <v>1409</v>
      </c>
      <c r="AV8" s="419" t="s">
        <v>426</v>
      </c>
      <c r="AW8" s="419" t="s">
        <v>312</v>
      </c>
      <c r="AX8" s="419" t="s">
        <v>1675</v>
      </c>
      <c r="AY8" s="419" t="s">
        <v>1714</v>
      </c>
      <c r="AZ8" s="419" t="s">
        <v>320</v>
      </c>
      <c r="BA8" s="419" t="s">
        <v>320</v>
      </c>
      <c r="BB8" s="419" t="s">
        <v>1626</v>
      </c>
      <c r="BC8" s="419" t="s">
        <v>320</v>
      </c>
      <c r="BD8" s="419" t="s">
        <v>320</v>
      </c>
      <c r="BE8" s="419" t="s">
        <v>1958</v>
      </c>
      <c r="BF8" s="419" t="s">
        <v>1649</v>
      </c>
      <c r="BG8" s="419" t="s">
        <v>885</v>
      </c>
      <c r="BH8" s="421" t="s">
        <v>1957</v>
      </c>
      <c r="BI8" s="421" t="s">
        <v>1647</v>
      </c>
      <c r="BJ8" s="419" t="s">
        <v>2118</v>
      </c>
      <c r="BK8" s="467">
        <v>3</v>
      </c>
      <c r="BL8" s="467">
        <v>14</v>
      </c>
      <c r="BM8" s="467" t="str">
        <f t="shared" si="2"/>
        <v>3/14</v>
      </c>
      <c r="BN8" s="467">
        <v>4.4000000000000004</v>
      </c>
      <c r="BO8" s="467">
        <v>1</v>
      </c>
      <c r="BP8" s="467">
        <v>1</v>
      </c>
      <c r="BQ8" s="467">
        <v>1</v>
      </c>
      <c r="BR8" s="468" t="s">
        <v>1711</v>
      </c>
      <c r="BS8" s="467">
        <v>9</v>
      </c>
      <c r="BT8" s="469">
        <v>0.7</v>
      </c>
    </row>
    <row r="9" spans="1:72" s="418" customFormat="1" ht="13.5" thickBot="1">
      <c r="A9" s="466" t="s">
        <v>2029</v>
      </c>
      <c r="B9" s="419" t="s">
        <v>34</v>
      </c>
      <c r="C9" s="419" t="s">
        <v>1661</v>
      </c>
      <c r="D9" s="419" t="s">
        <v>50</v>
      </c>
      <c r="E9" s="419" t="s">
        <v>1420</v>
      </c>
      <c r="F9" s="419" t="s">
        <v>1420</v>
      </c>
      <c r="G9" s="425" t="s">
        <v>2028</v>
      </c>
      <c r="H9" s="420" t="s">
        <v>1708</v>
      </c>
      <c r="I9" s="419" t="s">
        <v>1430</v>
      </c>
      <c r="J9" s="419" t="s">
        <v>1670</v>
      </c>
      <c r="K9" s="419" t="s">
        <v>99</v>
      </c>
      <c r="L9" s="419" t="s">
        <v>99</v>
      </c>
      <c r="M9" s="419" t="s">
        <v>117</v>
      </c>
      <c r="N9" s="419" t="s">
        <v>117</v>
      </c>
      <c r="O9" s="419" t="s">
        <v>608</v>
      </c>
      <c r="P9" s="419" t="s">
        <v>173</v>
      </c>
      <c r="Q9" s="419" t="s">
        <v>176</v>
      </c>
      <c r="R9" s="419" t="s">
        <v>176</v>
      </c>
      <c r="S9" s="419" t="s">
        <v>179</v>
      </c>
      <c r="T9" s="419" t="str">
        <f t="shared" si="0"/>
        <v>80.0/67.0</v>
      </c>
      <c r="U9" s="419" t="s">
        <v>2027</v>
      </c>
      <c r="V9" s="419" t="s">
        <v>2026</v>
      </c>
      <c r="W9" s="419" t="s">
        <v>2025</v>
      </c>
      <c r="X9" s="419" t="s">
        <v>2024</v>
      </c>
      <c r="Y9" s="419" t="s">
        <v>38</v>
      </c>
      <c r="Z9" s="419" t="s">
        <v>38</v>
      </c>
      <c r="AA9" s="419" t="s">
        <v>296</v>
      </c>
      <c r="AB9" s="419" t="s">
        <v>281</v>
      </c>
      <c r="AC9" s="419" t="str">
        <f t="shared" si="3"/>
        <v>57.6 / 57.0</v>
      </c>
      <c r="AD9" s="419" t="s">
        <v>300</v>
      </c>
      <c r="AE9" s="419" t="s">
        <v>532</v>
      </c>
      <c r="AF9" s="419" t="str">
        <f t="shared" si="1"/>
        <v>59.5/57.8</v>
      </c>
      <c r="AG9" s="419" t="s">
        <v>44</v>
      </c>
      <c r="AH9" s="419" t="s">
        <v>322</v>
      </c>
      <c r="AI9" s="419" t="s">
        <v>881</v>
      </c>
      <c r="AJ9" s="419" t="s">
        <v>399</v>
      </c>
      <c r="AK9" s="419" t="s">
        <v>38</v>
      </c>
      <c r="AL9" s="419" t="s">
        <v>1651</v>
      </c>
      <c r="AM9" s="419" t="s">
        <v>2023</v>
      </c>
      <c r="AN9" s="419" t="s">
        <v>414</v>
      </c>
      <c r="AO9" s="419" t="s">
        <v>2022</v>
      </c>
      <c r="AP9" s="419" t="s">
        <v>1953</v>
      </c>
      <c r="AQ9" s="419" t="s">
        <v>2021</v>
      </c>
      <c r="AR9" s="419" t="s">
        <v>1810</v>
      </c>
      <c r="AS9" s="419" t="s">
        <v>1409</v>
      </c>
      <c r="AT9" s="419" t="s">
        <v>1409</v>
      </c>
      <c r="AU9" s="419" t="s">
        <v>1409</v>
      </c>
      <c r="AV9" s="419" t="s">
        <v>426</v>
      </c>
      <c r="AW9" s="419" t="s">
        <v>326</v>
      </c>
      <c r="AX9" s="419" t="s">
        <v>1675</v>
      </c>
      <c r="AY9" s="419" t="s">
        <v>430</v>
      </c>
      <c r="AZ9" s="419" t="s">
        <v>320</v>
      </c>
      <c r="BA9" s="419" t="s">
        <v>320</v>
      </c>
      <c r="BB9" s="419" t="s">
        <v>435</v>
      </c>
      <c r="BC9" s="419" t="s">
        <v>320</v>
      </c>
      <c r="BD9" s="419" t="s">
        <v>320</v>
      </c>
      <c r="BE9" s="419" t="s">
        <v>1958</v>
      </c>
      <c r="BF9" s="419" t="s">
        <v>1663</v>
      </c>
      <c r="BG9" s="419" t="s">
        <v>885</v>
      </c>
      <c r="BH9" s="421" t="s">
        <v>1957</v>
      </c>
      <c r="BI9" s="421" t="s">
        <v>1647</v>
      </c>
      <c r="BJ9" s="419" t="s">
        <v>2118</v>
      </c>
      <c r="BK9" s="467">
        <v>3</v>
      </c>
      <c r="BL9" s="467">
        <v>14</v>
      </c>
      <c r="BM9" s="467" t="str">
        <f t="shared" si="2"/>
        <v>3/14</v>
      </c>
      <c r="BN9" s="467">
        <v>4.4400000000000004</v>
      </c>
      <c r="BO9" s="467">
        <v>1</v>
      </c>
      <c r="BP9" s="467">
        <v>1</v>
      </c>
      <c r="BQ9" s="467">
        <v>1</v>
      </c>
      <c r="BR9" s="468" t="s">
        <v>1537</v>
      </c>
      <c r="BS9" s="467">
        <v>10.1</v>
      </c>
      <c r="BT9" s="469">
        <v>1</v>
      </c>
    </row>
    <row r="10" spans="1:72" s="418" customFormat="1" ht="13.5" thickBot="1">
      <c r="A10" s="466" t="s">
        <v>2020</v>
      </c>
      <c r="B10" s="419" t="s">
        <v>34</v>
      </c>
      <c r="C10" s="419" t="s">
        <v>1661</v>
      </c>
      <c r="D10" s="419" t="s">
        <v>50</v>
      </c>
      <c r="E10" s="419" t="s">
        <v>1420</v>
      </c>
      <c r="F10" s="419" t="s">
        <v>1420</v>
      </c>
      <c r="G10" s="425" t="s">
        <v>2019</v>
      </c>
      <c r="H10" s="420" t="s">
        <v>1700</v>
      </c>
      <c r="I10" s="419" t="s">
        <v>1417</v>
      </c>
      <c r="J10" s="419" t="s">
        <v>1658</v>
      </c>
      <c r="K10" s="419" t="s">
        <v>99</v>
      </c>
      <c r="L10" s="419" t="s">
        <v>99</v>
      </c>
      <c r="M10" s="419" t="s">
        <v>117</v>
      </c>
      <c r="N10" s="419" t="s">
        <v>117</v>
      </c>
      <c r="O10" s="419" t="s">
        <v>608</v>
      </c>
      <c r="P10" s="419" t="s">
        <v>173</v>
      </c>
      <c r="Q10" s="419" t="s">
        <v>176</v>
      </c>
      <c r="R10" s="419" t="s">
        <v>176</v>
      </c>
      <c r="S10" s="419" t="s">
        <v>179</v>
      </c>
      <c r="T10" s="419" t="str">
        <f t="shared" si="0"/>
        <v>80.0/67.0</v>
      </c>
      <c r="U10" s="419" t="s">
        <v>2018</v>
      </c>
      <c r="V10" s="419" t="s">
        <v>2017</v>
      </c>
      <c r="W10" s="419" t="s">
        <v>2016</v>
      </c>
      <c r="X10" s="419" t="s">
        <v>2015</v>
      </c>
      <c r="Y10" s="419" t="s">
        <v>38</v>
      </c>
      <c r="Z10" s="419" t="s">
        <v>38</v>
      </c>
      <c r="AA10" s="419" t="s">
        <v>290</v>
      </c>
      <c r="AB10" s="419" t="s">
        <v>281</v>
      </c>
      <c r="AC10" s="419" t="str">
        <f t="shared" si="3"/>
        <v>57.5 / 57.0</v>
      </c>
      <c r="AD10" s="419" t="s">
        <v>999</v>
      </c>
      <c r="AE10" s="419" t="s">
        <v>296</v>
      </c>
      <c r="AF10" s="419" t="str">
        <f t="shared" si="1"/>
        <v>58.9/57.6</v>
      </c>
      <c r="AG10" s="419" t="s">
        <v>43</v>
      </c>
      <c r="AH10" s="419" t="s">
        <v>319</v>
      </c>
      <c r="AI10" s="419" t="s">
        <v>881</v>
      </c>
      <c r="AJ10" s="419" t="s">
        <v>399</v>
      </c>
      <c r="AK10" s="419" t="s">
        <v>38</v>
      </c>
      <c r="AL10" s="419" t="s">
        <v>1651</v>
      </c>
      <c r="AM10" s="419" t="s">
        <v>2014</v>
      </c>
      <c r="AN10" s="419" t="s">
        <v>414</v>
      </c>
      <c r="AO10" s="419" t="s">
        <v>2013</v>
      </c>
      <c r="AP10" s="419" t="s">
        <v>1912</v>
      </c>
      <c r="AQ10" s="419" t="s">
        <v>1992</v>
      </c>
      <c r="AR10" s="419" t="s">
        <v>1810</v>
      </c>
      <c r="AS10" s="419" t="s">
        <v>1409</v>
      </c>
      <c r="AT10" s="419" t="s">
        <v>1409</v>
      </c>
      <c r="AU10" s="419" t="s">
        <v>1409</v>
      </c>
      <c r="AV10" s="419" t="s">
        <v>426</v>
      </c>
      <c r="AW10" s="419" t="s">
        <v>326</v>
      </c>
      <c r="AX10" s="419" t="s">
        <v>1675</v>
      </c>
      <c r="AY10" s="419" t="s">
        <v>430</v>
      </c>
      <c r="AZ10" s="419" t="s">
        <v>320</v>
      </c>
      <c r="BA10" s="419" t="s">
        <v>320</v>
      </c>
      <c r="BB10" s="419" t="s">
        <v>435</v>
      </c>
      <c r="BC10" s="419" t="s">
        <v>320</v>
      </c>
      <c r="BD10" s="419" t="s">
        <v>320</v>
      </c>
      <c r="BE10" s="419" t="s">
        <v>1958</v>
      </c>
      <c r="BF10" s="419" t="s">
        <v>1649</v>
      </c>
      <c r="BG10" s="419" t="s">
        <v>885</v>
      </c>
      <c r="BH10" s="421" t="s">
        <v>1957</v>
      </c>
      <c r="BI10" s="421" t="s">
        <v>1647</v>
      </c>
      <c r="BJ10" s="419" t="s">
        <v>2118</v>
      </c>
      <c r="BK10" s="467">
        <v>3</v>
      </c>
      <c r="BL10" s="467">
        <v>14</v>
      </c>
      <c r="BM10" s="467" t="str">
        <f t="shared" si="2"/>
        <v>3/14</v>
      </c>
      <c r="BN10" s="467">
        <v>4.4000000000000004</v>
      </c>
      <c r="BO10" s="467">
        <v>1</v>
      </c>
      <c r="BP10" s="467">
        <v>1</v>
      </c>
      <c r="BQ10" s="467">
        <v>1</v>
      </c>
      <c r="BR10" s="468" t="s">
        <v>1537</v>
      </c>
      <c r="BS10" s="467">
        <v>10.1</v>
      </c>
      <c r="BT10" s="469">
        <v>1</v>
      </c>
    </row>
    <row r="11" spans="1:72" s="418" customFormat="1" ht="13.5" thickBot="1">
      <c r="A11" s="466" t="s">
        <v>2012</v>
      </c>
      <c r="B11" s="419" t="s">
        <v>34</v>
      </c>
      <c r="C11" s="419" t="s">
        <v>1661</v>
      </c>
      <c r="D11" s="419" t="s">
        <v>50</v>
      </c>
      <c r="E11" s="419" t="s">
        <v>1420</v>
      </c>
      <c r="F11" s="419" t="s">
        <v>1420</v>
      </c>
      <c r="G11" s="420" t="s">
        <v>2011</v>
      </c>
      <c r="H11" s="420" t="s">
        <v>1689</v>
      </c>
      <c r="I11" s="419" t="s">
        <v>1430</v>
      </c>
      <c r="J11" s="419" t="s">
        <v>1670</v>
      </c>
      <c r="K11" s="419" t="s">
        <v>99</v>
      </c>
      <c r="L11" s="419" t="s">
        <v>99</v>
      </c>
      <c r="M11" s="419" t="s">
        <v>117</v>
      </c>
      <c r="N11" s="419" t="s">
        <v>117</v>
      </c>
      <c r="O11" s="419" t="s">
        <v>608</v>
      </c>
      <c r="P11" s="419" t="s">
        <v>173</v>
      </c>
      <c r="Q11" s="419" t="s">
        <v>176</v>
      </c>
      <c r="R11" s="419" t="s">
        <v>176</v>
      </c>
      <c r="S11" s="419" t="s">
        <v>179</v>
      </c>
      <c r="T11" s="419" t="str">
        <f t="shared" si="0"/>
        <v>80.0/67.0</v>
      </c>
      <c r="U11" s="419" t="s">
        <v>2010</v>
      </c>
      <c r="V11" s="419" t="s">
        <v>2009</v>
      </c>
      <c r="W11" s="419" t="s">
        <v>2008</v>
      </c>
      <c r="X11" s="419" t="s">
        <v>2007</v>
      </c>
      <c r="Y11" s="419" t="s">
        <v>2006</v>
      </c>
      <c r="Z11" s="419" t="s">
        <v>2006</v>
      </c>
      <c r="AA11" s="419" t="s">
        <v>280</v>
      </c>
      <c r="AB11" s="419" t="s">
        <v>302</v>
      </c>
      <c r="AC11" s="419" t="str">
        <f t="shared" si="3"/>
        <v>57.4 / 56.9</v>
      </c>
      <c r="AD11" s="419" t="s">
        <v>293</v>
      </c>
      <c r="AE11" s="419" t="s">
        <v>291</v>
      </c>
      <c r="AF11" s="419" t="str">
        <f t="shared" si="1"/>
        <v>59.3/57.7</v>
      </c>
      <c r="AG11" s="419" t="s">
        <v>310</v>
      </c>
      <c r="AH11" s="419" t="s">
        <v>319</v>
      </c>
      <c r="AI11" s="419" t="s">
        <v>881</v>
      </c>
      <c r="AJ11" s="419" t="s">
        <v>399</v>
      </c>
      <c r="AK11" s="419" t="s">
        <v>38</v>
      </c>
      <c r="AL11" s="419" t="s">
        <v>1651</v>
      </c>
      <c r="AM11" s="419" t="s">
        <v>2005</v>
      </c>
      <c r="AN11" s="419" t="s">
        <v>414</v>
      </c>
      <c r="AO11" s="419" t="s">
        <v>2004</v>
      </c>
      <c r="AP11" s="419" t="s">
        <v>2003</v>
      </c>
      <c r="AQ11" s="419" t="s">
        <v>2002</v>
      </c>
      <c r="AR11" s="419" t="s">
        <v>1792</v>
      </c>
      <c r="AS11" s="419" t="s">
        <v>1409</v>
      </c>
      <c r="AT11" s="419" t="s">
        <v>1409</v>
      </c>
      <c r="AU11" s="419" t="s">
        <v>1409</v>
      </c>
      <c r="AV11" s="419" t="s">
        <v>426</v>
      </c>
      <c r="AW11" s="419" t="s">
        <v>420</v>
      </c>
      <c r="AX11" s="419" t="s">
        <v>1675</v>
      </c>
      <c r="AY11" s="419" t="s">
        <v>430</v>
      </c>
      <c r="AZ11" s="419" t="s">
        <v>320</v>
      </c>
      <c r="BA11" s="419" t="s">
        <v>320</v>
      </c>
      <c r="BB11" s="419" t="s">
        <v>435</v>
      </c>
      <c r="BC11" s="419" t="s">
        <v>320</v>
      </c>
      <c r="BD11" s="419" t="s">
        <v>320</v>
      </c>
      <c r="BE11" s="419" t="s">
        <v>1990</v>
      </c>
      <c r="BF11" s="419" t="s">
        <v>1663</v>
      </c>
      <c r="BG11" s="419" t="s">
        <v>1989</v>
      </c>
      <c r="BH11" s="421" t="s">
        <v>1988</v>
      </c>
      <c r="BI11" s="421" t="s">
        <v>1647</v>
      </c>
      <c r="BJ11" s="419" t="s">
        <v>2118</v>
      </c>
      <c r="BK11" s="467">
        <v>3</v>
      </c>
      <c r="BL11" s="467">
        <v>14</v>
      </c>
      <c r="BM11" s="467" t="str">
        <f t="shared" si="2"/>
        <v>3/14</v>
      </c>
      <c r="BN11" s="467">
        <v>4.4400000000000004</v>
      </c>
      <c r="BO11" s="467">
        <v>1</v>
      </c>
      <c r="BP11" s="467">
        <v>1</v>
      </c>
      <c r="BQ11" s="467">
        <v>1</v>
      </c>
      <c r="BR11" s="468" t="s">
        <v>1711</v>
      </c>
      <c r="BS11" s="467">
        <v>11.7</v>
      </c>
      <c r="BT11" s="469">
        <v>0.7</v>
      </c>
    </row>
    <row r="12" spans="1:72" s="418" customFormat="1" ht="13.5" thickBot="1">
      <c r="A12" s="466" t="s">
        <v>2001</v>
      </c>
      <c r="B12" s="419" t="s">
        <v>34</v>
      </c>
      <c r="C12" s="419" t="s">
        <v>1661</v>
      </c>
      <c r="D12" s="419" t="s">
        <v>50</v>
      </c>
      <c r="E12" s="419" t="s">
        <v>1420</v>
      </c>
      <c r="F12" s="419" t="s">
        <v>1420</v>
      </c>
      <c r="G12" s="420" t="s">
        <v>2000</v>
      </c>
      <c r="H12" s="420" t="s">
        <v>1634</v>
      </c>
      <c r="I12" s="419" t="s">
        <v>1417</v>
      </c>
      <c r="J12" s="419" t="s">
        <v>1256</v>
      </c>
      <c r="K12" s="419" t="s">
        <v>99</v>
      </c>
      <c r="L12" s="419" t="s">
        <v>99</v>
      </c>
      <c r="M12" s="419" t="s">
        <v>117</v>
      </c>
      <c r="N12" s="419" t="s">
        <v>117</v>
      </c>
      <c r="O12" s="419" t="s">
        <v>608</v>
      </c>
      <c r="P12" s="419" t="s">
        <v>173</v>
      </c>
      <c r="Q12" s="419" t="s">
        <v>176</v>
      </c>
      <c r="R12" s="419" t="s">
        <v>176</v>
      </c>
      <c r="S12" s="419" t="s">
        <v>179</v>
      </c>
      <c r="T12" s="419" t="str">
        <f t="shared" si="0"/>
        <v>80.0/67.0</v>
      </c>
      <c r="U12" s="419" t="s">
        <v>1999</v>
      </c>
      <c r="V12" s="419" t="s">
        <v>1998</v>
      </c>
      <c r="W12" s="419" t="s">
        <v>1997</v>
      </c>
      <c r="X12" s="419" t="s">
        <v>1996</v>
      </c>
      <c r="Y12" s="419" t="s">
        <v>38</v>
      </c>
      <c r="Z12" s="419" t="s">
        <v>38</v>
      </c>
      <c r="AA12" s="419" t="s">
        <v>276</v>
      </c>
      <c r="AB12" s="419" t="s">
        <v>302</v>
      </c>
      <c r="AC12" s="419" t="str">
        <f t="shared" si="3"/>
        <v>57.3 / 56.9</v>
      </c>
      <c r="AD12" s="419" t="s">
        <v>294</v>
      </c>
      <c r="AE12" s="419" t="s">
        <v>290</v>
      </c>
      <c r="AF12" s="419" t="str">
        <f t="shared" si="1"/>
        <v>58.7/57.5</v>
      </c>
      <c r="AG12" s="419" t="s">
        <v>43</v>
      </c>
      <c r="AH12" s="419" t="s">
        <v>1782</v>
      </c>
      <c r="AI12" s="419" t="s">
        <v>881</v>
      </c>
      <c r="AJ12" s="419" t="s">
        <v>399</v>
      </c>
      <c r="AK12" s="419" t="s">
        <v>38</v>
      </c>
      <c r="AL12" s="419" t="s">
        <v>1651</v>
      </c>
      <c r="AM12" s="419" t="s">
        <v>1995</v>
      </c>
      <c r="AN12" s="419" t="s">
        <v>414</v>
      </c>
      <c r="AO12" s="419" t="s">
        <v>1994</v>
      </c>
      <c r="AP12" s="419" t="s">
        <v>1993</v>
      </c>
      <c r="AQ12" s="419" t="s">
        <v>1992</v>
      </c>
      <c r="AR12" s="419" t="s">
        <v>1792</v>
      </c>
      <c r="AS12" s="419" t="s">
        <v>1409</v>
      </c>
      <c r="AT12" s="419" t="s">
        <v>1409</v>
      </c>
      <c r="AU12" s="419" t="s">
        <v>1409</v>
      </c>
      <c r="AV12" s="419" t="s">
        <v>426</v>
      </c>
      <c r="AW12" s="419" t="s">
        <v>420</v>
      </c>
      <c r="AX12" s="419" t="s">
        <v>1675</v>
      </c>
      <c r="AY12" s="419" t="s">
        <v>430</v>
      </c>
      <c r="AZ12" s="419" t="s">
        <v>320</v>
      </c>
      <c r="BA12" s="419" t="s">
        <v>1991</v>
      </c>
      <c r="BB12" s="419" t="s">
        <v>435</v>
      </c>
      <c r="BC12" s="419" t="s">
        <v>320</v>
      </c>
      <c r="BD12" s="419" t="s">
        <v>435</v>
      </c>
      <c r="BE12" s="419" t="s">
        <v>1990</v>
      </c>
      <c r="BF12" s="419" t="s">
        <v>1623</v>
      </c>
      <c r="BG12" s="419" t="s">
        <v>1989</v>
      </c>
      <c r="BH12" s="421" t="s">
        <v>1988</v>
      </c>
      <c r="BI12" s="421" t="s">
        <v>1558</v>
      </c>
      <c r="BJ12" s="419" t="s">
        <v>2118</v>
      </c>
      <c r="BK12" s="467">
        <v>3</v>
      </c>
      <c r="BL12" s="467">
        <v>14</v>
      </c>
      <c r="BM12" s="467" t="str">
        <f t="shared" si="2"/>
        <v>3/14</v>
      </c>
      <c r="BN12" s="467">
        <v>5</v>
      </c>
      <c r="BO12" s="467">
        <v>1</v>
      </c>
      <c r="BP12" s="467">
        <v>1</v>
      </c>
      <c r="BQ12" s="467">
        <v>1</v>
      </c>
      <c r="BR12" s="468" t="s">
        <v>1711</v>
      </c>
      <c r="BS12" s="467">
        <v>11.7</v>
      </c>
      <c r="BT12" s="469">
        <v>0.7</v>
      </c>
    </row>
    <row r="13" spans="1:72" s="418" customFormat="1" ht="13.5" hidden="1" thickBot="1">
      <c r="A13" s="466"/>
      <c r="B13" s="419"/>
      <c r="C13" s="419"/>
      <c r="D13" s="419"/>
      <c r="E13" s="419"/>
      <c r="F13" s="419"/>
      <c r="G13" s="420"/>
      <c r="H13" s="420"/>
      <c r="I13" s="419"/>
      <c r="J13" s="419"/>
      <c r="K13" s="419"/>
      <c r="L13" s="419"/>
      <c r="M13" s="419"/>
      <c r="N13" s="419"/>
      <c r="O13" s="419"/>
      <c r="P13" s="419"/>
      <c r="Q13" s="419"/>
      <c r="R13" s="419"/>
      <c r="S13" s="419"/>
      <c r="T13" s="419" t="str">
        <f t="shared" si="0"/>
        <v>/</v>
      </c>
      <c r="U13" s="419"/>
      <c r="V13" s="419"/>
      <c r="W13" s="419"/>
      <c r="X13" s="419"/>
      <c r="Y13" s="419"/>
      <c r="Z13" s="419"/>
      <c r="AA13" s="419"/>
      <c r="AB13" s="419"/>
      <c r="AC13" s="419" t="str">
        <f t="shared" si="3"/>
        <v xml:space="preserve"> / </v>
      </c>
      <c r="AD13" s="419"/>
      <c r="AE13" s="419"/>
      <c r="AF13" s="419" t="str">
        <f t="shared" si="1"/>
        <v>/</v>
      </c>
      <c r="AG13" s="419"/>
      <c r="AH13" s="419"/>
      <c r="AI13" s="419"/>
      <c r="AJ13" s="419"/>
      <c r="AK13" s="419"/>
      <c r="AL13" s="419"/>
      <c r="AM13" s="419"/>
      <c r="AN13" s="419"/>
      <c r="AO13" s="419"/>
      <c r="AP13" s="419"/>
      <c r="AQ13" s="419"/>
      <c r="AR13" s="419"/>
      <c r="AS13" s="419"/>
      <c r="AT13" s="419"/>
      <c r="AU13" s="419"/>
      <c r="AV13" s="419"/>
      <c r="AW13" s="419"/>
      <c r="AX13" s="419"/>
      <c r="AY13" s="419"/>
      <c r="AZ13" s="419"/>
      <c r="BA13" s="419"/>
      <c r="BB13" s="419"/>
      <c r="BC13" s="419"/>
      <c r="BD13" s="419"/>
      <c r="BE13" s="419"/>
      <c r="BF13" s="419"/>
      <c r="BG13" s="419"/>
      <c r="BH13" s="419"/>
      <c r="BI13" s="421" t="s">
        <v>1647</v>
      </c>
      <c r="BJ13" s="419" t="s">
        <v>2118</v>
      </c>
      <c r="BK13" s="467">
        <v>3</v>
      </c>
      <c r="BL13" s="467">
        <v>14</v>
      </c>
      <c r="BM13" s="467" t="str">
        <f t="shared" si="2"/>
        <v>3/14</v>
      </c>
      <c r="BN13" s="467">
        <v>4.4400000000000004</v>
      </c>
      <c r="BO13" s="467">
        <v>1</v>
      </c>
      <c r="BP13" s="467">
        <v>1</v>
      </c>
      <c r="BQ13" s="467">
        <v>1</v>
      </c>
      <c r="BR13" s="468" t="s">
        <v>1401</v>
      </c>
      <c r="BS13" s="467">
        <v>11.7</v>
      </c>
      <c r="BT13" s="469">
        <v>2</v>
      </c>
    </row>
    <row r="14" spans="1:72" s="418" customFormat="1" ht="13.5" thickBot="1">
      <c r="A14" s="466" t="s">
        <v>1987</v>
      </c>
      <c r="B14" s="419" t="s">
        <v>34</v>
      </c>
      <c r="C14" s="419" t="s">
        <v>1661</v>
      </c>
      <c r="D14" s="419" t="s">
        <v>50</v>
      </c>
      <c r="E14" s="419" t="s">
        <v>1420</v>
      </c>
      <c r="F14" s="419" t="s">
        <v>1420</v>
      </c>
      <c r="G14" s="420" t="s">
        <v>1986</v>
      </c>
      <c r="H14" s="420" t="s">
        <v>1594</v>
      </c>
      <c r="I14" s="419" t="s">
        <v>1417</v>
      </c>
      <c r="J14" s="419" t="s">
        <v>1985</v>
      </c>
      <c r="K14" s="419" t="s">
        <v>99</v>
      </c>
      <c r="L14" s="419" t="s">
        <v>99</v>
      </c>
      <c r="M14" s="419" t="s">
        <v>118</v>
      </c>
      <c r="N14" s="419" t="s">
        <v>118</v>
      </c>
      <c r="O14" s="419" t="s">
        <v>608</v>
      </c>
      <c r="P14" s="419" t="s">
        <v>173</v>
      </c>
      <c r="Q14" s="419" t="s">
        <v>176</v>
      </c>
      <c r="R14" s="419" t="s">
        <v>176</v>
      </c>
      <c r="S14" s="419" t="s">
        <v>179</v>
      </c>
      <c r="T14" s="419" t="str">
        <f t="shared" si="0"/>
        <v>80.0/67.0</v>
      </c>
      <c r="U14" s="419" t="s">
        <v>1984</v>
      </c>
      <c r="V14" s="419" t="s">
        <v>1983</v>
      </c>
      <c r="W14" s="419" t="s">
        <v>1982</v>
      </c>
      <c r="X14" s="419" t="s">
        <v>1981</v>
      </c>
      <c r="Y14" s="419" t="s">
        <v>1639</v>
      </c>
      <c r="Z14" s="419" t="s">
        <v>1639</v>
      </c>
      <c r="AA14" s="419" t="s">
        <v>273</v>
      </c>
      <c r="AB14" s="419" t="s">
        <v>273</v>
      </c>
      <c r="AC14" s="419" t="str">
        <f t="shared" si="3"/>
        <v>56.0 / 56.0</v>
      </c>
      <c r="AD14" s="419" t="s">
        <v>999</v>
      </c>
      <c r="AE14" s="419" t="s">
        <v>269</v>
      </c>
      <c r="AF14" s="419" t="str">
        <f t="shared" si="1"/>
        <v>58.9/57.1</v>
      </c>
      <c r="AG14" s="419" t="s">
        <v>252</v>
      </c>
      <c r="AH14" s="419" t="s">
        <v>1342</v>
      </c>
      <c r="AI14" s="419" t="s">
        <v>881</v>
      </c>
      <c r="AJ14" s="419" t="s">
        <v>399</v>
      </c>
      <c r="AK14" s="419" t="s">
        <v>38</v>
      </c>
      <c r="AL14" s="419" t="s">
        <v>1651</v>
      </c>
      <c r="AM14" s="419" t="s">
        <v>1980</v>
      </c>
      <c r="AN14" s="419" t="s">
        <v>414</v>
      </c>
      <c r="AO14" s="419" t="s">
        <v>1979</v>
      </c>
      <c r="AP14" s="419" t="s">
        <v>1978</v>
      </c>
      <c r="AQ14" s="419" t="s">
        <v>1977</v>
      </c>
      <c r="AR14" s="419" t="s">
        <v>1810</v>
      </c>
      <c r="AS14" s="419" t="s">
        <v>1409</v>
      </c>
      <c r="AT14" s="419" t="s">
        <v>1409</v>
      </c>
      <c r="AU14" s="419" t="s">
        <v>1409</v>
      </c>
      <c r="AV14" s="419" t="s">
        <v>426</v>
      </c>
      <c r="AW14" s="419" t="s">
        <v>1262</v>
      </c>
      <c r="AX14" s="419" t="s">
        <v>1626</v>
      </c>
      <c r="AY14" s="419" t="s">
        <v>1331</v>
      </c>
      <c r="AZ14" s="419" t="s">
        <v>320</v>
      </c>
      <c r="BA14" s="419" t="s">
        <v>1976</v>
      </c>
      <c r="BB14" s="419" t="s">
        <v>945</v>
      </c>
      <c r="BC14" s="419" t="s">
        <v>320</v>
      </c>
      <c r="BD14" s="419" t="s">
        <v>945</v>
      </c>
      <c r="BE14" s="419" t="s">
        <v>1975</v>
      </c>
      <c r="BF14" s="419" t="s">
        <v>1476</v>
      </c>
      <c r="BG14" s="419" t="s">
        <v>1974</v>
      </c>
      <c r="BH14" s="421" t="s">
        <v>1908</v>
      </c>
      <c r="BI14" s="421" t="s">
        <v>1475</v>
      </c>
      <c r="BJ14" s="419" t="s">
        <v>2118</v>
      </c>
      <c r="BK14" s="467">
        <v>3</v>
      </c>
      <c r="BL14" s="467">
        <v>14</v>
      </c>
      <c r="BM14" s="467" t="str">
        <f t="shared" si="2"/>
        <v>3/14</v>
      </c>
      <c r="BN14" s="467">
        <v>7.22</v>
      </c>
      <c r="BO14" s="467">
        <v>1</v>
      </c>
      <c r="BP14" s="467">
        <v>1</v>
      </c>
      <c r="BQ14" s="467">
        <v>1</v>
      </c>
      <c r="BR14" s="468" t="s">
        <v>1401</v>
      </c>
      <c r="BS14" s="467">
        <v>11.7</v>
      </c>
      <c r="BT14" s="469">
        <v>2</v>
      </c>
    </row>
    <row r="15" spans="1:72" s="418" customFormat="1" ht="13.5" thickBot="1">
      <c r="A15" s="466" t="s">
        <v>1973</v>
      </c>
      <c r="B15" s="419" t="s">
        <v>34</v>
      </c>
      <c r="C15" s="419" t="s">
        <v>1636</v>
      </c>
      <c r="D15" s="419" t="s">
        <v>50</v>
      </c>
      <c r="E15" s="419" t="s">
        <v>1420</v>
      </c>
      <c r="F15" s="419" t="s">
        <v>1420</v>
      </c>
      <c r="G15" s="425" t="s">
        <v>1972</v>
      </c>
      <c r="H15" s="420" t="s">
        <v>1971</v>
      </c>
      <c r="I15" s="419" t="s">
        <v>1430</v>
      </c>
      <c r="J15" s="419" t="s">
        <v>169</v>
      </c>
      <c r="K15" s="419" t="s">
        <v>99</v>
      </c>
      <c r="L15" s="419" t="s">
        <v>99</v>
      </c>
      <c r="M15" s="419" t="s">
        <v>117</v>
      </c>
      <c r="N15" s="419" t="s">
        <v>117</v>
      </c>
      <c r="O15" s="419" t="s">
        <v>440</v>
      </c>
      <c r="P15" s="419" t="s">
        <v>173</v>
      </c>
      <c r="Q15" s="419" t="s">
        <v>176</v>
      </c>
      <c r="R15" s="419" t="s">
        <v>176</v>
      </c>
      <c r="S15" s="419" t="s">
        <v>179</v>
      </c>
      <c r="T15" s="419" t="str">
        <f t="shared" si="0"/>
        <v>80.0/67.0</v>
      </c>
      <c r="U15" s="419" t="s">
        <v>1966</v>
      </c>
      <c r="V15" s="419" t="s">
        <v>1965</v>
      </c>
      <c r="W15" s="419" t="s">
        <v>1964</v>
      </c>
      <c r="X15" s="419" t="s">
        <v>1963</v>
      </c>
      <c r="Y15" s="419" t="s">
        <v>445</v>
      </c>
      <c r="Z15" s="419" t="s">
        <v>445</v>
      </c>
      <c r="AA15" s="419" t="s">
        <v>290</v>
      </c>
      <c r="AB15" s="419" t="s">
        <v>269</v>
      </c>
      <c r="AC15" s="419" t="str">
        <f t="shared" si="3"/>
        <v>57.5 / 57.1</v>
      </c>
      <c r="AD15" s="419" t="s">
        <v>294</v>
      </c>
      <c r="AE15" s="419" t="s">
        <v>290</v>
      </c>
      <c r="AF15" s="419" t="str">
        <f t="shared" si="1"/>
        <v>58.7/57.5</v>
      </c>
      <c r="AG15" s="419" t="s">
        <v>44</v>
      </c>
      <c r="AH15" s="419" t="s">
        <v>322</v>
      </c>
      <c r="AI15" s="419" t="s">
        <v>881</v>
      </c>
      <c r="AJ15" s="419" t="s">
        <v>399</v>
      </c>
      <c r="AK15" s="419" t="s">
        <v>39</v>
      </c>
      <c r="AL15" s="419" t="s">
        <v>1627</v>
      </c>
      <c r="AM15" s="419" t="s">
        <v>1970</v>
      </c>
      <c r="AN15" s="419" t="s">
        <v>418</v>
      </c>
      <c r="AO15" s="419" t="s">
        <v>1961</v>
      </c>
      <c r="AP15" s="419" t="s">
        <v>1960</v>
      </c>
      <c r="AQ15" s="419" t="s">
        <v>1959</v>
      </c>
      <c r="AR15" s="419" t="s">
        <v>1810</v>
      </c>
      <c r="AS15" s="419" t="s">
        <v>1409</v>
      </c>
      <c r="AT15" s="419" t="s">
        <v>1409</v>
      </c>
      <c r="AU15" s="419" t="s">
        <v>1409</v>
      </c>
      <c r="AV15" s="419" t="s">
        <v>426</v>
      </c>
      <c r="AW15" s="419" t="s">
        <v>518</v>
      </c>
      <c r="AX15" s="419" t="s">
        <v>1626</v>
      </c>
      <c r="AY15" s="419" t="s">
        <v>1422</v>
      </c>
      <c r="AZ15" s="419" t="s">
        <v>320</v>
      </c>
      <c r="BA15" s="419" t="s">
        <v>320</v>
      </c>
      <c r="BB15" s="419" t="s">
        <v>945</v>
      </c>
      <c r="BC15" s="419" t="s">
        <v>320</v>
      </c>
      <c r="BD15" s="419" t="s">
        <v>320</v>
      </c>
      <c r="BE15" s="419" t="s">
        <v>1958</v>
      </c>
      <c r="BF15" s="419" t="s">
        <v>441</v>
      </c>
      <c r="BG15" s="419" t="s">
        <v>885</v>
      </c>
      <c r="BH15" s="421" t="s">
        <v>1957</v>
      </c>
      <c r="BI15" s="421" t="s">
        <v>1558</v>
      </c>
      <c r="BJ15" s="419" t="s">
        <v>2118</v>
      </c>
      <c r="BK15" s="467">
        <v>3</v>
      </c>
      <c r="BL15" s="467">
        <v>14</v>
      </c>
      <c r="BM15" s="467" t="str">
        <f t="shared" si="2"/>
        <v>3/14</v>
      </c>
      <c r="BN15" s="467">
        <v>5</v>
      </c>
      <c r="BO15" s="467">
        <v>1</v>
      </c>
      <c r="BP15" s="467">
        <v>1</v>
      </c>
      <c r="BQ15" s="467">
        <v>1</v>
      </c>
      <c r="BR15" s="468" t="s">
        <v>1537</v>
      </c>
      <c r="BS15" s="467">
        <v>12.8</v>
      </c>
      <c r="BT15" s="469">
        <v>1</v>
      </c>
    </row>
    <row r="16" spans="1:72" s="418" customFormat="1" ht="13.5" thickBot="1">
      <c r="A16" s="466" t="s">
        <v>1969</v>
      </c>
      <c r="B16" s="419" t="s">
        <v>34</v>
      </c>
      <c r="C16" s="419" t="s">
        <v>1636</v>
      </c>
      <c r="D16" s="419" t="s">
        <v>50</v>
      </c>
      <c r="E16" s="419" t="s">
        <v>1420</v>
      </c>
      <c r="F16" s="419" t="s">
        <v>1420</v>
      </c>
      <c r="G16" s="425" t="s">
        <v>1968</v>
      </c>
      <c r="H16" s="420" t="s">
        <v>1967</v>
      </c>
      <c r="I16" s="419" t="s">
        <v>1417</v>
      </c>
      <c r="J16" s="419" t="s">
        <v>1633</v>
      </c>
      <c r="K16" s="419" t="s">
        <v>99</v>
      </c>
      <c r="L16" s="419" t="s">
        <v>99</v>
      </c>
      <c r="M16" s="419" t="s">
        <v>117</v>
      </c>
      <c r="N16" s="419" t="s">
        <v>117</v>
      </c>
      <c r="O16" s="419" t="s">
        <v>440</v>
      </c>
      <c r="P16" s="419" t="s">
        <v>173</v>
      </c>
      <c r="Q16" s="419" t="s">
        <v>176</v>
      </c>
      <c r="R16" s="419" t="s">
        <v>176</v>
      </c>
      <c r="S16" s="419" t="s">
        <v>179</v>
      </c>
      <c r="T16" s="419" t="str">
        <f t="shared" si="0"/>
        <v>80.0/67.0</v>
      </c>
      <c r="U16" s="419" t="s">
        <v>1966</v>
      </c>
      <c r="V16" s="419" t="s">
        <v>1965</v>
      </c>
      <c r="W16" s="419" t="s">
        <v>1964</v>
      </c>
      <c r="X16" s="419" t="s">
        <v>1963</v>
      </c>
      <c r="Y16" s="419" t="s">
        <v>445</v>
      </c>
      <c r="Z16" s="419" t="s">
        <v>445</v>
      </c>
      <c r="AA16" s="419" t="s">
        <v>290</v>
      </c>
      <c r="AB16" s="419" t="s">
        <v>269</v>
      </c>
      <c r="AC16" s="419" t="str">
        <f t="shared" si="3"/>
        <v>57.5 / 57.1</v>
      </c>
      <c r="AD16" s="419" t="s">
        <v>294</v>
      </c>
      <c r="AE16" s="419" t="s">
        <v>290</v>
      </c>
      <c r="AF16" s="419" t="str">
        <f t="shared" si="1"/>
        <v>58.7/57.5</v>
      </c>
      <c r="AG16" s="419" t="s">
        <v>43</v>
      </c>
      <c r="AH16" s="419" t="s">
        <v>319</v>
      </c>
      <c r="AI16" s="419" t="s">
        <v>881</v>
      </c>
      <c r="AJ16" s="419" t="s">
        <v>399</v>
      </c>
      <c r="AK16" s="419" t="s">
        <v>39</v>
      </c>
      <c r="AL16" s="419" t="s">
        <v>1627</v>
      </c>
      <c r="AM16" s="419" t="s">
        <v>1962</v>
      </c>
      <c r="AN16" s="419" t="s">
        <v>418</v>
      </c>
      <c r="AO16" s="419" t="s">
        <v>1961</v>
      </c>
      <c r="AP16" s="419" t="s">
        <v>1960</v>
      </c>
      <c r="AQ16" s="419" t="s">
        <v>1959</v>
      </c>
      <c r="AR16" s="419" t="s">
        <v>1810</v>
      </c>
      <c r="AS16" s="419" t="s">
        <v>1409</v>
      </c>
      <c r="AT16" s="419" t="s">
        <v>1409</v>
      </c>
      <c r="AU16" s="419" t="s">
        <v>1409</v>
      </c>
      <c r="AV16" s="419" t="s">
        <v>426</v>
      </c>
      <c r="AW16" s="419" t="s">
        <v>518</v>
      </c>
      <c r="AX16" s="419" t="s">
        <v>1626</v>
      </c>
      <c r="AY16" s="419" t="s">
        <v>1422</v>
      </c>
      <c r="AZ16" s="419" t="s">
        <v>320</v>
      </c>
      <c r="BA16" s="419" t="s">
        <v>1625</v>
      </c>
      <c r="BB16" s="419" t="s">
        <v>945</v>
      </c>
      <c r="BC16" s="419" t="s">
        <v>320</v>
      </c>
      <c r="BD16" s="419" t="s">
        <v>945</v>
      </c>
      <c r="BE16" s="419" t="s">
        <v>1958</v>
      </c>
      <c r="BF16" s="419" t="s">
        <v>1623</v>
      </c>
      <c r="BG16" s="419" t="s">
        <v>885</v>
      </c>
      <c r="BH16" s="421" t="s">
        <v>1957</v>
      </c>
      <c r="BI16" s="421" t="s">
        <v>1558</v>
      </c>
      <c r="BJ16" s="419" t="s">
        <v>2118</v>
      </c>
      <c r="BK16" s="467">
        <v>3</v>
      </c>
      <c r="BL16" s="467">
        <v>14</v>
      </c>
      <c r="BM16" s="467" t="str">
        <f t="shared" si="2"/>
        <v>3/14</v>
      </c>
      <c r="BN16" s="467">
        <v>5</v>
      </c>
      <c r="BO16" s="467">
        <v>1</v>
      </c>
      <c r="BP16" s="467">
        <v>1</v>
      </c>
      <c r="BQ16" s="467">
        <v>1</v>
      </c>
      <c r="BR16" s="468" t="s">
        <v>1537</v>
      </c>
      <c r="BS16" s="467">
        <v>12.8</v>
      </c>
      <c r="BT16" s="469">
        <v>1</v>
      </c>
    </row>
    <row r="17" spans="1:72" s="418" customFormat="1" ht="13.5" thickBot="1">
      <c r="A17" s="466" t="s">
        <v>1956</v>
      </c>
      <c r="B17" s="419" t="s">
        <v>34</v>
      </c>
      <c r="C17" s="419" t="s">
        <v>36</v>
      </c>
      <c r="D17" s="419" t="s">
        <v>50</v>
      </c>
      <c r="E17" s="419" t="s">
        <v>1420</v>
      </c>
      <c r="F17" s="419" t="s">
        <v>1420</v>
      </c>
      <c r="G17" s="425" t="s">
        <v>1955</v>
      </c>
      <c r="H17" s="420" t="s">
        <v>1620</v>
      </c>
      <c r="I17" s="419" t="s">
        <v>1430</v>
      </c>
      <c r="J17" s="419" t="s">
        <v>1581</v>
      </c>
      <c r="K17" s="419" t="s">
        <v>99</v>
      </c>
      <c r="L17" s="419" t="s">
        <v>99</v>
      </c>
      <c r="M17" s="419" t="s">
        <v>117</v>
      </c>
      <c r="N17" s="419" t="s">
        <v>117</v>
      </c>
      <c r="O17" s="419" t="s">
        <v>157</v>
      </c>
      <c r="P17" s="419" t="s">
        <v>173</v>
      </c>
      <c r="Q17" s="419" t="s">
        <v>176</v>
      </c>
      <c r="R17" s="419" t="s">
        <v>176</v>
      </c>
      <c r="S17" s="419" t="s">
        <v>179</v>
      </c>
      <c r="T17" s="419" t="str">
        <f t="shared" si="0"/>
        <v>80.0/67.0</v>
      </c>
      <c r="U17" s="419" t="s">
        <v>1544</v>
      </c>
      <c r="V17" s="419" t="s">
        <v>1944</v>
      </c>
      <c r="W17" s="419" t="s">
        <v>1943</v>
      </c>
      <c r="X17" s="419" t="s">
        <v>1942</v>
      </c>
      <c r="Y17" s="419" t="s">
        <v>1934</v>
      </c>
      <c r="Z17" s="419" t="s">
        <v>1934</v>
      </c>
      <c r="AA17" s="419" t="s">
        <v>299</v>
      </c>
      <c r="AB17" s="419" t="s">
        <v>296</v>
      </c>
      <c r="AC17" s="419" t="str">
        <f t="shared" si="3"/>
        <v>58.5 / 57.6</v>
      </c>
      <c r="AD17" s="419" t="s">
        <v>1448</v>
      </c>
      <c r="AE17" s="419" t="s">
        <v>288</v>
      </c>
      <c r="AF17" s="419" t="str">
        <f t="shared" si="1"/>
        <v>59.8/58.1</v>
      </c>
      <c r="AG17" s="419" t="s">
        <v>43</v>
      </c>
      <c r="AH17" s="419" t="s">
        <v>45</v>
      </c>
      <c r="AI17" s="419" t="s">
        <v>881</v>
      </c>
      <c r="AJ17" s="419" t="s">
        <v>399</v>
      </c>
      <c r="AK17" s="419" t="s">
        <v>880</v>
      </c>
      <c r="AL17" s="419" t="s">
        <v>1565</v>
      </c>
      <c r="AM17" s="419" t="s">
        <v>1791</v>
      </c>
      <c r="AN17" s="419" t="s">
        <v>990</v>
      </c>
      <c r="AO17" s="419" t="s">
        <v>1954</v>
      </c>
      <c r="AP17" s="419" t="s">
        <v>1949</v>
      </c>
      <c r="AQ17" s="419" t="s">
        <v>1953</v>
      </c>
      <c r="AR17" s="419" t="s">
        <v>1810</v>
      </c>
      <c r="AS17" s="419" t="s">
        <v>1409</v>
      </c>
      <c r="AT17" s="419" t="s">
        <v>1409</v>
      </c>
      <c r="AU17" s="419" t="s">
        <v>1409</v>
      </c>
      <c r="AV17" s="419" t="s">
        <v>426</v>
      </c>
      <c r="AW17" s="419" t="s">
        <v>783</v>
      </c>
      <c r="AX17" s="419" t="s">
        <v>435</v>
      </c>
      <c r="AY17" s="419" t="s">
        <v>1575</v>
      </c>
      <c r="AZ17" s="419" t="s">
        <v>320</v>
      </c>
      <c r="BA17" s="419" t="s">
        <v>320</v>
      </c>
      <c r="BB17" s="419" t="s">
        <v>438</v>
      </c>
      <c r="BC17" s="419" t="s">
        <v>320</v>
      </c>
      <c r="BD17" s="419" t="s">
        <v>320</v>
      </c>
      <c r="BE17" s="419" t="s">
        <v>1947</v>
      </c>
      <c r="BF17" s="419" t="s">
        <v>441</v>
      </c>
      <c r="BG17" s="419" t="s">
        <v>885</v>
      </c>
      <c r="BH17" s="421" t="s">
        <v>1520</v>
      </c>
      <c r="BI17" s="421" t="s">
        <v>1558</v>
      </c>
      <c r="BJ17" s="419" t="s">
        <v>2118</v>
      </c>
      <c r="BK17" s="467">
        <v>3</v>
      </c>
      <c r="BL17" s="467">
        <v>14</v>
      </c>
      <c r="BM17" s="467" t="str">
        <f t="shared" si="2"/>
        <v>3/14</v>
      </c>
      <c r="BN17" s="467">
        <v>5</v>
      </c>
      <c r="BO17" s="467">
        <v>1</v>
      </c>
      <c r="BP17" s="467">
        <v>1</v>
      </c>
      <c r="BQ17" s="467">
        <v>1</v>
      </c>
      <c r="BR17" s="468" t="s">
        <v>1537</v>
      </c>
      <c r="BS17" s="467">
        <v>14.1</v>
      </c>
      <c r="BT17" s="469">
        <v>1</v>
      </c>
    </row>
    <row r="18" spans="1:72" s="418" customFormat="1" ht="13.5" thickBot="1">
      <c r="A18" s="466" t="s">
        <v>1952</v>
      </c>
      <c r="B18" s="419" t="s">
        <v>34</v>
      </c>
      <c r="C18" s="419" t="s">
        <v>36</v>
      </c>
      <c r="D18" s="419" t="s">
        <v>50</v>
      </c>
      <c r="E18" s="419" t="s">
        <v>1420</v>
      </c>
      <c r="F18" s="419" t="s">
        <v>1420</v>
      </c>
      <c r="G18" s="425" t="s">
        <v>1951</v>
      </c>
      <c r="H18" s="420" t="s">
        <v>1611</v>
      </c>
      <c r="I18" s="419" t="s">
        <v>1417</v>
      </c>
      <c r="J18" s="419" t="s">
        <v>1571</v>
      </c>
      <c r="K18" s="419" t="s">
        <v>99</v>
      </c>
      <c r="L18" s="419" t="s">
        <v>99</v>
      </c>
      <c r="M18" s="419" t="s">
        <v>117</v>
      </c>
      <c r="N18" s="419" t="s">
        <v>117</v>
      </c>
      <c r="O18" s="419" t="s">
        <v>157</v>
      </c>
      <c r="P18" s="419" t="s">
        <v>173</v>
      </c>
      <c r="Q18" s="419" t="s">
        <v>176</v>
      </c>
      <c r="R18" s="419" t="s">
        <v>176</v>
      </c>
      <c r="S18" s="419" t="s">
        <v>179</v>
      </c>
      <c r="T18" s="419" t="str">
        <f t="shared" si="0"/>
        <v>80.0/67.0</v>
      </c>
      <c r="U18" s="419" t="s">
        <v>1938</v>
      </c>
      <c r="V18" s="419" t="s">
        <v>1937</v>
      </c>
      <c r="W18" s="419" t="s">
        <v>1936</v>
      </c>
      <c r="X18" s="419" t="s">
        <v>1935</v>
      </c>
      <c r="Y18" s="419" t="s">
        <v>1934</v>
      </c>
      <c r="Z18" s="419" t="s">
        <v>1934</v>
      </c>
      <c r="AA18" s="419" t="s">
        <v>797</v>
      </c>
      <c r="AB18" s="419" t="s">
        <v>291</v>
      </c>
      <c r="AC18" s="419" t="str">
        <f t="shared" si="3"/>
        <v>58.6 / 57.7</v>
      </c>
      <c r="AD18" s="419" t="s">
        <v>300</v>
      </c>
      <c r="AE18" s="419" t="s">
        <v>275</v>
      </c>
      <c r="AF18" s="419" t="str">
        <f t="shared" si="1"/>
        <v>59.5/58.0</v>
      </c>
      <c r="AG18" s="419" t="s">
        <v>43</v>
      </c>
      <c r="AH18" s="419" t="s">
        <v>1445</v>
      </c>
      <c r="AI18" s="419" t="s">
        <v>881</v>
      </c>
      <c r="AJ18" s="419" t="s">
        <v>399</v>
      </c>
      <c r="AK18" s="419" t="s">
        <v>880</v>
      </c>
      <c r="AL18" s="419" t="s">
        <v>1565</v>
      </c>
      <c r="AM18" s="419" t="s">
        <v>1814</v>
      </c>
      <c r="AN18" s="419" t="s">
        <v>990</v>
      </c>
      <c r="AO18" s="419" t="s">
        <v>1950</v>
      </c>
      <c r="AP18" s="419" t="s">
        <v>1949</v>
      </c>
      <c r="AQ18" s="419" t="s">
        <v>1948</v>
      </c>
      <c r="AR18" s="419" t="s">
        <v>1810</v>
      </c>
      <c r="AS18" s="419" t="s">
        <v>1409</v>
      </c>
      <c r="AT18" s="419" t="s">
        <v>1409</v>
      </c>
      <c r="AU18" s="419" t="s">
        <v>1409</v>
      </c>
      <c r="AV18" s="419" t="s">
        <v>426</v>
      </c>
      <c r="AW18" s="419" t="s">
        <v>783</v>
      </c>
      <c r="AX18" s="419" t="s">
        <v>435</v>
      </c>
      <c r="AY18" s="419" t="s">
        <v>1563</v>
      </c>
      <c r="AZ18" s="419" t="s">
        <v>320</v>
      </c>
      <c r="BA18" s="419" t="s">
        <v>1562</v>
      </c>
      <c r="BB18" s="419" t="s">
        <v>438</v>
      </c>
      <c r="BC18" s="419" t="s">
        <v>320</v>
      </c>
      <c r="BD18" s="419" t="s">
        <v>438</v>
      </c>
      <c r="BE18" s="419" t="s">
        <v>1947</v>
      </c>
      <c r="BF18" s="419" t="s">
        <v>1560</v>
      </c>
      <c r="BG18" s="419" t="s">
        <v>885</v>
      </c>
      <c r="BH18" s="421" t="s">
        <v>1520</v>
      </c>
      <c r="BI18" s="421" t="s">
        <v>1558</v>
      </c>
      <c r="BJ18" s="419" t="s">
        <v>2118</v>
      </c>
      <c r="BK18" s="467">
        <v>3</v>
      </c>
      <c r="BL18" s="467">
        <v>14</v>
      </c>
      <c r="BM18" s="467" t="str">
        <f t="shared" si="2"/>
        <v>3/14</v>
      </c>
      <c r="BN18" s="467">
        <v>5</v>
      </c>
      <c r="BO18" s="467">
        <v>2</v>
      </c>
      <c r="BP18" s="467">
        <v>1</v>
      </c>
      <c r="BQ18" s="467">
        <v>1</v>
      </c>
      <c r="BR18" s="468" t="s">
        <v>1537</v>
      </c>
      <c r="BS18" s="467">
        <v>14.1</v>
      </c>
      <c r="BT18" s="469">
        <v>1</v>
      </c>
    </row>
    <row r="19" spans="1:72" s="418" customFormat="1" ht="13.5" thickBot="1">
      <c r="A19" s="466" t="s">
        <v>1946</v>
      </c>
      <c r="B19" s="419" t="s">
        <v>34</v>
      </c>
      <c r="C19" s="419" t="s">
        <v>36</v>
      </c>
      <c r="D19" s="419" t="s">
        <v>50</v>
      </c>
      <c r="E19" s="419" t="s">
        <v>1420</v>
      </c>
      <c r="F19" s="419" t="s">
        <v>1420</v>
      </c>
      <c r="G19" s="420" t="s">
        <v>1945</v>
      </c>
      <c r="H19" s="420" t="s">
        <v>1601</v>
      </c>
      <c r="I19" s="419" t="s">
        <v>1430</v>
      </c>
      <c r="J19" s="419" t="s">
        <v>1581</v>
      </c>
      <c r="K19" s="419" t="s">
        <v>99</v>
      </c>
      <c r="L19" s="419" t="s">
        <v>99</v>
      </c>
      <c r="M19" s="419" t="s">
        <v>117</v>
      </c>
      <c r="N19" s="419" t="s">
        <v>117</v>
      </c>
      <c r="O19" s="419" t="s">
        <v>157</v>
      </c>
      <c r="P19" s="419" t="s">
        <v>173</v>
      </c>
      <c r="Q19" s="419" t="s">
        <v>176</v>
      </c>
      <c r="R19" s="419" t="s">
        <v>176</v>
      </c>
      <c r="S19" s="419" t="s">
        <v>179</v>
      </c>
      <c r="T19" s="419" t="str">
        <f t="shared" si="0"/>
        <v>80.0/67.0</v>
      </c>
      <c r="U19" s="419" t="s">
        <v>1544</v>
      </c>
      <c r="V19" s="419" t="s">
        <v>1944</v>
      </c>
      <c r="W19" s="419" t="s">
        <v>1943</v>
      </c>
      <c r="X19" s="419" t="s">
        <v>1942</v>
      </c>
      <c r="Y19" s="419" t="s">
        <v>1934</v>
      </c>
      <c r="Z19" s="419" t="s">
        <v>1934</v>
      </c>
      <c r="AA19" s="419" t="s">
        <v>299</v>
      </c>
      <c r="AB19" s="419" t="s">
        <v>296</v>
      </c>
      <c r="AC19" s="419" t="str">
        <f t="shared" si="3"/>
        <v>58.5 / 57.6</v>
      </c>
      <c r="AD19" s="419" t="s">
        <v>1448</v>
      </c>
      <c r="AE19" s="419" t="s">
        <v>288</v>
      </c>
      <c r="AF19" s="419" t="str">
        <f t="shared" si="1"/>
        <v>59.8/58.1</v>
      </c>
      <c r="AG19" s="419" t="s">
        <v>43</v>
      </c>
      <c r="AH19" s="419" t="s">
        <v>1445</v>
      </c>
      <c r="AI19" s="419" t="s">
        <v>881</v>
      </c>
      <c r="AJ19" s="419" t="s">
        <v>399</v>
      </c>
      <c r="AK19" s="419" t="s">
        <v>880</v>
      </c>
      <c r="AL19" s="419" t="s">
        <v>1565</v>
      </c>
      <c r="AM19" s="419" t="s">
        <v>796</v>
      </c>
      <c r="AN19" s="419" t="s">
        <v>990</v>
      </c>
      <c r="AO19" s="419" t="s">
        <v>1941</v>
      </c>
      <c r="AP19" s="419" t="s">
        <v>1793</v>
      </c>
      <c r="AQ19" s="419" t="s">
        <v>1923</v>
      </c>
      <c r="AR19" s="419" t="s">
        <v>1810</v>
      </c>
      <c r="AS19" s="419" t="s">
        <v>1409</v>
      </c>
      <c r="AT19" s="419" t="s">
        <v>1409</v>
      </c>
      <c r="AU19" s="419" t="s">
        <v>1409</v>
      </c>
      <c r="AV19" s="419" t="s">
        <v>426</v>
      </c>
      <c r="AW19" s="419" t="s">
        <v>1587</v>
      </c>
      <c r="AX19" s="419" t="s">
        <v>945</v>
      </c>
      <c r="AY19" s="419" t="s">
        <v>1575</v>
      </c>
      <c r="AZ19" s="419" t="s">
        <v>320</v>
      </c>
      <c r="BA19" s="419" t="s">
        <v>320</v>
      </c>
      <c r="BB19" s="419" t="s">
        <v>438</v>
      </c>
      <c r="BC19" s="419" t="s">
        <v>320</v>
      </c>
      <c r="BD19" s="419" t="s">
        <v>320</v>
      </c>
      <c r="BE19" s="419" t="s">
        <v>1869</v>
      </c>
      <c r="BF19" s="419" t="s">
        <v>441</v>
      </c>
      <c r="BG19" s="419" t="s">
        <v>885</v>
      </c>
      <c r="BH19" s="421" t="s">
        <v>1850</v>
      </c>
      <c r="BI19" s="421" t="s">
        <v>1558</v>
      </c>
      <c r="BJ19" s="419" t="s">
        <v>2118</v>
      </c>
      <c r="BK19" s="467">
        <v>3</v>
      </c>
      <c r="BL19" s="467">
        <v>14</v>
      </c>
      <c r="BM19" s="467" t="str">
        <f t="shared" si="2"/>
        <v>3/14</v>
      </c>
      <c r="BN19" s="467">
        <v>5</v>
      </c>
      <c r="BO19" s="467">
        <v>1</v>
      </c>
      <c r="BP19" s="467">
        <v>1</v>
      </c>
      <c r="BQ19" s="467">
        <v>1</v>
      </c>
      <c r="BR19" s="468" t="s">
        <v>1519</v>
      </c>
      <c r="BS19" s="467">
        <v>15.3</v>
      </c>
      <c r="BT19" s="469">
        <v>1.7</v>
      </c>
    </row>
    <row r="20" spans="1:72" s="418" customFormat="1" ht="13.5" thickBot="1">
      <c r="A20" s="466" t="s">
        <v>1940</v>
      </c>
      <c r="B20" s="419" t="s">
        <v>34</v>
      </c>
      <c r="C20" s="419" t="s">
        <v>36</v>
      </c>
      <c r="D20" s="419" t="s">
        <v>50</v>
      </c>
      <c r="E20" s="419" t="s">
        <v>1420</v>
      </c>
      <c r="F20" s="419" t="s">
        <v>1420</v>
      </c>
      <c r="G20" s="420" t="s">
        <v>1939</v>
      </c>
      <c r="H20" s="420" t="s">
        <v>1572</v>
      </c>
      <c r="I20" s="419" t="s">
        <v>1417</v>
      </c>
      <c r="J20" s="419" t="s">
        <v>1571</v>
      </c>
      <c r="K20" s="419" t="s">
        <v>99</v>
      </c>
      <c r="L20" s="419" t="s">
        <v>99</v>
      </c>
      <c r="M20" s="419" t="s">
        <v>117</v>
      </c>
      <c r="N20" s="419" t="s">
        <v>117</v>
      </c>
      <c r="O20" s="419" t="s">
        <v>157</v>
      </c>
      <c r="P20" s="419" t="s">
        <v>173</v>
      </c>
      <c r="Q20" s="419" t="s">
        <v>176</v>
      </c>
      <c r="R20" s="419" t="s">
        <v>176</v>
      </c>
      <c r="S20" s="419" t="s">
        <v>179</v>
      </c>
      <c r="T20" s="419" t="str">
        <f t="shared" si="0"/>
        <v>80.0/67.0</v>
      </c>
      <c r="U20" s="419" t="s">
        <v>1938</v>
      </c>
      <c r="V20" s="419" t="s">
        <v>1937</v>
      </c>
      <c r="W20" s="419" t="s">
        <v>1936</v>
      </c>
      <c r="X20" s="419" t="s">
        <v>1935</v>
      </c>
      <c r="Y20" s="419" t="s">
        <v>1934</v>
      </c>
      <c r="Z20" s="419" t="s">
        <v>1934</v>
      </c>
      <c r="AA20" s="419" t="s">
        <v>797</v>
      </c>
      <c r="AB20" s="419" t="s">
        <v>291</v>
      </c>
      <c r="AC20" s="419" t="str">
        <f t="shared" si="3"/>
        <v>58.6 / 57.7</v>
      </c>
      <c r="AD20" s="419" t="s">
        <v>300</v>
      </c>
      <c r="AE20" s="419" t="s">
        <v>275</v>
      </c>
      <c r="AF20" s="419" t="str">
        <f t="shared" si="1"/>
        <v>59.5/58.0</v>
      </c>
      <c r="AG20" s="419" t="s">
        <v>43</v>
      </c>
      <c r="AH20" s="419" t="s">
        <v>319</v>
      </c>
      <c r="AI20" s="419" t="s">
        <v>881</v>
      </c>
      <c r="AJ20" s="419" t="s">
        <v>399</v>
      </c>
      <c r="AK20" s="419" t="s">
        <v>880</v>
      </c>
      <c r="AL20" s="419" t="s">
        <v>1565</v>
      </c>
      <c r="AM20" s="419" t="s">
        <v>1933</v>
      </c>
      <c r="AN20" s="419" t="s">
        <v>990</v>
      </c>
      <c r="AO20" s="419" t="s">
        <v>1925</v>
      </c>
      <c r="AP20" s="419" t="s">
        <v>1924</v>
      </c>
      <c r="AQ20" s="419" t="s">
        <v>1923</v>
      </c>
      <c r="AR20" s="419" t="s">
        <v>1810</v>
      </c>
      <c r="AS20" s="419" t="s">
        <v>1409</v>
      </c>
      <c r="AT20" s="419" t="s">
        <v>1409</v>
      </c>
      <c r="AU20" s="419" t="s">
        <v>1409</v>
      </c>
      <c r="AV20" s="419" t="s">
        <v>426</v>
      </c>
      <c r="AW20" s="419" t="s">
        <v>1587</v>
      </c>
      <c r="AX20" s="419" t="s">
        <v>945</v>
      </c>
      <c r="AY20" s="419" t="s">
        <v>1563</v>
      </c>
      <c r="AZ20" s="419" t="s">
        <v>320</v>
      </c>
      <c r="BA20" s="419" t="s">
        <v>1562</v>
      </c>
      <c r="BB20" s="419" t="s">
        <v>438</v>
      </c>
      <c r="BC20" s="419" t="s">
        <v>320</v>
      </c>
      <c r="BD20" s="419" t="s">
        <v>438</v>
      </c>
      <c r="BE20" s="419" t="s">
        <v>1869</v>
      </c>
      <c r="BF20" s="419" t="s">
        <v>1560</v>
      </c>
      <c r="BG20" s="419" t="s">
        <v>885</v>
      </c>
      <c r="BH20" s="421" t="s">
        <v>1850</v>
      </c>
      <c r="BI20" s="421" t="s">
        <v>1558</v>
      </c>
      <c r="BJ20" s="419" t="s">
        <v>2118</v>
      </c>
      <c r="BK20" s="467">
        <v>3</v>
      </c>
      <c r="BL20" s="467">
        <v>14</v>
      </c>
      <c r="BM20" s="467" t="str">
        <f t="shared" si="2"/>
        <v>3/14</v>
      </c>
      <c r="BN20" s="467">
        <v>5</v>
      </c>
      <c r="BO20" s="467">
        <v>2</v>
      </c>
      <c r="BP20" s="467">
        <v>1</v>
      </c>
      <c r="BQ20" s="467">
        <v>1</v>
      </c>
      <c r="BR20" s="468" t="s">
        <v>1519</v>
      </c>
      <c r="BS20" s="467">
        <v>15.3</v>
      </c>
      <c r="BT20" s="469">
        <v>1.7</v>
      </c>
    </row>
    <row r="21" spans="1:72" s="418" customFormat="1" ht="13.5" thickBot="1">
      <c r="A21" s="466" t="s">
        <v>1932</v>
      </c>
      <c r="B21" s="419" t="s">
        <v>34</v>
      </c>
      <c r="C21" s="419" t="s">
        <v>36</v>
      </c>
      <c r="D21" s="419" t="s">
        <v>50</v>
      </c>
      <c r="E21" s="419" t="s">
        <v>1420</v>
      </c>
      <c r="F21" s="419" t="s">
        <v>1420</v>
      </c>
      <c r="G21" s="420" t="s">
        <v>1931</v>
      </c>
      <c r="H21" s="420" t="s">
        <v>1555</v>
      </c>
      <c r="I21" s="419" t="s">
        <v>1430</v>
      </c>
      <c r="J21" s="419" t="s">
        <v>1930</v>
      </c>
      <c r="K21" s="419" t="s">
        <v>99</v>
      </c>
      <c r="L21" s="419" t="s">
        <v>99</v>
      </c>
      <c r="M21" s="419" t="s">
        <v>118</v>
      </c>
      <c r="N21" s="419" t="s">
        <v>118</v>
      </c>
      <c r="O21" s="419" t="s">
        <v>157</v>
      </c>
      <c r="P21" s="419" t="s">
        <v>173</v>
      </c>
      <c r="Q21" s="419" t="s">
        <v>176</v>
      </c>
      <c r="R21" s="419" t="s">
        <v>176</v>
      </c>
      <c r="S21" s="419" t="s">
        <v>179</v>
      </c>
      <c r="T21" s="419" t="str">
        <f t="shared" si="0"/>
        <v>80.0/67.0</v>
      </c>
      <c r="U21" s="419" t="s">
        <v>1929</v>
      </c>
      <c r="V21" s="419" t="s">
        <v>1928</v>
      </c>
      <c r="W21" s="419" t="s">
        <v>1927</v>
      </c>
      <c r="X21" s="419" t="s">
        <v>1926</v>
      </c>
      <c r="Y21" s="419" t="s">
        <v>905</v>
      </c>
      <c r="Z21" s="419" t="s">
        <v>905</v>
      </c>
      <c r="AA21" s="419" t="s">
        <v>281</v>
      </c>
      <c r="AB21" s="419" t="s">
        <v>292</v>
      </c>
      <c r="AC21" s="419" t="str">
        <f t="shared" si="3"/>
        <v>57.0 / 56.8</v>
      </c>
      <c r="AD21" s="419" t="s">
        <v>778</v>
      </c>
      <c r="AE21" s="419" t="s">
        <v>532</v>
      </c>
      <c r="AF21" s="419" t="str">
        <f t="shared" si="1"/>
        <v>59.6/57.8</v>
      </c>
      <c r="AG21" s="419" t="s">
        <v>43</v>
      </c>
      <c r="AH21" s="419" t="s">
        <v>46</v>
      </c>
      <c r="AI21" s="419" t="s">
        <v>881</v>
      </c>
      <c r="AJ21" s="419" t="s">
        <v>399</v>
      </c>
      <c r="AK21" s="419" t="s">
        <v>880</v>
      </c>
      <c r="AL21" s="419" t="s">
        <v>1565</v>
      </c>
      <c r="AM21" s="419" t="s">
        <v>1295</v>
      </c>
      <c r="AN21" s="419" t="s">
        <v>990</v>
      </c>
      <c r="AO21" s="419" t="s">
        <v>1925</v>
      </c>
      <c r="AP21" s="419" t="s">
        <v>1924</v>
      </c>
      <c r="AQ21" s="419" t="s">
        <v>1923</v>
      </c>
      <c r="AR21" s="419" t="s">
        <v>1922</v>
      </c>
      <c r="AS21" s="419" t="s">
        <v>1409</v>
      </c>
      <c r="AT21" s="419" t="s">
        <v>1409</v>
      </c>
      <c r="AU21" s="419" t="s">
        <v>1409</v>
      </c>
      <c r="AV21" s="419" t="s">
        <v>426</v>
      </c>
      <c r="AW21" s="419" t="s">
        <v>1564</v>
      </c>
      <c r="AX21" s="419" t="s">
        <v>945</v>
      </c>
      <c r="AY21" s="419" t="s">
        <v>1921</v>
      </c>
      <c r="AZ21" s="419" t="s">
        <v>320</v>
      </c>
      <c r="BA21" s="419" t="s">
        <v>320</v>
      </c>
      <c r="BB21" s="419" t="s">
        <v>437</v>
      </c>
      <c r="BC21" s="419" t="s">
        <v>320</v>
      </c>
      <c r="BD21" s="419" t="s">
        <v>320</v>
      </c>
      <c r="BE21" s="419" t="s">
        <v>1910</v>
      </c>
      <c r="BF21" s="419" t="s">
        <v>1491</v>
      </c>
      <c r="BG21" s="419" t="s">
        <v>1909</v>
      </c>
      <c r="BH21" s="421" t="s">
        <v>1908</v>
      </c>
      <c r="BI21" s="421" t="s">
        <v>1475</v>
      </c>
      <c r="BJ21" s="419" t="s">
        <v>2118</v>
      </c>
      <c r="BK21" s="467">
        <v>3</v>
      </c>
      <c r="BL21" s="467">
        <v>14</v>
      </c>
      <c r="BM21" s="467" t="str">
        <f t="shared" si="2"/>
        <v>3/14</v>
      </c>
      <c r="BN21" s="467">
        <v>7.22</v>
      </c>
      <c r="BO21" s="467">
        <v>1</v>
      </c>
      <c r="BP21" s="467">
        <v>1</v>
      </c>
      <c r="BQ21" s="467">
        <v>1</v>
      </c>
      <c r="BR21" s="468" t="s">
        <v>1401</v>
      </c>
      <c r="BS21" s="467">
        <v>15.3</v>
      </c>
      <c r="BT21" s="469">
        <v>2</v>
      </c>
    </row>
    <row r="22" spans="1:72" s="418" customFormat="1" ht="13.5" thickBot="1">
      <c r="A22" s="466" t="s">
        <v>1920</v>
      </c>
      <c r="B22" s="419" t="s">
        <v>34</v>
      </c>
      <c r="C22" s="419" t="s">
        <v>36</v>
      </c>
      <c r="D22" s="419" t="s">
        <v>50</v>
      </c>
      <c r="E22" s="419" t="s">
        <v>1420</v>
      </c>
      <c r="F22" s="419" t="s">
        <v>1420</v>
      </c>
      <c r="G22" s="420" t="s">
        <v>1919</v>
      </c>
      <c r="H22" s="420" t="s">
        <v>1548</v>
      </c>
      <c r="I22" s="419" t="s">
        <v>1417</v>
      </c>
      <c r="J22" s="419" t="s">
        <v>85</v>
      </c>
      <c r="K22" s="419" t="s">
        <v>99</v>
      </c>
      <c r="L22" s="419" t="s">
        <v>99</v>
      </c>
      <c r="M22" s="419" t="s">
        <v>118</v>
      </c>
      <c r="N22" s="419" t="s">
        <v>118</v>
      </c>
      <c r="O22" s="419" t="s">
        <v>157</v>
      </c>
      <c r="P22" s="419" t="s">
        <v>173</v>
      </c>
      <c r="Q22" s="419" t="s">
        <v>176</v>
      </c>
      <c r="R22" s="419" t="s">
        <v>176</v>
      </c>
      <c r="S22" s="419" t="s">
        <v>179</v>
      </c>
      <c r="T22" s="419" t="str">
        <f t="shared" si="0"/>
        <v>80.0/67.0</v>
      </c>
      <c r="U22" s="419" t="s">
        <v>1918</v>
      </c>
      <c r="V22" s="419" t="s">
        <v>1917</v>
      </c>
      <c r="W22" s="419" t="s">
        <v>1916</v>
      </c>
      <c r="X22" s="419" t="s">
        <v>1915</v>
      </c>
      <c r="Y22" s="419" t="s">
        <v>40</v>
      </c>
      <c r="Z22" s="419" t="s">
        <v>40</v>
      </c>
      <c r="AA22" s="419" t="s">
        <v>291</v>
      </c>
      <c r="AB22" s="419" t="s">
        <v>269</v>
      </c>
      <c r="AC22" s="419" t="str">
        <f t="shared" si="3"/>
        <v>57.7 / 57.1</v>
      </c>
      <c r="AD22" s="419" t="s">
        <v>778</v>
      </c>
      <c r="AE22" s="419" t="s">
        <v>532</v>
      </c>
      <c r="AF22" s="419" t="str">
        <f t="shared" si="1"/>
        <v>59.6/57.8</v>
      </c>
      <c r="AG22" s="419" t="s">
        <v>44</v>
      </c>
      <c r="AH22" s="419" t="s">
        <v>316</v>
      </c>
      <c r="AI22" s="419" t="s">
        <v>881</v>
      </c>
      <c r="AJ22" s="419" t="s">
        <v>399</v>
      </c>
      <c r="AK22" s="419" t="s">
        <v>880</v>
      </c>
      <c r="AL22" s="419" t="s">
        <v>1565</v>
      </c>
      <c r="AM22" s="419" t="s">
        <v>1914</v>
      </c>
      <c r="AN22" s="419" t="s">
        <v>990</v>
      </c>
      <c r="AO22" s="419" t="s">
        <v>1913</v>
      </c>
      <c r="AP22" s="419" t="s">
        <v>1779</v>
      </c>
      <c r="AQ22" s="419" t="s">
        <v>1912</v>
      </c>
      <c r="AR22" s="419" t="s">
        <v>1911</v>
      </c>
      <c r="AS22" s="419" t="s">
        <v>1409</v>
      </c>
      <c r="AT22" s="419" t="s">
        <v>1409</v>
      </c>
      <c r="AU22" s="419" t="s">
        <v>1409</v>
      </c>
      <c r="AV22" s="419" t="s">
        <v>426</v>
      </c>
      <c r="AW22" s="419" t="s">
        <v>1564</v>
      </c>
      <c r="AX22" s="419" t="s">
        <v>945</v>
      </c>
      <c r="AY22" s="419" t="s">
        <v>1563</v>
      </c>
      <c r="AZ22" s="419" t="s">
        <v>320</v>
      </c>
      <c r="BA22" s="419" t="s">
        <v>1562</v>
      </c>
      <c r="BB22" s="419" t="s">
        <v>438</v>
      </c>
      <c r="BC22" s="419" t="s">
        <v>320</v>
      </c>
      <c r="BD22" s="419" t="s">
        <v>438</v>
      </c>
      <c r="BE22" s="419" t="s">
        <v>1910</v>
      </c>
      <c r="BF22" s="419" t="s">
        <v>1476</v>
      </c>
      <c r="BG22" s="419" t="s">
        <v>1909</v>
      </c>
      <c r="BH22" s="421" t="s">
        <v>1908</v>
      </c>
      <c r="BI22" s="421" t="s">
        <v>1475</v>
      </c>
      <c r="BJ22" s="419" t="s">
        <v>2118</v>
      </c>
      <c r="BK22" s="467">
        <v>3</v>
      </c>
      <c r="BL22" s="467">
        <v>14</v>
      </c>
      <c r="BM22" s="467" t="str">
        <f t="shared" si="2"/>
        <v>3/14</v>
      </c>
      <c r="BN22" s="467">
        <v>7.22</v>
      </c>
      <c r="BO22" s="467">
        <v>2</v>
      </c>
      <c r="BP22" s="467">
        <v>1</v>
      </c>
      <c r="BQ22" s="467">
        <v>1</v>
      </c>
      <c r="BR22" s="468" t="s">
        <v>1401</v>
      </c>
      <c r="BS22" s="467">
        <v>15.3</v>
      </c>
      <c r="BT22" s="469">
        <v>2</v>
      </c>
    </row>
    <row r="23" spans="1:72" s="418" customFormat="1" ht="13.5" thickBot="1">
      <c r="A23" s="466" t="s">
        <v>1907</v>
      </c>
      <c r="B23" s="419" t="s">
        <v>34</v>
      </c>
      <c r="C23" s="419" t="s">
        <v>890</v>
      </c>
      <c r="D23" s="419" t="s">
        <v>50</v>
      </c>
      <c r="E23" s="419" t="s">
        <v>1420</v>
      </c>
      <c r="F23" s="419" t="s">
        <v>1420</v>
      </c>
      <c r="G23" s="425" t="s">
        <v>1906</v>
      </c>
      <c r="H23" s="420" t="s">
        <v>1905</v>
      </c>
      <c r="I23" s="419" t="s">
        <v>1430</v>
      </c>
      <c r="J23" s="419" t="s">
        <v>1554</v>
      </c>
      <c r="K23" s="419" t="s">
        <v>99</v>
      </c>
      <c r="L23" s="419" t="s">
        <v>99</v>
      </c>
      <c r="M23" s="419" t="s">
        <v>118</v>
      </c>
      <c r="N23" s="419" t="s">
        <v>118</v>
      </c>
      <c r="O23" s="419" t="s">
        <v>689</v>
      </c>
      <c r="P23" s="419" t="s">
        <v>173</v>
      </c>
      <c r="Q23" s="419" t="s">
        <v>176</v>
      </c>
      <c r="R23" s="419" t="s">
        <v>176</v>
      </c>
      <c r="S23" s="419" t="s">
        <v>179</v>
      </c>
      <c r="T23" s="419" t="str">
        <f t="shared" si="0"/>
        <v>80.0/67.0</v>
      </c>
      <c r="U23" s="419" t="s">
        <v>1546</v>
      </c>
      <c r="V23" s="419" t="s">
        <v>1553</v>
      </c>
      <c r="W23" s="419" t="s">
        <v>1898</v>
      </c>
      <c r="X23" s="419" t="s">
        <v>1904</v>
      </c>
      <c r="Y23" s="419" t="s">
        <v>1896</v>
      </c>
      <c r="Z23" s="419" t="s">
        <v>1896</v>
      </c>
      <c r="AA23" s="419" t="s">
        <v>276</v>
      </c>
      <c r="AB23" s="419" t="s">
        <v>302</v>
      </c>
      <c r="AC23" s="419" t="str">
        <f t="shared" si="3"/>
        <v>57.3 / 56.9</v>
      </c>
      <c r="AD23" s="419" t="s">
        <v>632</v>
      </c>
      <c r="AE23" s="419" t="s">
        <v>291</v>
      </c>
      <c r="AF23" s="419" t="str">
        <f t="shared" si="1"/>
        <v>59.4/57.7</v>
      </c>
      <c r="AG23" s="419" t="s">
        <v>306</v>
      </c>
      <c r="AH23" s="419" t="s">
        <v>1445</v>
      </c>
      <c r="AI23" s="419" t="s">
        <v>881</v>
      </c>
      <c r="AJ23" s="419" t="s">
        <v>399</v>
      </c>
      <c r="AK23" s="419" t="s">
        <v>1541</v>
      </c>
      <c r="AL23" s="419" t="s">
        <v>1540</v>
      </c>
      <c r="AM23" s="419" t="s">
        <v>1185</v>
      </c>
      <c r="AN23" s="419" t="s">
        <v>420</v>
      </c>
      <c r="AO23" s="419" t="s">
        <v>1903</v>
      </c>
      <c r="AP23" s="419" t="s">
        <v>1893</v>
      </c>
      <c r="AQ23" s="419" t="s">
        <v>1902</v>
      </c>
      <c r="AR23" s="419" t="s">
        <v>1792</v>
      </c>
      <c r="AS23" s="419" t="s">
        <v>1409</v>
      </c>
      <c r="AT23" s="419" t="s">
        <v>1409</v>
      </c>
      <c r="AU23" s="419" t="s">
        <v>1409</v>
      </c>
      <c r="AV23" s="419" t="s">
        <v>426</v>
      </c>
      <c r="AW23" s="419" t="s">
        <v>1065</v>
      </c>
      <c r="AX23" s="419" t="s">
        <v>436</v>
      </c>
      <c r="AY23" s="419" t="s">
        <v>798</v>
      </c>
      <c r="AZ23" s="419" t="s">
        <v>320</v>
      </c>
      <c r="BA23" s="419" t="s">
        <v>320</v>
      </c>
      <c r="BB23" s="419" t="s">
        <v>437</v>
      </c>
      <c r="BC23" s="419" t="s">
        <v>320</v>
      </c>
      <c r="BD23" s="419" t="s">
        <v>320</v>
      </c>
      <c r="BE23" s="419" t="s">
        <v>1891</v>
      </c>
      <c r="BF23" s="419" t="s">
        <v>1491</v>
      </c>
      <c r="BG23" s="419" t="s">
        <v>885</v>
      </c>
      <c r="BH23" s="421" t="s">
        <v>1868</v>
      </c>
      <c r="BI23" s="421" t="s">
        <v>1475</v>
      </c>
      <c r="BJ23" s="419" t="s">
        <v>2118</v>
      </c>
      <c r="BK23" s="467">
        <v>3</v>
      </c>
      <c r="BL23" s="467">
        <v>14</v>
      </c>
      <c r="BM23" s="467" t="str">
        <f t="shared" si="2"/>
        <v>3/14</v>
      </c>
      <c r="BN23" s="467">
        <v>7.22</v>
      </c>
      <c r="BO23" s="467">
        <v>2</v>
      </c>
      <c r="BP23" s="467">
        <v>1</v>
      </c>
      <c r="BQ23" s="467">
        <v>1</v>
      </c>
      <c r="BR23" s="468" t="s">
        <v>1537</v>
      </c>
      <c r="BS23" s="467">
        <v>17.899999999999999</v>
      </c>
      <c r="BT23" s="469">
        <v>1</v>
      </c>
    </row>
    <row r="24" spans="1:72" s="418" customFormat="1" ht="13.5" thickBot="1">
      <c r="A24" s="466" t="s">
        <v>1901</v>
      </c>
      <c r="B24" s="419" t="s">
        <v>34</v>
      </c>
      <c r="C24" s="419" t="s">
        <v>890</v>
      </c>
      <c r="D24" s="419" t="s">
        <v>50</v>
      </c>
      <c r="E24" s="419" t="s">
        <v>1420</v>
      </c>
      <c r="F24" s="419" t="s">
        <v>1420</v>
      </c>
      <c r="G24" s="425" t="s">
        <v>1900</v>
      </c>
      <c r="H24" s="420" t="s">
        <v>1899</v>
      </c>
      <c r="I24" s="419" t="s">
        <v>1417</v>
      </c>
      <c r="J24" s="419" t="s">
        <v>1547</v>
      </c>
      <c r="K24" s="419" t="s">
        <v>99</v>
      </c>
      <c r="L24" s="419" t="s">
        <v>99</v>
      </c>
      <c r="M24" s="419" t="s">
        <v>118</v>
      </c>
      <c r="N24" s="419" t="s">
        <v>118</v>
      </c>
      <c r="O24" s="419" t="s">
        <v>689</v>
      </c>
      <c r="P24" s="419" t="s">
        <v>173</v>
      </c>
      <c r="Q24" s="419" t="s">
        <v>176</v>
      </c>
      <c r="R24" s="419" t="s">
        <v>176</v>
      </c>
      <c r="S24" s="419" t="s">
        <v>179</v>
      </c>
      <c r="T24" s="419" t="str">
        <f t="shared" si="0"/>
        <v>80.0/67.0</v>
      </c>
      <c r="U24" s="419" t="s">
        <v>1546</v>
      </c>
      <c r="V24" s="419" t="s">
        <v>1545</v>
      </c>
      <c r="W24" s="419" t="s">
        <v>1898</v>
      </c>
      <c r="X24" s="419" t="s">
        <v>1897</v>
      </c>
      <c r="Y24" s="419" t="s">
        <v>1896</v>
      </c>
      <c r="Z24" s="419" t="s">
        <v>1896</v>
      </c>
      <c r="AA24" s="419" t="s">
        <v>276</v>
      </c>
      <c r="AB24" s="419" t="s">
        <v>302</v>
      </c>
      <c r="AC24" s="419" t="str">
        <f t="shared" si="3"/>
        <v>57.3 / 56.9</v>
      </c>
      <c r="AD24" s="419" t="s">
        <v>999</v>
      </c>
      <c r="AE24" s="419" t="s">
        <v>290</v>
      </c>
      <c r="AF24" s="419" t="str">
        <f t="shared" si="1"/>
        <v>58.9/57.5</v>
      </c>
      <c r="AG24" s="419" t="s">
        <v>44</v>
      </c>
      <c r="AH24" s="419" t="s">
        <v>319</v>
      </c>
      <c r="AI24" s="419" t="s">
        <v>881</v>
      </c>
      <c r="AJ24" s="419" t="s">
        <v>399</v>
      </c>
      <c r="AK24" s="419" t="s">
        <v>1541</v>
      </c>
      <c r="AL24" s="419" t="s">
        <v>1540</v>
      </c>
      <c r="AM24" s="419" t="s">
        <v>1895</v>
      </c>
      <c r="AN24" s="419" t="s">
        <v>420</v>
      </c>
      <c r="AO24" s="419" t="s">
        <v>1894</v>
      </c>
      <c r="AP24" s="419" t="s">
        <v>1893</v>
      </c>
      <c r="AQ24" s="419" t="s">
        <v>1892</v>
      </c>
      <c r="AR24" s="419" t="s">
        <v>1810</v>
      </c>
      <c r="AS24" s="419" t="s">
        <v>1409</v>
      </c>
      <c r="AT24" s="419" t="s">
        <v>1409</v>
      </c>
      <c r="AU24" s="419" t="s">
        <v>1409</v>
      </c>
      <c r="AV24" s="419" t="s">
        <v>426</v>
      </c>
      <c r="AW24" s="419" t="s">
        <v>1065</v>
      </c>
      <c r="AX24" s="419" t="s">
        <v>436</v>
      </c>
      <c r="AY24" s="419" t="s">
        <v>1182</v>
      </c>
      <c r="AZ24" s="419" t="s">
        <v>320</v>
      </c>
      <c r="BA24" s="419" t="s">
        <v>1539</v>
      </c>
      <c r="BB24" s="419" t="s">
        <v>437</v>
      </c>
      <c r="BC24" s="419" t="s">
        <v>320</v>
      </c>
      <c r="BD24" s="419" t="s">
        <v>437</v>
      </c>
      <c r="BE24" s="419" t="s">
        <v>1891</v>
      </c>
      <c r="BF24" s="419" t="s">
        <v>1476</v>
      </c>
      <c r="BG24" s="419" t="s">
        <v>885</v>
      </c>
      <c r="BH24" s="421" t="s">
        <v>1868</v>
      </c>
      <c r="BI24" s="421" t="s">
        <v>1475</v>
      </c>
      <c r="BJ24" s="419" t="s">
        <v>2118</v>
      </c>
      <c r="BK24" s="467">
        <v>3</v>
      </c>
      <c r="BL24" s="467">
        <v>14</v>
      </c>
      <c r="BM24" s="467" t="str">
        <f t="shared" si="2"/>
        <v>3/14</v>
      </c>
      <c r="BN24" s="467">
        <v>7.22</v>
      </c>
      <c r="BO24" s="467">
        <v>2</v>
      </c>
      <c r="BP24" s="467">
        <v>1</v>
      </c>
      <c r="BQ24" s="467">
        <v>1</v>
      </c>
      <c r="BR24" s="468" t="s">
        <v>1537</v>
      </c>
      <c r="BS24" s="467">
        <v>17.899999999999999</v>
      </c>
      <c r="BT24" s="469">
        <v>1</v>
      </c>
    </row>
    <row r="25" spans="1:72" s="418" customFormat="1" ht="13.5" thickBot="1">
      <c r="A25" s="466" t="s">
        <v>1890</v>
      </c>
      <c r="B25" s="419" t="s">
        <v>34</v>
      </c>
      <c r="C25" s="419" t="s">
        <v>37</v>
      </c>
      <c r="D25" s="419" t="s">
        <v>50</v>
      </c>
      <c r="E25" s="419" t="s">
        <v>1420</v>
      </c>
      <c r="F25" s="419" t="s">
        <v>1420</v>
      </c>
      <c r="G25" s="425" t="s">
        <v>1889</v>
      </c>
      <c r="H25" s="420" t="s">
        <v>1534</v>
      </c>
      <c r="I25" s="419" t="s">
        <v>1430</v>
      </c>
      <c r="J25" s="419" t="s">
        <v>1498</v>
      </c>
      <c r="K25" s="419" t="s">
        <v>99</v>
      </c>
      <c r="L25" s="419" t="s">
        <v>99</v>
      </c>
      <c r="M25" s="419" t="s">
        <v>118</v>
      </c>
      <c r="N25" s="419" t="s">
        <v>118</v>
      </c>
      <c r="O25" s="419" t="s">
        <v>158</v>
      </c>
      <c r="P25" s="419" t="s">
        <v>173</v>
      </c>
      <c r="Q25" s="419" t="s">
        <v>176</v>
      </c>
      <c r="R25" s="419" t="s">
        <v>176</v>
      </c>
      <c r="S25" s="419" t="s">
        <v>179</v>
      </c>
      <c r="T25" s="419" t="str">
        <f t="shared" si="0"/>
        <v>80.0/67.0</v>
      </c>
      <c r="U25" s="419" t="s">
        <v>1888</v>
      </c>
      <c r="V25" s="419" t="s">
        <v>1887</v>
      </c>
      <c r="W25" s="419" t="s">
        <v>1886</v>
      </c>
      <c r="X25" s="419" t="s">
        <v>1885</v>
      </c>
      <c r="Y25" s="419" t="s">
        <v>1842</v>
      </c>
      <c r="Z25" s="419" t="s">
        <v>1842</v>
      </c>
      <c r="AA25" s="419" t="s">
        <v>280</v>
      </c>
      <c r="AB25" s="419" t="s">
        <v>292</v>
      </c>
      <c r="AC25" s="419" t="str">
        <f t="shared" si="3"/>
        <v>57.4 / 56.8</v>
      </c>
      <c r="AD25" s="419" t="s">
        <v>293</v>
      </c>
      <c r="AE25" s="419" t="s">
        <v>290</v>
      </c>
      <c r="AF25" s="419" t="str">
        <f t="shared" si="1"/>
        <v>59.3/57.5</v>
      </c>
      <c r="AG25" s="419" t="s">
        <v>43</v>
      </c>
      <c r="AH25" s="419" t="s">
        <v>45</v>
      </c>
      <c r="AI25" s="419" t="s">
        <v>881</v>
      </c>
      <c r="AJ25" s="419" t="s">
        <v>399</v>
      </c>
      <c r="AK25" s="419" t="s">
        <v>43</v>
      </c>
      <c r="AL25" s="419" t="s">
        <v>1481</v>
      </c>
      <c r="AM25" s="419" t="s">
        <v>1884</v>
      </c>
      <c r="AN25" s="419" t="s">
        <v>783</v>
      </c>
      <c r="AO25" s="419" t="s">
        <v>1883</v>
      </c>
      <c r="AP25" s="419" t="s">
        <v>1882</v>
      </c>
      <c r="AQ25" s="419" t="s">
        <v>1881</v>
      </c>
      <c r="AR25" s="419" t="s">
        <v>1810</v>
      </c>
      <c r="AS25" s="419" t="s">
        <v>1409</v>
      </c>
      <c r="AT25" s="419" t="s">
        <v>1409</v>
      </c>
      <c r="AU25" s="419" t="s">
        <v>1409</v>
      </c>
      <c r="AV25" s="419" t="s">
        <v>426</v>
      </c>
      <c r="AW25" s="419" t="s">
        <v>1870</v>
      </c>
      <c r="AX25" s="419" t="s">
        <v>437</v>
      </c>
      <c r="AY25" s="419" t="s">
        <v>430</v>
      </c>
      <c r="AZ25" s="419" t="s">
        <v>1479</v>
      </c>
      <c r="BA25" s="419" t="s">
        <v>1492</v>
      </c>
      <c r="BB25" s="419" t="s">
        <v>435</v>
      </c>
      <c r="BC25" s="419" t="s">
        <v>436</v>
      </c>
      <c r="BD25" s="419" t="s">
        <v>439</v>
      </c>
      <c r="BE25" s="419" t="s">
        <v>1869</v>
      </c>
      <c r="BF25" s="419" t="s">
        <v>1491</v>
      </c>
      <c r="BG25" s="419" t="s">
        <v>608</v>
      </c>
      <c r="BH25" s="421" t="s">
        <v>1868</v>
      </c>
      <c r="BI25" s="421" t="s">
        <v>1475</v>
      </c>
      <c r="BJ25" s="419" t="s">
        <v>2118</v>
      </c>
      <c r="BK25" s="467">
        <v>3</v>
      </c>
      <c r="BL25" s="467">
        <v>14</v>
      </c>
      <c r="BM25" s="467" t="str">
        <f t="shared" si="2"/>
        <v>3/14</v>
      </c>
      <c r="BN25" s="467">
        <v>7.22</v>
      </c>
      <c r="BO25" s="467">
        <v>2</v>
      </c>
      <c r="BP25" s="467">
        <v>1</v>
      </c>
      <c r="BQ25" s="467">
        <v>1</v>
      </c>
      <c r="BR25" s="468" t="s">
        <v>1401</v>
      </c>
      <c r="BS25" s="467">
        <v>21.8</v>
      </c>
      <c r="BT25" s="469">
        <v>1.8</v>
      </c>
    </row>
    <row r="26" spans="1:72" s="418" customFormat="1" ht="13.5" thickBot="1">
      <c r="A26" s="466" t="s">
        <v>1880</v>
      </c>
      <c r="B26" s="419" t="s">
        <v>34</v>
      </c>
      <c r="C26" s="419" t="s">
        <v>37</v>
      </c>
      <c r="D26" s="419" t="s">
        <v>50</v>
      </c>
      <c r="E26" s="419" t="s">
        <v>1420</v>
      </c>
      <c r="F26" s="419" t="s">
        <v>1420</v>
      </c>
      <c r="G26" s="425" t="s">
        <v>1879</v>
      </c>
      <c r="H26" s="420" t="s">
        <v>1529</v>
      </c>
      <c r="I26" s="419" t="s">
        <v>1417</v>
      </c>
      <c r="J26" s="419" t="s">
        <v>1487</v>
      </c>
      <c r="K26" s="419" t="s">
        <v>99</v>
      </c>
      <c r="L26" s="419" t="s">
        <v>99</v>
      </c>
      <c r="M26" s="419" t="s">
        <v>118</v>
      </c>
      <c r="N26" s="419" t="s">
        <v>118</v>
      </c>
      <c r="O26" s="419" t="s">
        <v>158</v>
      </c>
      <c r="P26" s="419" t="s">
        <v>173</v>
      </c>
      <c r="Q26" s="419" t="s">
        <v>176</v>
      </c>
      <c r="R26" s="419" t="s">
        <v>176</v>
      </c>
      <c r="S26" s="419" t="s">
        <v>179</v>
      </c>
      <c r="T26" s="419" t="str">
        <f t="shared" si="0"/>
        <v>80.0/67.0</v>
      </c>
      <c r="U26" s="419" t="s">
        <v>1878</v>
      </c>
      <c r="V26" s="419" t="s">
        <v>1877</v>
      </c>
      <c r="W26" s="419" t="s">
        <v>181</v>
      </c>
      <c r="X26" s="419" t="s">
        <v>1876</v>
      </c>
      <c r="Y26" s="419" t="s">
        <v>1875</v>
      </c>
      <c r="Z26" s="419" t="s">
        <v>1875</v>
      </c>
      <c r="AA26" s="419" t="s">
        <v>269</v>
      </c>
      <c r="AB26" s="419" t="s">
        <v>287</v>
      </c>
      <c r="AC26" s="419" t="str">
        <f t="shared" si="3"/>
        <v>57.1 / 56.7</v>
      </c>
      <c r="AD26" s="419" t="s">
        <v>797</v>
      </c>
      <c r="AE26" s="419" t="s">
        <v>810</v>
      </c>
      <c r="AF26" s="419" t="str">
        <f t="shared" si="1"/>
        <v>58.6/57.2</v>
      </c>
      <c r="AG26" s="419" t="s">
        <v>43</v>
      </c>
      <c r="AH26" s="419" t="s">
        <v>319</v>
      </c>
      <c r="AI26" s="419" t="s">
        <v>881</v>
      </c>
      <c r="AJ26" s="419" t="s">
        <v>399</v>
      </c>
      <c r="AK26" s="419" t="s">
        <v>43</v>
      </c>
      <c r="AL26" s="419" t="s">
        <v>1481</v>
      </c>
      <c r="AM26" s="419" t="s">
        <v>1874</v>
      </c>
      <c r="AN26" s="419" t="s">
        <v>783</v>
      </c>
      <c r="AO26" s="419" t="s">
        <v>1873</v>
      </c>
      <c r="AP26" s="419" t="s">
        <v>1872</v>
      </c>
      <c r="AQ26" s="419" t="s">
        <v>1871</v>
      </c>
      <c r="AR26" s="419" t="s">
        <v>1810</v>
      </c>
      <c r="AS26" s="419" t="s">
        <v>1409</v>
      </c>
      <c r="AT26" s="419" t="s">
        <v>1409</v>
      </c>
      <c r="AU26" s="419" t="s">
        <v>1409</v>
      </c>
      <c r="AV26" s="419" t="s">
        <v>426</v>
      </c>
      <c r="AW26" s="419" t="s">
        <v>1870</v>
      </c>
      <c r="AX26" s="419" t="s">
        <v>437</v>
      </c>
      <c r="AY26" s="419" t="s">
        <v>547</v>
      </c>
      <c r="AZ26" s="419" t="s">
        <v>1479</v>
      </c>
      <c r="BA26" s="419" t="s">
        <v>1478</v>
      </c>
      <c r="BB26" s="419" t="s">
        <v>435</v>
      </c>
      <c r="BC26" s="419" t="s">
        <v>436</v>
      </c>
      <c r="BD26" s="419" t="s">
        <v>439</v>
      </c>
      <c r="BE26" s="419" t="s">
        <v>1869</v>
      </c>
      <c r="BF26" s="419" t="s">
        <v>1476</v>
      </c>
      <c r="BG26" s="419" t="s">
        <v>608</v>
      </c>
      <c r="BH26" s="421" t="s">
        <v>1868</v>
      </c>
      <c r="BI26" s="421" t="s">
        <v>1475</v>
      </c>
      <c r="BJ26" s="419" t="s">
        <v>2118</v>
      </c>
      <c r="BK26" s="467">
        <v>3</v>
      </c>
      <c r="BL26" s="467">
        <v>14</v>
      </c>
      <c r="BM26" s="467" t="str">
        <f t="shared" si="2"/>
        <v>3/14</v>
      </c>
      <c r="BN26" s="467">
        <v>7.22</v>
      </c>
      <c r="BO26" s="467">
        <v>2</v>
      </c>
      <c r="BP26" s="467">
        <v>1</v>
      </c>
      <c r="BQ26" s="467">
        <v>1</v>
      </c>
      <c r="BR26" s="468" t="s">
        <v>1519</v>
      </c>
      <c r="BS26" s="467">
        <v>21.8</v>
      </c>
      <c r="BT26" s="469">
        <v>1.7</v>
      </c>
    </row>
    <row r="27" spans="1:72" s="418" customFormat="1" ht="13.5" thickBot="1">
      <c r="A27" s="466" t="s">
        <v>1867</v>
      </c>
      <c r="B27" s="419" t="s">
        <v>34</v>
      </c>
      <c r="C27" s="419" t="s">
        <v>37</v>
      </c>
      <c r="D27" s="419" t="s">
        <v>50</v>
      </c>
      <c r="E27" s="419" t="s">
        <v>1420</v>
      </c>
      <c r="F27" s="419" t="s">
        <v>1420</v>
      </c>
      <c r="G27" s="420" t="s">
        <v>1866</v>
      </c>
      <c r="H27" s="420" t="s">
        <v>1516</v>
      </c>
      <c r="I27" s="419" t="s">
        <v>1430</v>
      </c>
      <c r="J27" s="419" t="s">
        <v>1498</v>
      </c>
      <c r="K27" s="419" t="s">
        <v>99</v>
      </c>
      <c r="L27" s="419" t="s">
        <v>99</v>
      </c>
      <c r="M27" s="419" t="s">
        <v>118</v>
      </c>
      <c r="N27" s="419" t="s">
        <v>118</v>
      </c>
      <c r="O27" s="419" t="s">
        <v>158</v>
      </c>
      <c r="P27" s="419" t="s">
        <v>173</v>
      </c>
      <c r="Q27" s="419" t="s">
        <v>176</v>
      </c>
      <c r="R27" s="419" t="s">
        <v>176</v>
      </c>
      <c r="S27" s="419" t="s">
        <v>179</v>
      </c>
      <c r="T27" s="419" t="str">
        <f t="shared" si="0"/>
        <v>80.0/67.0</v>
      </c>
      <c r="U27" s="419" t="s">
        <v>1860</v>
      </c>
      <c r="V27" s="419" t="s">
        <v>1865</v>
      </c>
      <c r="W27" s="419" t="s">
        <v>1858</v>
      </c>
      <c r="X27" s="419" t="s">
        <v>1864</v>
      </c>
      <c r="Y27" s="419" t="s">
        <v>447</v>
      </c>
      <c r="Z27" s="419" t="s">
        <v>447</v>
      </c>
      <c r="AA27" s="419" t="s">
        <v>296</v>
      </c>
      <c r="AB27" s="419" t="s">
        <v>302</v>
      </c>
      <c r="AC27" s="419" t="str">
        <f t="shared" si="3"/>
        <v>57.6 / 56.9</v>
      </c>
      <c r="AD27" s="419" t="s">
        <v>300</v>
      </c>
      <c r="AE27" s="419" t="s">
        <v>291</v>
      </c>
      <c r="AF27" s="419" t="str">
        <f t="shared" si="1"/>
        <v>59.5/57.7</v>
      </c>
      <c r="AG27" s="419" t="s">
        <v>310</v>
      </c>
      <c r="AH27" s="419" t="s">
        <v>322</v>
      </c>
      <c r="AI27" s="419" t="s">
        <v>881</v>
      </c>
      <c r="AJ27" s="419" t="s">
        <v>399</v>
      </c>
      <c r="AK27" s="419" t="s">
        <v>43</v>
      </c>
      <c r="AL27" s="419" t="s">
        <v>1481</v>
      </c>
      <c r="AM27" s="419" t="s">
        <v>1863</v>
      </c>
      <c r="AN27" s="419" t="s">
        <v>783</v>
      </c>
      <c r="AO27" s="419" t="s">
        <v>1854</v>
      </c>
      <c r="AP27" s="419" t="s">
        <v>1853</v>
      </c>
      <c r="AQ27" s="419" t="s">
        <v>1852</v>
      </c>
      <c r="AR27" s="419" t="s">
        <v>1810</v>
      </c>
      <c r="AS27" s="419" t="s">
        <v>1409</v>
      </c>
      <c r="AT27" s="419" t="s">
        <v>1409</v>
      </c>
      <c r="AU27" s="419" t="s">
        <v>1409</v>
      </c>
      <c r="AV27" s="419" t="s">
        <v>426</v>
      </c>
      <c r="AW27" s="419" t="s">
        <v>258</v>
      </c>
      <c r="AX27" s="419" t="s">
        <v>438</v>
      </c>
      <c r="AY27" s="419" t="s">
        <v>430</v>
      </c>
      <c r="AZ27" s="419" t="s">
        <v>1479</v>
      </c>
      <c r="BA27" s="419" t="s">
        <v>1492</v>
      </c>
      <c r="BB27" s="419" t="s">
        <v>435</v>
      </c>
      <c r="BC27" s="419" t="s">
        <v>436</v>
      </c>
      <c r="BD27" s="419" t="s">
        <v>439</v>
      </c>
      <c r="BE27" s="419" t="s">
        <v>1851</v>
      </c>
      <c r="BF27" s="419" t="s">
        <v>1491</v>
      </c>
      <c r="BG27" s="419" t="s">
        <v>885</v>
      </c>
      <c r="BH27" s="421" t="s">
        <v>1850</v>
      </c>
      <c r="BI27" s="421" t="s">
        <v>1475</v>
      </c>
      <c r="BJ27" s="419" t="s">
        <v>2118</v>
      </c>
      <c r="BK27" s="467">
        <v>3</v>
      </c>
      <c r="BL27" s="467">
        <v>14</v>
      </c>
      <c r="BM27" s="467" t="str">
        <f t="shared" si="2"/>
        <v>3/14</v>
      </c>
      <c r="BN27" s="467">
        <v>7.22</v>
      </c>
      <c r="BO27" s="467">
        <v>2</v>
      </c>
      <c r="BP27" s="467">
        <v>1</v>
      </c>
      <c r="BQ27" s="467">
        <v>1</v>
      </c>
      <c r="BR27" s="468" t="s">
        <v>1401</v>
      </c>
      <c r="BS27" s="467">
        <v>21.2</v>
      </c>
      <c r="BT27" s="469">
        <v>1.8</v>
      </c>
    </row>
    <row r="28" spans="1:72" s="418" customFormat="1" ht="13.5" thickBot="1">
      <c r="A28" s="466" t="s">
        <v>1862</v>
      </c>
      <c r="B28" s="419" t="s">
        <v>34</v>
      </c>
      <c r="C28" s="419" t="s">
        <v>37</v>
      </c>
      <c r="D28" s="419" t="s">
        <v>50</v>
      </c>
      <c r="E28" s="419" t="s">
        <v>1420</v>
      </c>
      <c r="F28" s="419" t="s">
        <v>1420</v>
      </c>
      <c r="G28" s="420" t="s">
        <v>1861</v>
      </c>
      <c r="H28" s="420" t="s">
        <v>1510</v>
      </c>
      <c r="I28" s="419" t="s">
        <v>1417</v>
      </c>
      <c r="J28" s="419" t="s">
        <v>1487</v>
      </c>
      <c r="K28" s="419" t="s">
        <v>99</v>
      </c>
      <c r="L28" s="419" t="s">
        <v>99</v>
      </c>
      <c r="M28" s="419" t="s">
        <v>118</v>
      </c>
      <c r="N28" s="419" t="s">
        <v>118</v>
      </c>
      <c r="O28" s="419" t="s">
        <v>158</v>
      </c>
      <c r="P28" s="419" t="s">
        <v>173</v>
      </c>
      <c r="Q28" s="419" t="s">
        <v>176</v>
      </c>
      <c r="R28" s="419" t="s">
        <v>176</v>
      </c>
      <c r="S28" s="419" t="s">
        <v>179</v>
      </c>
      <c r="T28" s="419" t="str">
        <f t="shared" si="0"/>
        <v>80.0/67.0</v>
      </c>
      <c r="U28" s="419" t="s">
        <v>1860</v>
      </c>
      <c r="V28" s="419" t="s">
        <v>1859</v>
      </c>
      <c r="W28" s="419" t="s">
        <v>1858</v>
      </c>
      <c r="X28" s="419" t="s">
        <v>1857</v>
      </c>
      <c r="Y28" s="419" t="s">
        <v>447</v>
      </c>
      <c r="Z28" s="419" t="s">
        <v>447</v>
      </c>
      <c r="AA28" s="419" t="s">
        <v>296</v>
      </c>
      <c r="AB28" s="419" t="s">
        <v>302</v>
      </c>
      <c r="AC28" s="419" t="str">
        <f t="shared" si="3"/>
        <v>57.6 / 56.9</v>
      </c>
      <c r="AD28" s="419" t="s">
        <v>1856</v>
      </c>
      <c r="AE28" s="419" t="s">
        <v>290</v>
      </c>
      <c r="AF28" s="419" t="str">
        <f t="shared" si="1"/>
        <v>59.0/57.5</v>
      </c>
      <c r="AG28" s="419" t="s">
        <v>310</v>
      </c>
      <c r="AH28" s="419" t="s">
        <v>322</v>
      </c>
      <c r="AI28" s="419" t="s">
        <v>881</v>
      </c>
      <c r="AJ28" s="419" t="s">
        <v>399</v>
      </c>
      <c r="AK28" s="419" t="s">
        <v>43</v>
      </c>
      <c r="AL28" s="419" t="s">
        <v>1481</v>
      </c>
      <c r="AM28" s="419" t="s">
        <v>1855</v>
      </c>
      <c r="AN28" s="419" t="s">
        <v>783</v>
      </c>
      <c r="AO28" s="419" t="s">
        <v>1854</v>
      </c>
      <c r="AP28" s="419" t="s">
        <v>1853</v>
      </c>
      <c r="AQ28" s="419" t="s">
        <v>1852</v>
      </c>
      <c r="AR28" s="419" t="s">
        <v>1792</v>
      </c>
      <c r="AS28" s="419" t="s">
        <v>1409</v>
      </c>
      <c r="AT28" s="419" t="s">
        <v>1409</v>
      </c>
      <c r="AU28" s="419" t="s">
        <v>1409</v>
      </c>
      <c r="AV28" s="419" t="s">
        <v>426</v>
      </c>
      <c r="AW28" s="419" t="s">
        <v>258</v>
      </c>
      <c r="AX28" s="419" t="s">
        <v>438</v>
      </c>
      <c r="AY28" s="419" t="s">
        <v>547</v>
      </c>
      <c r="AZ28" s="419" t="s">
        <v>1479</v>
      </c>
      <c r="BA28" s="419" t="s">
        <v>1478</v>
      </c>
      <c r="BB28" s="419" t="s">
        <v>435</v>
      </c>
      <c r="BC28" s="419" t="s">
        <v>436</v>
      </c>
      <c r="BD28" s="419" t="s">
        <v>439</v>
      </c>
      <c r="BE28" s="419" t="s">
        <v>1851</v>
      </c>
      <c r="BF28" s="419" t="s">
        <v>1476</v>
      </c>
      <c r="BG28" s="419" t="s">
        <v>885</v>
      </c>
      <c r="BH28" s="421" t="s">
        <v>1850</v>
      </c>
      <c r="BI28" s="421" t="s">
        <v>1475</v>
      </c>
      <c r="BJ28" s="419" t="s">
        <v>2118</v>
      </c>
      <c r="BK28" s="467">
        <v>3</v>
      </c>
      <c r="BL28" s="467">
        <v>14</v>
      </c>
      <c r="BM28" s="467" t="str">
        <f t="shared" si="2"/>
        <v>3/14</v>
      </c>
      <c r="BN28" s="467">
        <v>7.22</v>
      </c>
      <c r="BO28" s="467">
        <v>2</v>
      </c>
      <c r="BP28" s="467">
        <v>1</v>
      </c>
      <c r="BQ28" s="467">
        <v>1</v>
      </c>
      <c r="BR28" s="468" t="s">
        <v>1401</v>
      </c>
      <c r="BS28" s="467">
        <v>21.2</v>
      </c>
      <c r="BT28" s="469">
        <v>1.8</v>
      </c>
    </row>
    <row r="29" spans="1:72" s="418" customFormat="1" ht="13.5" thickBot="1">
      <c r="A29" s="466" t="s">
        <v>1849</v>
      </c>
      <c r="B29" s="419" t="s">
        <v>34</v>
      </c>
      <c r="C29" s="419" t="s">
        <v>37</v>
      </c>
      <c r="D29" s="419" t="s">
        <v>50</v>
      </c>
      <c r="E29" s="419" t="s">
        <v>1420</v>
      </c>
      <c r="F29" s="419" t="s">
        <v>1420</v>
      </c>
      <c r="G29" s="420" t="s">
        <v>1848</v>
      </c>
      <c r="H29" s="420" t="s">
        <v>1472</v>
      </c>
      <c r="I29" s="419" t="s">
        <v>1430</v>
      </c>
      <c r="J29" s="419" t="s">
        <v>1847</v>
      </c>
      <c r="K29" s="419" t="s">
        <v>99</v>
      </c>
      <c r="L29" s="419" t="s">
        <v>99</v>
      </c>
      <c r="M29" s="419" t="s">
        <v>118</v>
      </c>
      <c r="N29" s="419" t="s">
        <v>118</v>
      </c>
      <c r="O29" s="419" t="s">
        <v>158</v>
      </c>
      <c r="P29" s="419" t="s">
        <v>173</v>
      </c>
      <c r="Q29" s="419" t="s">
        <v>176</v>
      </c>
      <c r="R29" s="419" t="s">
        <v>176</v>
      </c>
      <c r="S29" s="419" t="s">
        <v>179</v>
      </c>
      <c r="T29" s="419" t="str">
        <f t="shared" si="0"/>
        <v>80.0/67.0</v>
      </c>
      <c r="U29" s="419" t="s">
        <v>1846</v>
      </c>
      <c r="V29" s="419" t="s">
        <v>1845</v>
      </c>
      <c r="W29" s="419" t="s">
        <v>1844</v>
      </c>
      <c r="X29" s="419" t="s">
        <v>1843</v>
      </c>
      <c r="Y29" s="419" t="s">
        <v>1842</v>
      </c>
      <c r="Z29" s="419" t="s">
        <v>1842</v>
      </c>
      <c r="AA29" s="419" t="s">
        <v>797</v>
      </c>
      <c r="AB29" s="419" t="s">
        <v>276</v>
      </c>
      <c r="AC29" s="419" t="str">
        <f t="shared" si="3"/>
        <v>58.6 / 57.3</v>
      </c>
      <c r="AD29" s="419" t="s">
        <v>1841</v>
      </c>
      <c r="AE29" s="419" t="s">
        <v>275</v>
      </c>
      <c r="AF29" s="419" t="str">
        <f t="shared" si="1"/>
        <v>60.5/58.0</v>
      </c>
      <c r="AG29" s="419" t="s">
        <v>310</v>
      </c>
      <c r="AH29" s="419" t="s">
        <v>322</v>
      </c>
      <c r="AI29" s="419" t="s">
        <v>881</v>
      </c>
      <c r="AJ29" s="419" t="s">
        <v>399</v>
      </c>
      <c r="AK29" s="419" t="s">
        <v>43</v>
      </c>
      <c r="AL29" s="419" t="s">
        <v>1481</v>
      </c>
      <c r="AM29" s="419" t="s">
        <v>1840</v>
      </c>
      <c r="AN29" s="419" t="s">
        <v>783</v>
      </c>
      <c r="AO29" s="419" t="s">
        <v>1832</v>
      </c>
      <c r="AP29" s="419" t="s">
        <v>1780</v>
      </c>
      <c r="AQ29" s="419" t="s">
        <v>1831</v>
      </c>
      <c r="AR29" s="419" t="s">
        <v>1810</v>
      </c>
      <c r="AS29" s="419" t="s">
        <v>1409</v>
      </c>
      <c r="AT29" s="419" t="s">
        <v>1409</v>
      </c>
      <c r="AU29" s="419" t="s">
        <v>1409</v>
      </c>
      <c r="AV29" s="419" t="s">
        <v>426</v>
      </c>
      <c r="AW29" s="419" t="s">
        <v>1480</v>
      </c>
      <c r="AX29" s="419" t="s">
        <v>438</v>
      </c>
      <c r="AY29" s="419" t="s">
        <v>430</v>
      </c>
      <c r="AZ29" s="419" t="s">
        <v>1479</v>
      </c>
      <c r="BA29" s="419" t="s">
        <v>1492</v>
      </c>
      <c r="BB29" s="419" t="s">
        <v>435</v>
      </c>
      <c r="BC29" s="419" t="s">
        <v>436</v>
      </c>
      <c r="BD29" s="419" t="s">
        <v>439</v>
      </c>
      <c r="BE29" s="419" t="s">
        <v>1830</v>
      </c>
      <c r="BF29" s="419" t="s">
        <v>1406</v>
      </c>
      <c r="BG29" s="419" t="s">
        <v>1405</v>
      </c>
      <c r="BH29" s="421" t="s">
        <v>1776</v>
      </c>
      <c r="BI29" s="421" t="s">
        <v>1403</v>
      </c>
      <c r="BJ29" s="419" t="s">
        <v>2118</v>
      </c>
      <c r="BK29" s="467">
        <v>3</v>
      </c>
      <c r="BL29" s="467">
        <v>14</v>
      </c>
      <c r="BM29" s="467" t="str">
        <f t="shared" si="2"/>
        <v>3/14</v>
      </c>
      <c r="BN29" s="467">
        <v>8.33</v>
      </c>
      <c r="BO29" s="467">
        <v>2</v>
      </c>
      <c r="BP29" s="467">
        <v>1</v>
      </c>
      <c r="BQ29" s="467">
        <v>1</v>
      </c>
      <c r="BR29" s="468" t="s">
        <v>1401</v>
      </c>
      <c r="BS29" s="467">
        <v>21.2</v>
      </c>
      <c r="BT29" s="469">
        <v>2</v>
      </c>
    </row>
    <row r="30" spans="1:72" s="418" customFormat="1" ht="13.5" thickBot="1">
      <c r="A30" s="466" t="s">
        <v>1839</v>
      </c>
      <c r="B30" s="419" t="s">
        <v>34</v>
      </c>
      <c r="C30" s="419" t="s">
        <v>37</v>
      </c>
      <c r="D30" s="419" t="s">
        <v>50</v>
      </c>
      <c r="E30" s="419" t="s">
        <v>1420</v>
      </c>
      <c r="F30" s="419" t="s">
        <v>1420</v>
      </c>
      <c r="G30" s="420" t="s">
        <v>1838</v>
      </c>
      <c r="H30" s="420" t="s">
        <v>1464</v>
      </c>
      <c r="I30" s="419" t="s">
        <v>1417</v>
      </c>
      <c r="J30" s="419" t="s">
        <v>1837</v>
      </c>
      <c r="K30" s="419" t="s">
        <v>99</v>
      </c>
      <c r="L30" s="419" t="s">
        <v>99</v>
      </c>
      <c r="M30" s="419" t="s">
        <v>118</v>
      </c>
      <c r="N30" s="419" t="s">
        <v>118</v>
      </c>
      <c r="O30" s="419" t="s">
        <v>158</v>
      </c>
      <c r="P30" s="419" t="s">
        <v>173</v>
      </c>
      <c r="Q30" s="419" t="s">
        <v>176</v>
      </c>
      <c r="R30" s="419" t="s">
        <v>176</v>
      </c>
      <c r="S30" s="419" t="s">
        <v>179</v>
      </c>
      <c r="T30" s="419" t="str">
        <f t="shared" si="0"/>
        <v>80.0/67.0</v>
      </c>
      <c r="U30" s="419" t="s">
        <v>1836</v>
      </c>
      <c r="V30" s="419" t="s">
        <v>1835</v>
      </c>
      <c r="W30" s="419" t="s">
        <v>1834</v>
      </c>
      <c r="X30" s="419" t="s">
        <v>1833</v>
      </c>
      <c r="Y30" s="419" t="s">
        <v>534</v>
      </c>
      <c r="Z30" s="419" t="s">
        <v>534</v>
      </c>
      <c r="AA30" s="419" t="s">
        <v>299</v>
      </c>
      <c r="AB30" s="419" t="s">
        <v>810</v>
      </c>
      <c r="AC30" s="419" t="str">
        <f t="shared" si="3"/>
        <v>58.5 / 57.2</v>
      </c>
      <c r="AD30" s="419" t="s">
        <v>1011</v>
      </c>
      <c r="AE30" s="419" t="s">
        <v>291</v>
      </c>
      <c r="AF30" s="419" t="str">
        <f t="shared" si="1"/>
        <v>59.9/57.7</v>
      </c>
      <c r="AG30" s="419" t="s">
        <v>310</v>
      </c>
      <c r="AH30" s="419" t="s">
        <v>1782</v>
      </c>
      <c r="AI30" s="419" t="s">
        <v>881</v>
      </c>
      <c r="AJ30" s="419" t="s">
        <v>399</v>
      </c>
      <c r="AK30" s="419" t="s">
        <v>43</v>
      </c>
      <c r="AL30" s="419" t="s">
        <v>1481</v>
      </c>
      <c r="AM30" s="419" t="s">
        <v>457</v>
      </c>
      <c r="AN30" s="419" t="s">
        <v>783</v>
      </c>
      <c r="AO30" s="419" t="s">
        <v>1832</v>
      </c>
      <c r="AP30" s="419" t="s">
        <v>1780</v>
      </c>
      <c r="AQ30" s="419" t="s">
        <v>1831</v>
      </c>
      <c r="AR30" s="419" t="s">
        <v>1810</v>
      </c>
      <c r="AS30" s="419" t="s">
        <v>1409</v>
      </c>
      <c r="AT30" s="419" t="s">
        <v>1409</v>
      </c>
      <c r="AU30" s="419" t="s">
        <v>1409</v>
      </c>
      <c r="AV30" s="419" t="s">
        <v>426</v>
      </c>
      <c r="AW30" s="419" t="s">
        <v>1480</v>
      </c>
      <c r="AX30" s="419" t="s">
        <v>438</v>
      </c>
      <c r="AY30" s="419" t="s">
        <v>547</v>
      </c>
      <c r="AZ30" s="419" t="s">
        <v>1479</v>
      </c>
      <c r="BA30" s="419" t="s">
        <v>1478</v>
      </c>
      <c r="BB30" s="419" t="s">
        <v>435</v>
      </c>
      <c r="BC30" s="419" t="s">
        <v>436</v>
      </c>
      <c r="BD30" s="419" t="s">
        <v>439</v>
      </c>
      <c r="BE30" s="419" t="s">
        <v>1830</v>
      </c>
      <c r="BF30" s="419" t="s">
        <v>1406</v>
      </c>
      <c r="BG30" s="419" t="s">
        <v>1405</v>
      </c>
      <c r="BH30" s="421" t="s">
        <v>1776</v>
      </c>
      <c r="BI30" s="421" t="s">
        <v>1403</v>
      </c>
      <c r="BJ30" s="419" t="s">
        <v>2118</v>
      </c>
      <c r="BK30" s="467">
        <v>3</v>
      </c>
      <c r="BL30" s="467">
        <v>14</v>
      </c>
      <c r="BM30" s="467" t="str">
        <f t="shared" si="2"/>
        <v>3/14</v>
      </c>
      <c r="BN30" s="467">
        <v>8.33</v>
      </c>
      <c r="BO30" s="467">
        <v>2</v>
      </c>
      <c r="BP30" s="467">
        <v>1</v>
      </c>
      <c r="BQ30" s="467">
        <v>1</v>
      </c>
      <c r="BR30" s="468" t="s">
        <v>1401</v>
      </c>
      <c r="BS30" s="467">
        <v>21.2</v>
      </c>
      <c r="BT30" s="469">
        <v>2</v>
      </c>
    </row>
    <row r="31" spans="1:72" s="418" customFormat="1" ht="13.5" thickBot="1">
      <c r="A31" s="466" t="s">
        <v>1829</v>
      </c>
      <c r="B31" s="419" t="s">
        <v>34</v>
      </c>
      <c r="C31" s="419" t="s">
        <v>38</v>
      </c>
      <c r="D31" s="419" t="s">
        <v>50</v>
      </c>
      <c r="E31" s="419" t="s">
        <v>1420</v>
      </c>
      <c r="F31" s="419" t="s">
        <v>1420</v>
      </c>
      <c r="G31" s="425" t="s">
        <v>1828</v>
      </c>
      <c r="H31" s="420" t="s">
        <v>1453</v>
      </c>
      <c r="I31" s="419" t="s">
        <v>1430</v>
      </c>
      <c r="J31" s="419" t="s">
        <v>1429</v>
      </c>
      <c r="K31" s="419" t="s">
        <v>99</v>
      </c>
      <c r="L31" s="419" t="s">
        <v>99</v>
      </c>
      <c r="M31" s="419" t="s">
        <v>118</v>
      </c>
      <c r="N31" s="419" t="s">
        <v>118</v>
      </c>
      <c r="O31" s="419" t="s">
        <v>159</v>
      </c>
      <c r="P31" s="419" t="s">
        <v>173</v>
      </c>
      <c r="Q31" s="419" t="s">
        <v>176</v>
      </c>
      <c r="R31" s="419" t="s">
        <v>176</v>
      </c>
      <c r="S31" s="419" t="s">
        <v>179</v>
      </c>
      <c r="T31" s="419" t="str">
        <f t="shared" si="0"/>
        <v>80.0/67.0</v>
      </c>
      <c r="U31" s="419" t="s">
        <v>1827</v>
      </c>
      <c r="V31" s="419" t="s">
        <v>1826</v>
      </c>
      <c r="W31" s="419" t="s">
        <v>1825</v>
      </c>
      <c r="X31" s="419" t="s">
        <v>1824</v>
      </c>
      <c r="Y31" s="419" t="s">
        <v>252</v>
      </c>
      <c r="Z31" s="419" t="s">
        <v>252</v>
      </c>
      <c r="AA31" s="419" t="s">
        <v>762</v>
      </c>
      <c r="AB31" s="419" t="s">
        <v>810</v>
      </c>
      <c r="AC31" s="419" t="str">
        <f t="shared" si="3"/>
        <v>58.4 / 57.2</v>
      </c>
      <c r="AD31" s="419" t="s">
        <v>1011</v>
      </c>
      <c r="AE31" s="419" t="s">
        <v>532</v>
      </c>
      <c r="AF31" s="419" t="str">
        <f t="shared" si="1"/>
        <v>59.9/57.8</v>
      </c>
      <c r="AG31" s="419" t="s">
        <v>43</v>
      </c>
      <c r="AH31" s="419" t="s">
        <v>45</v>
      </c>
      <c r="AI31" s="419" t="s">
        <v>881</v>
      </c>
      <c r="AJ31" s="419" t="s">
        <v>399</v>
      </c>
      <c r="AK31" s="419" t="s">
        <v>45</v>
      </c>
      <c r="AL31" s="419" t="s">
        <v>407</v>
      </c>
      <c r="AM31" s="419" t="s">
        <v>1823</v>
      </c>
      <c r="AN31" s="419" t="s">
        <v>416</v>
      </c>
      <c r="AO31" s="419" t="s">
        <v>1822</v>
      </c>
      <c r="AP31" s="419" t="s">
        <v>1812</v>
      </c>
      <c r="AQ31" s="419" t="s">
        <v>1821</v>
      </c>
      <c r="AR31" s="419" t="s">
        <v>1810</v>
      </c>
      <c r="AS31" s="419" t="s">
        <v>1409</v>
      </c>
      <c r="AT31" s="419" t="s">
        <v>1409</v>
      </c>
      <c r="AU31" s="419" t="s">
        <v>1409</v>
      </c>
      <c r="AV31" s="419" t="s">
        <v>426</v>
      </c>
      <c r="AW31" s="419" t="s">
        <v>811</v>
      </c>
      <c r="AX31" s="419" t="s">
        <v>437</v>
      </c>
      <c r="AY31" s="419" t="s">
        <v>1422</v>
      </c>
      <c r="AZ31" s="419" t="s">
        <v>404</v>
      </c>
      <c r="BA31" s="419" t="s">
        <v>892</v>
      </c>
      <c r="BB31" s="419" t="s">
        <v>945</v>
      </c>
      <c r="BC31" s="419" t="s">
        <v>438</v>
      </c>
      <c r="BD31" s="419" t="s">
        <v>608</v>
      </c>
      <c r="BE31" s="419" t="s">
        <v>1809</v>
      </c>
      <c r="BF31" s="419" t="s">
        <v>1406</v>
      </c>
      <c r="BG31" s="419" t="s">
        <v>608</v>
      </c>
      <c r="BH31" s="421" t="s">
        <v>1456</v>
      </c>
      <c r="BI31" s="421" t="s">
        <v>1403</v>
      </c>
      <c r="BJ31" s="419" t="s">
        <v>2118</v>
      </c>
      <c r="BK31" s="467">
        <v>3</v>
      </c>
      <c r="BL31" s="467">
        <v>14</v>
      </c>
      <c r="BM31" s="467" t="str">
        <f t="shared" si="2"/>
        <v>3/14</v>
      </c>
      <c r="BN31" s="467">
        <v>8.33</v>
      </c>
      <c r="BO31" s="467">
        <v>2</v>
      </c>
      <c r="BP31" s="467">
        <v>1</v>
      </c>
      <c r="BQ31" s="467">
        <v>1</v>
      </c>
      <c r="BR31" s="468" t="s">
        <v>1401</v>
      </c>
      <c r="BS31" s="467">
        <v>22.1</v>
      </c>
      <c r="BT31" s="469">
        <v>1.8</v>
      </c>
    </row>
    <row r="32" spans="1:72" s="418" customFormat="1" ht="13.5" thickBot="1">
      <c r="A32" s="466" t="s">
        <v>1820</v>
      </c>
      <c r="B32" s="419" t="s">
        <v>34</v>
      </c>
      <c r="C32" s="419" t="s">
        <v>38</v>
      </c>
      <c r="D32" s="419" t="s">
        <v>50</v>
      </c>
      <c r="E32" s="419" t="s">
        <v>1420</v>
      </c>
      <c r="F32" s="419" t="s">
        <v>1420</v>
      </c>
      <c r="G32" s="425" t="s">
        <v>1819</v>
      </c>
      <c r="H32" s="420" t="s">
        <v>1442</v>
      </c>
      <c r="I32" s="419" t="s">
        <v>1417</v>
      </c>
      <c r="J32" s="419" t="s">
        <v>1416</v>
      </c>
      <c r="K32" s="419" t="s">
        <v>99</v>
      </c>
      <c r="L32" s="419" t="s">
        <v>99</v>
      </c>
      <c r="M32" s="419" t="s">
        <v>118</v>
      </c>
      <c r="N32" s="419" t="s">
        <v>118</v>
      </c>
      <c r="O32" s="419" t="s">
        <v>159</v>
      </c>
      <c r="P32" s="419" t="s">
        <v>173</v>
      </c>
      <c r="Q32" s="419" t="s">
        <v>176</v>
      </c>
      <c r="R32" s="419" t="s">
        <v>176</v>
      </c>
      <c r="S32" s="419" t="s">
        <v>179</v>
      </c>
      <c r="T32" s="419" t="str">
        <f t="shared" si="0"/>
        <v>80.0/67.0</v>
      </c>
      <c r="U32" s="419" t="s">
        <v>1818</v>
      </c>
      <c r="V32" s="419" t="s">
        <v>1817</v>
      </c>
      <c r="W32" s="419" t="s">
        <v>1816</v>
      </c>
      <c r="X32" s="419" t="s">
        <v>1815</v>
      </c>
      <c r="Y32" s="419" t="s">
        <v>252</v>
      </c>
      <c r="Z32" s="419" t="s">
        <v>252</v>
      </c>
      <c r="AA32" s="419" t="s">
        <v>275</v>
      </c>
      <c r="AB32" s="419" t="s">
        <v>281</v>
      </c>
      <c r="AC32" s="419" t="str">
        <f t="shared" si="3"/>
        <v>58.0 / 57.0</v>
      </c>
      <c r="AD32" s="419" t="s">
        <v>297</v>
      </c>
      <c r="AE32" s="419" t="s">
        <v>280</v>
      </c>
      <c r="AF32" s="419" t="str">
        <f t="shared" si="1"/>
        <v>59.1/57.4</v>
      </c>
      <c r="AG32" s="419" t="s">
        <v>43</v>
      </c>
      <c r="AH32" s="419" t="s">
        <v>45</v>
      </c>
      <c r="AI32" s="419" t="s">
        <v>881</v>
      </c>
      <c r="AJ32" s="419" t="s">
        <v>399</v>
      </c>
      <c r="AK32" s="419" t="s">
        <v>45</v>
      </c>
      <c r="AL32" s="419" t="s">
        <v>407</v>
      </c>
      <c r="AM32" s="419" t="s">
        <v>1814</v>
      </c>
      <c r="AN32" s="419" t="s">
        <v>416</v>
      </c>
      <c r="AO32" s="419" t="s">
        <v>1813</v>
      </c>
      <c r="AP32" s="419" t="s">
        <v>1812</v>
      </c>
      <c r="AQ32" s="419" t="s">
        <v>1811</v>
      </c>
      <c r="AR32" s="419" t="s">
        <v>1810</v>
      </c>
      <c r="AS32" s="419" t="s">
        <v>1409</v>
      </c>
      <c r="AT32" s="419" t="s">
        <v>1409</v>
      </c>
      <c r="AU32" s="419" t="s">
        <v>1409</v>
      </c>
      <c r="AV32" s="419" t="s">
        <v>426</v>
      </c>
      <c r="AW32" s="419" t="s">
        <v>811</v>
      </c>
      <c r="AX32" s="419" t="s">
        <v>437</v>
      </c>
      <c r="AY32" s="419" t="s">
        <v>1331</v>
      </c>
      <c r="AZ32" s="419" t="s">
        <v>404</v>
      </c>
      <c r="BA32" s="419" t="s">
        <v>885</v>
      </c>
      <c r="BB32" s="419" t="s">
        <v>945</v>
      </c>
      <c r="BC32" s="419" t="s">
        <v>438</v>
      </c>
      <c r="BD32" s="419" t="s">
        <v>608</v>
      </c>
      <c r="BE32" s="419" t="s">
        <v>1809</v>
      </c>
      <c r="BF32" s="419" t="s">
        <v>1406</v>
      </c>
      <c r="BG32" s="419" t="s">
        <v>608</v>
      </c>
      <c r="BH32" s="421" t="s">
        <v>1456</v>
      </c>
      <c r="BI32" s="421" t="s">
        <v>1403</v>
      </c>
      <c r="BJ32" s="419" t="s">
        <v>2118</v>
      </c>
      <c r="BK32" s="467">
        <v>3</v>
      </c>
      <c r="BL32" s="467">
        <v>14</v>
      </c>
      <c r="BM32" s="467" t="str">
        <f t="shared" si="2"/>
        <v>3/14</v>
      </c>
      <c r="BN32" s="467">
        <v>8.33</v>
      </c>
      <c r="BO32" s="467">
        <v>2</v>
      </c>
      <c r="BP32" s="467">
        <v>1</v>
      </c>
      <c r="BQ32" s="467">
        <v>1</v>
      </c>
      <c r="BR32" s="468" t="s">
        <v>1401</v>
      </c>
      <c r="BS32" s="467">
        <v>22.1</v>
      </c>
      <c r="BT32" s="469">
        <v>1.8</v>
      </c>
    </row>
    <row r="33" spans="1:72" s="418" customFormat="1" ht="13.5" thickBot="1">
      <c r="A33" s="466" t="s">
        <v>1808</v>
      </c>
      <c r="B33" s="419" t="s">
        <v>34</v>
      </c>
      <c r="C33" s="419" t="s">
        <v>38</v>
      </c>
      <c r="D33" s="419" t="s">
        <v>50</v>
      </c>
      <c r="E33" s="419" t="s">
        <v>1420</v>
      </c>
      <c r="F33" s="419" t="s">
        <v>1420</v>
      </c>
      <c r="G33" s="420" t="s">
        <v>1807</v>
      </c>
      <c r="H33" s="420" t="s">
        <v>1431</v>
      </c>
      <c r="I33" s="419" t="s">
        <v>1430</v>
      </c>
      <c r="J33" s="419" t="s">
        <v>1429</v>
      </c>
      <c r="K33" s="419" t="s">
        <v>99</v>
      </c>
      <c r="L33" s="419" t="s">
        <v>99</v>
      </c>
      <c r="M33" s="419" t="s">
        <v>118</v>
      </c>
      <c r="N33" s="419" t="s">
        <v>118</v>
      </c>
      <c r="O33" s="419" t="s">
        <v>159</v>
      </c>
      <c r="P33" s="419" t="s">
        <v>173</v>
      </c>
      <c r="Q33" s="419" t="s">
        <v>176</v>
      </c>
      <c r="R33" s="419" t="s">
        <v>176</v>
      </c>
      <c r="S33" s="419" t="s">
        <v>179</v>
      </c>
      <c r="T33" s="419" t="str">
        <f t="shared" si="0"/>
        <v>80.0/67.0</v>
      </c>
      <c r="U33" s="419" t="s">
        <v>1806</v>
      </c>
      <c r="V33" s="419" t="s">
        <v>1805</v>
      </c>
      <c r="W33" s="419" t="s">
        <v>1804</v>
      </c>
      <c r="X33" s="419" t="s">
        <v>1803</v>
      </c>
      <c r="Y33" s="419" t="s">
        <v>252</v>
      </c>
      <c r="Z33" s="419" t="s">
        <v>252</v>
      </c>
      <c r="AA33" s="419" t="s">
        <v>762</v>
      </c>
      <c r="AB33" s="419" t="s">
        <v>810</v>
      </c>
      <c r="AC33" s="419" t="str">
        <f t="shared" si="3"/>
        <v>58.4 / 57.2</v>
      </c>
      <c r="AD33" s="419" t="s">
        <v>1011</v>
      </c>
      <c r="AE33" s="419" t="s">
        <v>532</v>
      </c>
      <c r="AF33" s="419" t="str">
        <f t="shared" si="1"/>
        <v>59.9/57.8</v>
      </c>
      <c r="AG33" s="419" t="s">
        <v>682</v>
      </c>
      <c r="AH33" s="419" t="s">
        <v>329</v>
      </c>
      <c r="AI33" s="419" t="s">
        <v>881</v>
      </c>
      <c r="AJ33" s="419" t="s">
        <v>399</v>
      </c>
      <c r="AK33" s="419" t="s">
        <v>45</v>
      </c>
      <c r="AL33" s="419" t="s">
        <v>407</v>
      </c>
      <c r="AM33" s="419" t="s">
        <v>376</v>
      </c>
      <c r="AN33" s="419" t="s">
        <v>416</v>
      </c>
      <c r="AO33" s="419" t="s">
        <v>993</v>
      </c>
      <c r="AP33" s="419" t="s">
        <v>1794</v>
      </c>
      <c r="AQ33" s="419" t="s">
        <v>1544</v>
      </c>
      <c r="AR33" s="419" t="s">
        <v>1792</v>
      </c>
      <c r="AS33" s="419" t="s">
        <v>1409</v>
      </c>
      <c r="AT33" s="419" t="s">
        <v>1409</v>
      </c>
      <c r="AU33" s="419" t="s">
        <v>1409</v>
      </c>
      <c r="AV33" s="419" t="s">
        <v>426</v>
      </c>
      <c r="AW33" s="419" t="s">
        <v>1791</v>
      </c>
      <c r="AX33" s="419" t="s">
        <v>426</v>
      </c>
      <c r="AY33" s="419" t="s">
        <v>1422</v>
      </c>
      <c r="AZ33" s="419" t="s">
        <v>404</v>
      </c>
      <c r="BA33" s="419" t="s">
        <v>892</v>
      </c>
      <c r="BB33" s="419" t="s">
        <v>945</v>
      </c>
      <c r="BC33" s="419" t="s">
        <v>438</v>
      </c>
      <c r="BD33" s="419" t="s">
        <v>608</v>
      </c>
      <c r="BE33" s="419" t="s">
        <v>1790</v>
      </c>
      <c r="BF33" s="419" t="s">
        <v>1406</v>
      </c>
      <c r="BG33" s="419" t="s">
        <v>1521</v>
      </c>
      <c r="BH33" s="421" t="s">
        <v>1434</v>
      </c>
      <c r="BI33" s="421" t="s">
        <v>1403</v>
      </c>
      <c r="BJ33" s="419" t="s">
        <v>2118</v>
      </c>
      <c r="BK33" s="467">
        <v>3</v>
      </c>
      <c r="BL33" s="467">
        <v>14</v>
      </c>
      <c r="BM33" s="467" t="str">
        <f t="shared" si="2"/>
        <v>3/14</v>
      </c>
      <c r="BN33" s="467">
        <v>8.33</v>
      </c>
      <c r="BO33" s="467">
        <v>2</v>
      </c>
      <c r="BP33" s="467">
        <v>1</v>
      </c>
      <c r="BQ33" s="467">
        <v>1</v>
      </c>
      <c r="BR33" s="468" t="s">
        <v>1401</v>
      </c>
      <c r="BS33" s="467">
        <v>27.1</v>
      </c>
      <c r="BT33" s="469">
        <v>2.8</v>
      </c>
    </row>
    <row r="34" spans="1:72" s="418" customFormat="1" ht="13.5" thickBot="1">
      <c r="A34" s="466" t="s">
        <v>1802</v>
      </c>
      <c r="B34" s="419" t="s">
        <v>34</v>
      </c>
      <c r="C34" s="419" t="s">
        <v>38</v>
      </c>
      <c r="D34" s="419" t="s">
        <v>50</v>
      </c>
      <c r="E34" s="419" t="s">
        <v>1420</v>
      </c>
      <c r="F34" s="419" t="s">
        <v>1420</v>
      </c>
      <c r="G34" s="420" t="s">
        <v>1801</v>
      </c>
      <c r="H34" s="420" t="s">
        <v>1418</v>
      </c>
      <c r="I34" s="419" t="s">
        <v>1417</v>
      </c>
      <c r="J34" s="419" t="s">
        <v>1416</v>
      </c>
      <c r="K34" s="419" t="s">
        <v>99</v>
      </c>
      <c r="L34" s="419" t="s">
        <v>99</v>
      </c>
      <c r="M34" s="419" t="s">
        <v>118</v>
      </c>
      <c r="N34" s="419" t="s">
        <v>118</v>
      </c>
      <c r="O34" s="419" t="s">
        <v>159</v>
      </c>
      <c r="P34" s="419" t="s">
        <v>173</v>
      </c>
      <c r="Q34" s="419" t="s">
        <v>176</v>
      </c>
      <c r="R34" s="419" t="s">
        <v>176</v>
      </c>
      <c r="S34" s="419" t="s">
        <v>179</v>
      </c>
      <c r="T34" s="419" t="str">
        <f t="shared" si="0"/>
        <v>80.0/67.0</v>
      </c>
      <c r="U34" s="419" t="s">
        <v>1800</v>
      </c>
      <c r="V34" s="419" t="s">
        <v>1799</v>
      </c>
      <c r="W34" s="419" t="s">
        <v>1798</v>
      </c>
      <c r="X34" s="419" t="s">
        <v>1797</v>
      </c>
      <c r="Y34" s="419" t="s">
        <v>252</v>
      </c>
      <c r="Z34" s="419" t="s">
        <v>252</v>
      </c>
      <c r="AA34" s="419" t="s">
        <v>289</v>
      </c>
      <c r="AB34" s="419" t="s">
        <v>810</v>
      </c>
      <c r="AC34" s="419" t="str">
        <f t="shared" si="3"/>
        <v>58.3 / 57.2</v>
      </c>
      <c r="AD34" s="419" t="s">
        <v>300</v>
      </c>
      <c r="AE34" s="419" t="s">
        <v>296</v>
      </c>
      <c r="AF34" s="419" t="str">
        <f t="shared" si="1"/>
        <v>59.5/57.6</v>
      </c>
      <c r="AG34" s="419" t="s">
        <v>310</v>
      </c>
      <c r="AH34" s="419" t="s">
        <v>45</v>
      </c>
      <c r="AI34" s="419" t="s">
        <v>881</v>
      </c>
      <c r="AJ34" s="419" t="s">
        <v>399</v>
      </c>
      <c r="AK34" s="419" t="s">
        <v>45</v>
      </c>
      <c r="AL34" s="419" t="s">
        <v>407</v>
      </c>
      <c r="AM34" s="419" t="s">
        <v>1796</v>
      </c>
      <c r="AN34" s="419" t="s">
        <v>416</v>
      </c>
      <c r="AO34" s="419" t="s">
        <v>1795</v>
      </c>
      <c r="AP34" s="419" t="s">
        <v>1794</v>
      </c>
      <c r="AQ34" s="419" t="s">
        <v>1793</v>
      </c>
      <c r="AR34" s="419" t="s">
        <v>1792</v>
      </c>
      <c r="AS34" s="419" t="s">
        <v>1409</v>
      </c>
      <c r="AT34" s="419" t="s">
        <v>1409</v>
      </c>
      <c r="AU34" s="419" t="s">
        <v>1409</v>
      </c>
      <c r="AV34" s="419" t="s">
        <v>426</v>
      </c>
      <c r="AW34" s="419" t="s">
        <v>1791</v>
      </c>
      <c r="AX34" s="419" t="s">
        <v>426</v>
      </c>
      <c r="AY34" s="419" t="s">
        <v>1331</v>
      </c>
      <c r="AZ34" s="419" t="s">
        <v>404</v>
      </c>
      <c r="BA34" s="419" t="s">
        <v>885</v>
      </c>
      <c r="BB34" s="419" t="s">
        <v>945</v>
      </c>
      <c r="BC34" s="419" t="s">
        <v>438</v>
      </c>
      <c r="BD34" s="419" t="s">
        <v>608</v>
      </c>
      <c r="BE34" s="419" t="s">
        <v>1790</v>
      </c>
      <c r="BF34" s="419" t="s">
        <v>1406</v>
      </c>
      <c r="BG34" s="419" t="s">
        <v>1521</v>
      </c>
      <c r="BH34" s="421" t="s">
        <v>1434</v>
      </c>
      <c r="BI34" s="421" t="s">
        <v>1403</v>
      </c>
      <c r="BJ34" s="419" t="s">
        <v>2118</v>
      </c>
      <c r="BK34" s="467">
        <v>3</v>
      </c>
      <c r="BL34" s="467">
        <v>14</v>
      </c>
      <c r="BM34" s="467" t="str">
        <f t="shared" si="2"/>
        <v>3/14</v>
      </c>
      <c r="BN34" s="467">
        <v>8.33</v>
      </c>
      <c r="BO34" s="467">
        <v>2</v>
      </c>
      <c r="BP34" s="467">
        <v>1</v>
      </c>
      <c r="BQ34" s="467">
        <v>1</v>
      </c>
      <c r="BR34" s="468" t="s">
        <v>1401</v>
      </c>
      <c r="BS34" s="467">
        <v>27.1</v>
      </c>
      <c r="BT34" s="469">
        <v>2.8</v>
      </c>
    </row>
    <row r="35" spans="1:72" s="418" customFormat="1" ht="13.5" hidden="1" thickBot="1">
      <c r="A35" s="466"/>
      <c r="B35" s="419"/>
      <c r="C35" s="419"/>
      <c r="D35" s="419"/>
      <c r="E35" s="419"/>
      <c r="F35" s="419"/>
      <c r="G35" s="420"/>
      <c r="H35" s="420"/>
      <c r="I35" s="419"/>
      <c r="J35" s="419"/>
      <c r="K35" s="419"/>
      <c r="L35" s="419"/>
      <c r="M35" s="419"/>
      <c r="N35" s="419"/>
      <c r="O35" s="419"/>
      <c r="P35" s="419"/>
      <c r="Q35" s="419"/>
      <c r="R35" s="419"/>
      <c r="S35" s="419"/>
      <c r="T35" s="419" t="str">
        <f t="shared" si="0"/>
        <v>/</v>
      </c>
      <c r="U35" s="419"/>
      <c r="V35" s="419"/>
      <c r="W35" s="419"/>
      <c r="X35" s="419"/>
      <c r="Y35" s="419"/>
      <c r="Z35" s="419"/>
      <c r="AA35" s="419"/>
      <c r="AB35" s="419"/>
      <c r="AC35" s="419" t="str">
        <f t="shared" si="3"/>
        <v xml:space="preserve"> / </v>
      </c>
      <c r="AD35" s="419"/>
      <c r="AE35" s="419"/>
      <c r="AF35" s="419" t="str">
        <f t="shared" si="1"/>
        <v>/</v>
      </c>
      <c r="AG35" s="419"/>
      <c r="AH35" s="419"/>
      <c r="AI35" s="419"/>
      <c r="AJ35" s="419"/>
      <c r="AK35" s="419"/>
      <c r="AL35" s="419"/>
      <c r="AM35" s="419"/>
      <c r="AN35" s="419"/>
      <c r="AO35" s="419"/>
      <c r="AP35" s="419"/>
      <c r="AQ35" s="419"/>
      <c r="AR35" s="419"/>
      <c r="AS35" s="419"/>
      <c r="AT35" s="419"/>
      <c r="AU35" s="419"/>
      <c r="AV35" s="419"/>
      <c r="AW35" s="419"/>
      <c r="AX35" s="419"/>
      <c r="AY35" s="419"/>
      <c r="AZ35" s="419"/>
      <c r="BA35" s="419"/>
      <c r="BB35" s="419"/>
      <c r="BC35" s="419"/>
      <c r="BD35" s="419"/>
      <c r="BE35" s="419"/>
      <c r="BF35" s="419"/>
      <c r="BG35" s="419"/>
      <c r="BH35" s="419"/>
      <c r="BI35" s="421" t="s">
        <v>1403</v>
      </c>
      <c r="BJ35" s="419" t="s">
        <v>2118</v>
      </c>
      <c r="BK35" s="467">
        <v>3</v>
      </c>
      <c r="BL35" s="467">
        <v>14</v>
      </c>
      <c r="BM35" s="467" t="str">
        <f t="shared" si="2"/>
        <v>3/14</v>
      </c>
      <c r="BN35" s="467">
        <v>8.33</v>
      </c>
      <c r="BO35" s="467">
        <v>2</v>
      </c>
      <c r="BP35" s="467">
        <v>1</v>
      </c>
      <c r="BQ35" s="467">
        <v>1</v>
      </c>
      <c r="BR35" s="468" t="s">
        <v>1401</v>
      </c>
      <c r="BS35" s="467">
        <v>27.1</v>
      </c>
      <c r="BT35" s="469">
        <v>2</v>
      </c>
    </row>
    <row r="36" spans="1:72" s="418" customFormat="1" ht="13.5" thickBot="1">
      <c r="A36" s="470" t="s">
        <v>1789</v>
      </c>
      <c r="B36" s="471" t="s">
        <v>34</v>
      </c>
      <c r="C36" s="471" t="s">
        <v>38</v>
      </c>
      <c r="D36" s="471" t="s">
        <v>50</v>
      </c>
      <c r="E36" s="471" t="s">
        <v>1420</v>
      </c>
      <c r="F36" s="471" t="s">
        <v>1420</v>
      </c>
      <c r="G36" s="472" t="s">
        <v>1788</v>
      </c>
      <c r="H36" s="472" t="s">
        <v>1787</v>
      </c>
      <c r="I36" s="471" t="s">
        <v>1417</v>
      </c>
      <c r="J36" s="471" t="s">
        <v>1416</v>
      </c>
      <c r="K36" s="471" t="s">
        <v>99</v>
      </c>
      <c r="L36" s="471" t="s">
        <v>99</v>
      </c>
      <c r="M36" s="471" t="s">
        <v>118</v>
      </c>
      <c r="N36" s="471" t="s">
        <v>118</v>
      </c>
      <c r="O36" s="471" t="s">
        <v>159</v>
      </c>
      <c r="P36" s="471" t="s">
        <v>173</v>
      </c>
      <c r="Q36" s="471" t="s">
        <v>176</v>
      </c>
      <c r="R36" s="471" t="s">
        <v>176</v>
      </c>
      <c r="S36" s="471" t="s">
        <v>179</v>
      </c>
      <c r="T36" s="471" t="str">
        <f t="shared" si="0"/>
        <v>80.0/67.0</v>
      </c>
      <c r="U36" s="471" t="s">
        <v>1786</v>
      </c>
      <c r="V36" s="471" t="s">
        <v>1785</v>
      </c>
      <c r="W36" s="471" t="s">
        <v>1784</v>
      </c>
      <c r="X36" s="471" t="s">
        <v>1783</v>
      </c>
      <c r="Y36" s="471" t="s">
        <v>311</v>
      </c>
      <c r="Z36" s="471" t="s">
        <v>311</v>
      </c>
      <c r="AA36" s="471" t="s">
        <v>275</v>
      </c>
      <c r="AB36" s="471" t="s">
        <v>810</v>
      </c>
      <c r="AC36" s="471" t="str">
        <f t="shared" si="3"/>
        <v>58.0 / 57.2</v>
      </c>
      <c r="AD36" s="471" t="s">
        <v>297</v>
      </c>
      <c r="AE36" s="471" t="s">
        <v>296</v>
      </c>
      <c r="AF36" s="471" t="str">
        <f t="shared" si="1"/>
        <v>59.1/57.6</v>
      </c>
      <c r="AG36" s="471" t="s">
        <v>43</v>
      </c>
      <c r="AH36" s="471" t="s">
        <v>1782</v>
      </c>
      <c r="AI36" s="471" t="s">
        <v>881</v>
      </c>
      <c r="AJ36" s="471" t="s">
        <v>399</v>
      </c>
      <c r="AK36" s="471" t="s">
        <v>45</v>
      </c>
      <c r="AL36" s="471" t="s">
        <v>407</v>
      </c>
      <c r="AM36" s="471" t="s">
        <v>1781</v>
      </c>
      <c r="AN36" s="471" t="s">
        <v>416</v>
      </c>
      <c r="AO36" s="471" t="s">
        <v>1780</v>
      </c>
      <c r="AP36" s="471" t="s">
        <v>182</v>
      </c>
      <c r="AQ36" s="471" t="s">
        <v>1779</v>
      </c>
      <c r="AR36" s="471" t="s">
        <v>1778</v>
      </c>
      <c r="AS36" s="471" t="s">
        <v>1409</v>
      </c>
      <c r="AT36" s="471" t="s">
        <v>1409</v>
      </c>
      <c r="AU36" s="471" t="s">
        <v>1409</v>
      </c>
      <c r="AV36" s="471" t="s">
        <v>426</v>
      </c>
      <c r="AW36" s="471" t="s">
        <v>1479</v>
      </c>
      <c r="AX36" s="471" t="s">
        <v>426</v>
      </c>
      <c r="AY36" s="471" t="s">
        <v>1331</v>
      </c>
      <c r="AZ36" s="471" t="s">
        <v>404</v>
      </c>
      <c r="BA36" s="471" t="s">
        <v>885</v>
      </c>
      <c r="BB36" s="471" t="s">
        <v>945</v>
      </c>
      <c r="BC36" s="471" t="s">
        <v>438</v>
      </c>
      <c r="BD36" s="471" t="s">
        <v>608</v>
      </c>
      <c r="BE36" s="471" t="s">
        <v>1777</v>
      </c>
      <c r="BF36" s="471" t="s">
        <v>1406</v>
      </c>
      <c r="BG36" s="471" t="s">
        <v>1405</v>
      </c>
      <c r="BH36" s="473" t="s">
        <v>1776</v>
      </c>
      <c r="BI36" s="473" t="s">
        <v>1403</v>
      </c>
      <c r="BJ36" s="471" t="s">
        <v>2118</v>
      </c>
      <c r="BK36" s="467">
        <v>3</v>
      </c>
      <c r="BL36" s="467">
        <v>14</v>
      </c>
      <c r="BM36" s="467" t="str">
        <f t="shared" si="2"/>
        <v>3/14</v>
      </c>
      <c r="BN36" s="467">
        <v>8.33</v>
      </c>
      <c r="BO36" s="467">
        <v>2</v>
      </c>
      <c r="BP36" s="467">
        <v>1</v>
      </c>
      <c r="BQ36" s="467">
        <v>1</v>
      </c>
      <c r="BR36" s="468" t="s">
        <v>1401</v>
      </c>
      <c r="BS36" s="467">
        <v>28.8</v>
      </c>
      <c r="BT36" s="469">
        <v>2</v>
      </c>
    </row>
    <row r="37" spans="1:72" ht="13.5" thickBot="1"/>
    <row r="38" spans="1:72">
      <c r="A38" s="456" t="s">
        <v>499</v>
      </c>
      <c r="B38" s="457"/>
      <c r="C38" s="457"/>
      <c r="D38" s="457"/>
      <c r="E38" s="458"/>
    </row>
    <row r="39" spans="1:72">
      <c r="A39" s="459" t="s">
        <v>1353</v>
      </c>
      <c r="B39" s="451"/>
      <c r="C39" s="451"/>
      <c r="D39" s="451"/>
      <c r="E39" s="452"/>
    </row>
    <row r="40" spans="1:72">
      <c r="A40" s="459" t="s">
        <v>1352</v>
      </c>
      <c r="B40" s="451"/>
      <c r="C40" s="451"/>
      <c r="D40" s="451"/>
      <c r="E40" s="452"/>
    </row>
    <row r="41" spans="1:72">
      <c r="A41" s="459" t="s">
        <v>1351</v>
      </c>
      <c r="B41" s="451"/>
      <c r="C41" s="451"/>
      <c r="D41" s="451"/>
      <c r="E41" s="452"/>
    </row>
    <row r="42" spans="1:72">
      <c r="A42" s="459" t="s">
        <v>1377</v>
      </c>
      <c r="B42" s="451"/>
      <c r="C42" s="451"/>
      <c r="D42" s="451"/>
      <c r="E42" s="452"/>
    </row>
    <row r="43" spans="1:72">
      <c r="A43" s="459" t="s">
        <v>1376</v>
      </c>
      <c r="B43" s="451"/>
      <c r="C43" s="451"/>
      <c r="D43" s="451"/>
      <c r="E43" s="452"/>
    </row>
    <row r="44" spans="1:72">
      <c r="A44" s="459" t="s">
        <v>1375</v>
      </c>
      <c r="B44" s="451"/>
      <c r="C44" s="451"/>
      <c r="D44" s="451"/>
      <c r="E44" s="452"/>
    </row>
    <row r="45" spans="1:72">
      <c r="A45" s="459" t="s">
        <v>1374</v>
      </c>
      <c r="B45" s="451"/>
      <c r="C45" s="451"/>
      <c r="D45" s="451"/>
      <c r="E45" s="452"/>
    </row>
    <row r="46" spans="1:72">
      <c r="A46" s="459" t="s">
        <v>1373</v>
      </c>
      <c r="B46" s="451"/>
      <c r="C46" s="451"/>
      <c r="D46" s="451"/>
      <c r="E46" s="452"/>
    </row>
    <row r="47" spans="1:72">
      <c r="A47" s="459"/>
      <c r="B47" s="451"/>
      <c r="C47" s="451"/>
      <c r="D47" s="451"/>
      <c r="E47" s="452"/>
    </row>
    <row r="48" spans="1:72">
      <c r="A48" s="460" t="s">
        <v>500</v>
      </c>
      <c r="B48" s="451"/>
      <c r="C48" s="451"/>
      <c r="D48" s="451"/>
      <c r="E48" s="452"/>
    </row>
    <row r="49" spans="1:5">
      <c r="A49" s="459" t="s">
        <v>501</v>
      </c>
      <c r="B49" s="451"/>
      <c r="C49" s="451"/>
      <c r="D49" s="451"/>
      <c r="E49" s="452"/>
    </row>
    <row r="50" spans="1:5">
      <c r="A50" s="459" t="s">
        <v>502</v>
      </c>
      <c r="B50" s="451"/>
      <c r="C50" s="451"/>
      <c r="D50" s="451"/>
      <c r="E50" s="452"/>
    </row>
    <row r="51" spans="1:5" ht="13.5" thickBot="1">
      <c r="A51" s="461"/>
      <c r="B51" s="454"/>
      <c r="C51" s="454"/>
      <c r="D51" s="454"/>
      <c r="E51" s="455"/>
    </row>
  </sheetData>
  <sheetProtection password="81F4" sheet="1" objects="1" scenarios="1"/>
  <hyperlinks>
    <hyperlink ref="H8" r:id="rId1" display="CBA38MV-018/024" xr:uid="{DEE6C314-93A8-47DF-9FC8-B203BD285F58}"/>
    <hyperlink ref="H10" r:id="rId2" display="CBA38MV-018/024" xr:uid="{136D0B3E-2151-4719-9F0A-2FCAB2A3E848}"/>
    <hyperlink ref="H12" r:id="rId3" display="CBA38MV-030" xr:uid="{5F062941-D86F-4835-9DD0-5C84972F00B2}"/>
    <hyperlink ref="H14" r:id="rId4" display="CBA38MV-042" xr:uid="{56DA5705-4CF4-4F58-BC33-7ADD4FA00389}"/>
    <hyperlink ref="H16" r:id="rId5" display="CBA38MV-030" xr:uid="{280F723C-032D-4980-9FD8-FD7CF3B9291F}"/>
    <hyperlink ref="H18" r:id="rId6" display="CBA38MV-036" xr:uid="{DCBE1B26-9AA4-46AE-B932-56AB89C9D5C6}"/>
    <hyperlink ref="H20" r:id="rId7" display="CBA38MV-036" xr:uid="{C69D7577-61FB-4EAD-986B-61C363DC03C5}"/>
    <hyperlink ref="H22" r:id="rId8" display="CBA38MV-042" xr:uid="{7D67B322-3A29-4549-81C0-3759D77FC3F0}"/>
    <hyperlink ref="H24" r:id="rId9" display="CBA38MV-042" xr:uid="{7E77F558-16B5-426E-B97B-E6C17B6ED8F3}"/>
    <hyperlink ref="H26" r:id="rId10" display="CBA38MV-048" xr:uid="{A14627CE-CE69-4463-B362-4BEEA2070D3F}"/>
    <hyperlink ref="H28" r:id="rId11" display="CBA38MV-048" xr:uid="{C735A9A2-DAAA-44B6-9E19-32AD9EBDD5A6}"/>
    <hyperlink ref="H30" r:id="rId12" display="CBA38MV-060" xr:uid="{C06296E5-E2DC-492C-AD2C-74F8D3ED67BA}"/>
    <hyperlink ref="H32" r:id="rId13" display="CBA38MV-060" xr:uid="{A36A776C-5D31-4EBB-807E-FBBE124FC25F}"/>
    <hyperlink ref="H34" r:id="rId14" display="CBA38MV-060" xr:uid="{8545DD3C-C768-4C37-BAD7-F7F0B6C21CE7}"/>
    <hyperlink ref="H36" r:id="rId15" display="CBA38MV-060" xr:uid="{BB684BBE-983F-4F91-9AF1-4617DA6CF626}"/>
    <hyperlink ref="H7" r:id="rId16" xr:uid="{61A99AC6-B0B3-424C-B1C2-6E795FF82041}"/>
    <hyperlink ref="H9" r:id="rId17" display="CBA27UHE-024" xr:uid="{11E7B786-B19B-40A0-9066-1A58E82B13BF}"/>
    <hyperlink ref="H11" r:id="rId18" display="CBA27UHE-024" xr:uid="{B327A1A8-FD99-4AB8-A811-3B1B7C57B5DA}"/>
    <hyperlink ref="H15" r:id="rId19" xr:uid="{268386C0-81C2-4041-A96F-E2472423D014}"/>
    <hyperlink ref="H17" r:id="rId20" display="CBA27UHE-036" xr:uid="{0C5DAA58-7098-431D-A3BD-57E78ED4DC41}"/>
    <hyperlink ref="H19" r:id="rId21" display="CBA27UHE-036" xr:uid="{4A749ACE-3271-4C13-9A3F-B3D4EA54EFBD}"/>
    <hyperlink ref="H23" r:id="rId22" display="CBA27UHE-042" xr:uid="{4CE69943-86BD-40B1-B38C-569E52A865D8}"/>
    <hyperlink ref="H25" r:id="rId23" display="CBA27UHE-048" xr:uid="{175B5859-01D8-456B-8EA2-B9767CFB040B}"/>
    <hyperlink ref="H27" r:id="rId24" display="CBA27UHE-048" xr:uid="{8EE89715-28D3-4B59-9B43-3F66A574A4F6}"/>
    <hyperlink ref="H29" r:id="rId25" display="CBA27UHE-060" xr:uid="{00517790-5F44-46C7-BE76-0CEEA4322D54}"/>
    <hyperlink ref="H31" r:id="rId26" display="CBA27UHE-060" xr:uid="{15BA09EF-0D4B-4623-8165-5E0EF5AFE59F}"/>
    <hyperlink ref="H33" r:id="rId27" display="CBA27UHE-060" xr:uid="{AA052187-63EB-4850-9DA5-070EB5952F34}"/>
    <hyperlink ref="G11:G12" r:id="rId28" display="XP16-024-230" xr:uid="{08904079-FFF5-4203-8310-8BEA475A2A33}"/>
    <hyperlink ref="G19:G20" r:id="rId29" display="XP16-036-230" xr:uid="{18F1F4E4-3729-42CA-9970-DFBB16C6206A}"/>
    <hyperlink ref="G27:G28" r:id="rId30" display="XP16-048-230" xr:uid="{49C3C358-C301-4398-9041-C772037867A3}"/>
    <hyperlink ref="G33:G34" r:id="rId31" display="XP16-060-230" xr:uid="{1FAD6FEA-BBA7-477D-B154-FEDCC1D78EC1}"/>
    <hyperlink ref="G14" r:id="rId32" xr:uid="{39F871C4-30F2-4E85-B749-58BD6FFDF04C}"/>
    <hyperlink ref="G21:G22" r:id="rId33" display="XP21-036-230" xr:uid="{563264AD-9591-43AD-9E85-0867D91D6EB1}"/>
    <hyperlink ref="G29:G30" r:id="rId34" display="XP21-048-230" xr:uid="{8AF2DC7E-D548-427D-9854-F4DA9B34ACD6}"/>
    <hyperlink ref="G36" r:id="rId35" xr:uid="{21CBBCDC-EC13-4510-BB49-7B099C2D63DA}"/>
    <hyperlink ref="H21" r:id="rId36" display="CBX27UH-036" xr:uid="{F4150634-1AD7-40F9-ACBA-ED30EDD316A9}"/>
    <hyperlink ref="G7:G10" r:id="rId37" display="ML14XP1-018-230-1" xr:uid="{0CCFEAD0-5B57-462C-887B-36CEA41ED14F}"/>
    <hyperlink ref="G15:G18" r:id="rId38" display="ML14XP1-030-230-1" xr:uid="{65082F98-A194-42FA-88B5-B69E6EFB6F9E}"/>
    <hyperlink ref="G23:G26" r:id="rId39" display="ML14XP1-042-230-1" xr:uid="{86F65B47-680D-40A0-9E26-FFA624B0CE65}"/>
    <hyperlink ref="G31:G32" r:id="rId40" display="ML14XP1-060-230-1" xr:uid="{6D2217CD-A6C0-4CF2-9483-7158E60A695B}"/>
    <hyperlink ref="L2" location="Contents!A1" display="&lt;&lt;BACK" xr:uid="{2AF2A014-8A4A-4DC4-9C08-84617659A7C6}"/>
    <hyperlink ref="G7" r:id="rId41" xr:uid="{3C2042B1-0488-441C-AD05-630D6039AE8A}"/>
    <hyperlink ref="G8" r:id="rId42" xr:uid="{9E6BCB88-907E-44D0-B18F-385E163D2E02}"/>
    <hyperlink ref="G9" r:id="rId43" xr:uid="{E4820CD8-CBE9-440B-A4C2-31CDD3377509}"/>
    <hyperlink ref="G10" r:id="rId44" xr:uid="{BAACFBFD-06BB-4F41-81A6-0D65F12A4297}"/>
    <hyperlink ref="G15" r:id="rId45" xr:uid="{775AD489-DFD7-4DC3-84AE-BC904710D9A7}"/>
    <hyperlink ref="G16" r:id="rId46" xr:uid="{93328ABC-585A-4276-AFDF-B78E592E365D}"/>
    <hyperlink ref="G17" r:id="rId47" xr:uid="{D7461E62-D93F-40B2-8112-818E8DA89B43}"/>
    <hyperlink ref="G18" r:id="rId48" xr:uid="{C151A09E-FD67-42D3-BFB3-6A2020F3F0EC}"/>
    <hyperlink ref="G23" r:id="rId49" xr:uid="{20254D68-B4F3-469C-99C4-E4826C5DCF63}"/>
    <hyperlink ref="G24" r:id="rId50" xr:uid="{E1C23C6A-D322-4031-8EA5-7F109FC0AB11}"/>
    <hyperlink ref="G25" r:id="rId51" xr:uid="{D909FB97-531E-48DA-8C4A-9FAFEE5B8A81}"/>
    <hyperlink ref="G26" r:id="rId52" xr:uid="{0A81A918-5AF0-43EC-8548-597CB729645F}"/>
    <hyperlink ref="G31" r:id="rId53" xr:uid="{F4725A3D-D263-4A42-ABFD-353601259406}"/>
    <hyperlink ref="G32" r:id="rId54" xr:uid="{DD3A2BBA-CAA6-4E27-A2C1-06DEF2436C9C}"/>
  </hyperlinks>
  <pageMargins left="0.7" right="0.7" top="0.75" bottom="0.75" header="0.3" footer="0.3"/>
  <pageSetup orientation="portrait" horizontalDpi="360" verticalDpi="360" r:id="rId5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6436D-AC9B-49D9-AF61-306CCFAAA818}">
  <dimension ref="B2:AD74"/>
  <sheetViews>
    <sheetView showGridLines="0" zoomScale="70" zoomScaleNormal="70" workbookViewId="0">
      <selection activeCell="J31" sqref="J31"/>
    </sheetView>
  </sheetViews>
  <sheetFormatPr defaultRowHeight="12.75"/>
  <cols>
    <col min="1" max="1" width="9.140625" style="241"/>
    <col min="2" max="2" width="19" style="241" customWidth="1"/>
    <col min="3" max="3" width="15" style="241" customWidth="1"/>
    <col min="4" max="4" width="10" style="241" customWidth="1"/>
    <col min="5" max="5" width="15" style="241" customWidth="1"/>
    <col min="6" max="7" width="11.5703125" style="241" bestFit="1" customWidth="1"/>
    <col min="8" max="8" width="14.85546875" style="241" customWidth="1"/>
    <col min="9" max="9" width="15.5703125" style="241" customWidth="1"/>
    <col min="10" max="10" width="15" style="241" bestFit="1" customWidth="1"/>
    <col min="11" max="11" width="8.85546875" style="241" customWidth="1"/>
    <col min="12" max="12" width="12.7109375" style="241" bestFit="1" customWidth="1"/>
    <col min="13" max="13" width="9.85546875" style="241" customWidth="1"/>
    <col min="14" max="14" width="9.42578125" style="241" customWidth="1"/>
    <col min="15" max="15" width="12" style="241" bestFit="1" customWidth="1"/>
    <col min="16" max="16" width="15.28515625" style="241" customWidth="1"/>
    <col min="17" max="17" width="10.85546875" style="241" bestFit="1" customWidth="1"/>
    <col min="18" max="18" width="15" style="241" customWidth="1"/>
    <col min="19" max="19" width="16.28515625" style="241" customWidth="1"/>
    <col min="20" max="20" width="13.140625" style="241" customWidth="1"/>
    <col min="21" max="21" width="9.5703125" style="241" customWidth="1"/>
    <col min="22" max="22" width="10.5703125" style="241" customWidth="1"/>
    <col min="23" max="23" width="13.140625" style="241" customWidth="1"/>
    <col min="24" max="24" width="15" style="241" customWidth="1"/>
    <col min="25" max="25" width="10.42578125" style="241" bestFit="1" customWidth="1"/>
    <col min="26" max="29" width="15" style="241" customWidth="1"/>
    <col min="30" max="31" width="10" style="241" bestFit="1" customWidth="1"/>
    <col min="32" max="32" width="10" style="241" customWidth="1"/>
    <col min="33" max="33" width="4.5703125" style="241" bestFit="1" customWidth="1"/>
    <col min="34" max="34" width="5.85546875" style="241" bestFit="1" customWidth="1"/>
    <col min="35" max="35" width="5.85546875" style="241" customWidth="1"/>
    <col min="36" max="36" width="7.42578125" style="241" bestFit="1" customWidth="1"/>
    <col min="37" max="37" width="7.7109375" style="241" bestFit="1" customWidth="1"/>
    <col min="38" max="38" width="11.140625" style="241" bestFit="1" customWidth="1"/>
    <col min="39" max="39" width="15" style="241" customWidth="1"/>
    <col min="40" max="40" width="5.140625" style="241" bestFit="1" customWidth="1"/>
    <col min="41" max="44" width="5.140625" style="241" customWidth="1"/>
    <col min="45" max="45" width="10.7109375" style="241" bestFit="1" customWidth="1"/>
    <col min="46" max="47" width="9.140625" style="241" bestFit="1" customWidth="1"/>
    <col min="48" max="48" width="15" style="241" customWidth="1"/>
    <col min="49" max="52" width="10.7109375" style="241" bestFit="1" customWidth="1"/>
    <col min="53" max="53" width="11.5703125" style="241" bestFit="1" customWidth="1"/>
    <col min="54" max="55" width="10.7109375" style="241" bestFit="1" customWidth="1"/>
    <col min="56" max="56" width="13.140625" style="241" bestFit="1" customWidth="1"/>
    <col min="57" max="57" width="11.7109375" style="241" bestFit="1" customWidth="1"/>
    <col min="58" max="58" width="8.7109375" style="241" bestFit="1" customWidth="1"/>
    <col min="59" max="61" width="15" style="241" customWidth="1"/>
    <col min="62" max="62" width="13.140625" style="241" bestFit="1" customWidth="1"/>
    <col min="63" max="67" width="9.140625" style="241"/>
    <col min="68" max="68" width="12" style="241" bestFit="1" customWidth="1"/>
    <col min="69" max="16384" width="9.140625" style="241"/>
  </cols>
  <sheetData>
    <row r="2" spans="2:28" ht="12.75" customHeight="1">
      <c r="B2" s="1043" t="s">
        <v>1400</v>
      </c>
      <c r="C2" s="1044"/>
      <c r="D2" s="1044"/>
      <c r="E2" s="1044"/>
      <c r="F2" s="1044"/>
      <c r="G2" s="1044"/>
      <c r="H2" s="1044"/>
      <c r="I2" s="1044"/>
      <c r="J2" s="1044"/>
      <c r="K2" s="1044"/>
      <c r="L2" s="1044"/>
      <c r="M2" s="1044"/>
      <c r="N2" s="1044"/>
      <c r="O2" s="1044"/>
      <c r="P2" s="1044"/>
      <c r="Q2" s="1044"/>
      <c r="R2" s="1044"/>
      <c r="S2" s="1044"/>
      <c r="T2" s="1044"/>
      <c r="U2" s="1044"/>
      <c r="V2" s="1044"/>
      <c r="W2" s="1044"/>
      <c r="X2" s="1044"/>
      <c r="Y2" s="1044"/>
      <c r="Z2" s="1044"/>
      <c r="AA2" s="1045"/>
    </row>
    <row r="3" spans="2:28">
      <c r="B3" s="1046"/>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8"/>
    </row>
    <row r="4" spans="2:28" ht="25.5" customHeight="1">
      <c r="B4" s="1036" t="s">
        <v>1371</v>
      </c>
      <c r="C4" s="1037" t="s">
        <v>1365</v>
      </c>
      <c r="D4" s="1039" t="s">
        <v>1399</v>
      </c>
      <c r="E4" s="1041"/>
      <c r="F4" s="1041"/>
      <c r="G4" s="1041"/>
      <c r="H4" s="1041"/>
      <c r="I4" s="1039" t="s">
        <v>1398</v>
      </c>
      <c r="J4" s="1041"/>
      <c r="K4" s="1041"/>
      <c r="L4" s="1041"/>
      <c r="M4" s="1041"/>
      <c r="N4" s="1041"/>
      <c r="O4" s="1039" t="s">
        <v>1397</v>
      </c>
      <c r="P4" s="1041"/>
      <c r="Q4" s="1041"/>
      <c r="R4" s="1039" t="s">
        <v>1396</v>
      </c>
      <c r="S4" s="1041"/>
      <c r="T4" s="1041"/>
      <c r="U4" s="1036" t="s">
        <v>1395</v>
      </c>
      <c r="V4" s="1036"/>
      <c r="W4" s="1039" t="s">
        <v>1368</v>
      </c>
      <c r="X4" s="1039"/>
      <c r="Y4" s="1039"/>
      <c r="Z4" s="1039"/>
      <c r="AA4" s="1039"/>
      <c r="AB4" s="252" t="s">
        <v>2248</v>
      </c>
    </row>
    <row r="5" spans="2:28">
      <c r="B5" s="1036"/>
      <c r="C5" s="1049"/>
      <c r="D5" s="1036" t="s">
        <v>1394</v>
      </c>
      <c r="E5" s="1036" t="s">
        <v>1393</v>
      </c>
      <c r="F5" s="1036" t="s">
        <v>1392</v>
      </c>
      <c r="G5" s="1036" t="s">
        <v>1391</v>
      </c>
      <c r="H5" s="1036" t="s">
        <v>872</v>
      </c>
      <c r="I5" s="1036" t="s">
        <v>1390</v>
      </c>
      <c r="J5" s="1036" t="s">
        <v>1389</v>
      </c>
      <c r="K5" s="1036" t="s">
        <v>1388</v>
      </c>
      <c r="L5" s="1036" t="s">
        <v>3443</v>
      </c>
      <c r="M5" s="1036" t="s">
        <v>1386</v>
      </c>
      <c r="N5" s="1036" t="s">
        <v>3111</v>
      </c>
      <c r="O5" s="1036" t="s">
        <v>1350</v>
      </c>
      <c r="P5" s="1036" t="s">
        <v>1384</v>
      </c>
      <c r="Q5" s="1036" t="s">
        <v>1383</v>
      </c>
      <c r="R5" s="1036" t="s">
        <v>1382</v>
      </c>
      <c r="S5" s="1036" t="s">
        <v>1381</v>
      </c>
      <c r="T5" s="1036" t="s">
        <v>1361</v>
      </c>
      <c r="U5" s="1036" t="s">
        <v>1380</v>
      </c>
      <c r="V5" s="1036" t="s">
        <v>1379</v>
      </c>
      <c r="W5" s="1036" t="s">
        <v>1378</v>
      </c>
      <c r="X5" s="1036" t="s">
        <v>1356</v>
      </c>
      <c r="Y5" s="1036" t="s">
        <v>1367</v>
      </c>
      <c r="Z5" s="1036" t="s">
        <v>1366</v>
      </c>
      <c r="AA5" s="1036" t="s">
        <v>1143</v>
      </c>
    </row>
    <row r="6" spans="2:28">
      <c r="B6" s="1036"/>
      <c r="C6" s="1038"/>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row>
    <row r="7" spans="2:28">
      <c r="B7" s="31" t="s">
        <v>3434</v>
      </c>
      <c r="C7" s="32"/>
      <c r="D7" s="31">
        <v>459</v>
      </c>
      <c r="E7" s="31" t="s">
        <v>3239</v>
      </c>
      <c r="F7" s="31" t="s">
        <v>3239</v>
      </c>
      <c r="G7" s="32" t="s">
        <v>3115</v>
      </c>
      <c r="H7" s="31" t="s">
        <v>3239</v>
      </c>
      <c r="I7" s="32" t="s">
        <v>3087</v>
      </c>
      <c r="J7" s="31" t="s">
        <v>3239</v>
      </c>
      <c r="K7" s="31">
        <v>9000</v>
      </c>
      <c r="L7" s="31">
        <v>10900</v>
      </c>
      <c r="M7" s="33" t="s">
        <v>3239</v>
      </c>
      <c r="N7" s="33" t="s">
        <v>3239</v>
      </c>
      <c r="O7" s="32" t="s">
        <v>3112</v>
      </c>
      <c r="P7" s="32" t="s">
        <v>3113</v>
      </c>
      <c r="Q7" s="32" t="s">
        <v>3114</v>
      </c>
      <c r="R7" s="33" t="s">
        <v>3239</v>
      </c>
      <c r="S7" s="31" t="s">
        <v>3239</v>
      </c>
      <c r="T7" s="31" t="s">
        <v>1409</v>
      </c>
      <c r="U7" s="31" t="s">
        <v>3386</v>
      </c>
      <c r="V7" s="31" t="s">
        <v>3386</v>
      </c>
      <c r="W7" s="34" t="s">
        <v>2217</v>
      </c>
      <c r="X7" s="31">
        <v>18.3</v>
      </c>
      <c r="Y7" s="31" t="s">
        <v>2531</v>
      </c>
      <c r="Z7" s="35" t="s">
        <v>2137</v>
      </c>
      <c r="AA7" s="36" t="s">
        <v>3226</v>
      </c>
    </row>
    <row r="8" spans="2:28">
      <c r="B8" s="31" t="s">
        <v>3434</v>
      </c>
      <c r="C8" s="32"/>
      <c r="D8" s="31">
        <v>459</v>
      </c>
      <c r="E8" s="31" t="s">
        <v>3239</v>
      </c>
      <c r="F8" s="486" t="s">
        <v>3239</v>
      </c>
      <c r="G8" s="32" t="s">
        <v>3115</v>
      </c>
      <c r="H8" s="31" t="s">
        <v>3239</v>
      </c>
      <c r="I8" s="32" t="s">
        <v>3087</v>
      </c>
      <c r="J8" s="31" t="s">
        <v>3239</v>
      </c>
      <c r="K8" s="31">
        <v>12000</v>
      </c>
      <c r="L8" s="31">
        <v>13600</v>
      </c>
      <c r="M8" s="48" t="s">
        <v>3239</v>
      </c>
      <c r="N8" s="33" t="s">
        <v>3239</v>
      </c>
      <c r="O8" s="32" t="s">
        <v>3112</v>
      </c>
      <c r="P8" s="32" t="s">
        <v>3113</v>
      </c>
      <c r="Q8" s="32" t="s">
        <v>3114</v>
      </c>
      <c r="R8" s="33" t="s">
        <v>3239</v>
      </c>
      <c r="S8" s="31" t="s">
        <v>3239</v>
      </c>
      <c r="T8" s="31" t="s">
        <v>1409</v>
      </c>
      <c r="U8" s="31" t="s">
        <v>3386</v>
      </c>
      <c r="V8" s="31" t="s">
        <v>3386</v>
      </c>
      <c r="W8" s="34" t="s">
        <v>2217</v>
      </c>
      <c r="X8" s="31">
        <v>18.3</v>
      </c>
      <c r="Y8" s="31" t="s">
        <v>2531</v>
      </c>
      <c r="Z8" s="35" t="s">
        <v>2134</v>
      </c>
      <c r="AA8" s="36" t="s">
        <v>3226</v>
      </c>
    </row>
    <row r="9" spans="2:28">
      <c r="B9" s="31" t="s">
        <v>3434</v>
      </c>
      <c r="C9" s="32"/>
      <c r="D9" s="31">
        <v>706</v>
      </c>
      <c r="E9" s="31" t="s">
        <v>3239</v>
      </c>
      <c r="F9" s="31" t="s">
        <v>3239</v>
      </c>
      <c r="G9" s="32" t="s">
        <v>3115</v>
      </c>
      <c r="H9" s="31" t="s">
        <v>3239</v>
      </c>
      <c r="I9" s="32" t="s">
        <v>3087</v>
      </c>
      <c r="J9" s="31" t="s">
        <v>3239</v>
      </c>
      <c r="K9" s="31">
        <v>18000</v>
      </c>
      <c r="L9" s="31">
        <v>21600</v>
      </c>
      <c r="M9" s="33" t="s">
        <v>3239</v>
      </c>
      <c r="N9" s="33" t="s">
        <v>3239</v>
      </c>
      <c r="O9" s="32" t="s">
        <v>3112</v>
      </c>
      <c r="P9" s="32" t="s">
        <v>3113</v>
      </c>
      <c r="Q9" s="32" t="s">
        <v>3114</v>
      </c>
      <c r="R9" s="33" t="s">
        <v>3239</v>
      </c>
      <c r="S9" s="31" t="s">
        <v>3239</v>
      </c>
      <c r="T9" s="31" t="s">
        <v>1409</v>
      </c>
      <c r="U9" s="31" t="s">
        <v>3386</v>
      </c>
      <c r="V9" s="31" t="s">
        <v>3386</v>
      </c>
      <c r="W9" s="34" t="s">
        <v>2218</v>
      </c>
      <c r="X9" s="31">
        <v>25.6</v>
      </c>
      <c r="Y9" s="31" t="s">
        <v>2531</v>
      </c>
      <c r="Z9" s="35" t="s">
        <v>2130</v>
      </c>
      <c r="AA9" s="36" t="s">
        <v>3226</v>
      </c>
    </row>
    <row r="10" spans="2:28">
      <c r="B10" s="31" t="s">
        <v>3434</v>
      </c>
      <c r="C10" s="32"/>
      <c r="D10" s="31">
        <v>935</v>
      </c>
      <c r="E10" s="31" t="s">
        <v>3239</v>
      </c>
      <c r="F10" s="487" t="s">
        <v>3239</v>
      </c>
      <c r="G10" s="32" t="s">
        <v>3115</v>
      </c>
      <c r="H10" s="31" t="s">
        <v>3239</v>
      </c>
      <c r="I10" s="32" t="s">
        <v>3087</v>
      </c>
      <c r="J10" s="31" t="s">
        <v>3239</v>
      </c>
      <c r="K10" s="31">
        <v>30000</v>
      </c>
      <c r="L10" s="31">
        <v>32000</v>
      </c>
      <c r="M10" s="48" t="s">
        <v>3239</v>
      </c>
      <c r="N10" s="33" t="s">
        <v>3239</v>
      </c>
      <c r="O10" s="32" t="s">
        <v>3112</v>
      </c>
      <c r="P10" s="32" t="s">
        <v>3113</v>
      </c>
      <c r="Q10" s="32" t="s">
        <v>3114</v>
      </c>
      <c r="R10" s="33" t="s">
        <v>3239</v>
      </c>
      <c r="S10" s="31" t="s">
        <v>3239</v>
      </c>
      <c r="T10" s="31" t="s">
        <v>1409</v>
      </c>
      <c r="U10" s="31" t="s">
        <v>3386</v>
      </c>
      <c r="V10" s="31" t="s">
        <v>3386</v>
      </c>
      <c r="W10" s="34" t="s">
        <v>2223</v>
      </c>
      <c r="X10" s="31">
        <v>39.700000000000003</v>
      </c>
      <c r="Y10" s="31" t="s">
        <v>2531</v>
      </c>
      <c r="Z10" s="35" t="s">
        <v>2127</v>
      </c>
      <c r="AA10" s="36" t="s">
        <v>3226</v>
      </c>
    </row>
    <row r="11" spans="2:28">
      <c r="B11" s="489" t="s">
        <v>3434</v>
      </c>
      <c r="C11" s="490"/>
      <c r="D11" s="489">
        <v>935</v>
      </c>
      <c r="E11" s="489" t="s">
        <v>3239</v>
      </c>
      <c r="F11" s="489" t="s">
        <v>3239</v>
      </c>
      <c r="G11" s="490" t="s">
        <v>3115</v>
      </c>
      <c r="H11" s="489" t="s">
        <v>3239</v>
      </c>
      <c r="I11" s="490" t="s">
        <v>3087</v>
      </c>
      <c r="J11" s="489" t="s">
        <v>3239</v>
      </c>
      <c r="K11" s="489">
        <v>33000</v>
      </c>
      <c r="L11" s="489">
        <v>35200</v>
      </c>
      <c r="M11" s="491" t="s">
        <v>3239</v>
      </c>
      <c r="N11" s="491" t="s">
        <v>3239</v>
      </c>
      <c r="O11" s="490" t="s">
        <v>3112</v>
      </c>
      <c r="P11" s="490" t="s">
        <v>3113</v>
      </c>
      <c r="Q11" s="490" t="s">
        <v>3114</v>
      </c>
      <c r="R11" s="491" t="s">
        <v>3239</v>
      </c>
      <c r="S11" s="489" t="s">
        <v>3239</v>
      </c>
      <c r="T11" s="489" t="s">
        <v>1409</v>
      </c>
      <c r="U11" s="489" t="s">
        <v>3386</v>
      </c>
      <c r="V11" s="489" t="s">
        <v>3386</v>
      </c>
      <c r="W11" s="492" t="s">
        <v>2223</v>
      </c>
      <c r="X11" s="489">
        <v>39.700000000000003</v>
      </c>
      <c r="Y11" s="489" t="s">
        <v>2531</v>
      </c>
      <c r="Z11" s="493" t="s">
        <v>2123</v>
      </c>
      <c r="AA11" s="494" t="s">
        <v>3226</v>
      </c>
    </row>
    <row r="12" spans="2:28">
      <c r="B12" s="511"/>
      <c r="C12" s="512"/>
      <c r="D12" s="513"/>
      <c r="E12" s="513"/>
      <c r="F12" s="513"/>
      <c r="G12" s="512"/>
      <c r="H12" s="513"/>
      <c r="I12" s="512"/>
      <c r="J12" s="513"/>
      <c r="K12" s="513"/>
      <c r="L12" s="513"/>
      <c r="M12" s="514"/>
      <c r="N12" s="515"/>
      <c r="O12" s="512"/>
      <c r="P12" s="512"/>
      <c r="Q12" s="512"/>
      <c r="R12" s="515"/>
      <c r="S12" s="513"/>
      <c r="T12" s="513"/>
      <c r="U12" s="513"/>
      <c r="V12" s="513"/>
      <c r="W12" s="516"/>
      <c r="X12" s="513"/>
      <c r="Y12" s="513"/>
      <c r="Z12" s="517"/>
      <c r="AA12" s="518"/>
    </row>
    <row r="13" spans="2:28">
      <c r="B13" s="502" t="s">
        <v>3435</v>
      </c>
      <c r="C13" s="503"/>
      <c r="D13" s="502">
        <v>300</v>
      </c>
      <c r="E13" s="504" t="s">
        <v>3239</v>
      </c>
      <c r="F13" s="504" t="s">
        <v>3239</v>
      </c>
      <c r="G13" s="503" t="s">
        <v>3115</v>
      </c>
      <c r="H13" s="504" t="s">
        <v>3239</v>
      </c>
      <c r="I13" s="503" t="s">
        <v>3087</v>
      </c>
      <c r="J13" s="504" t="s">
        <v>3239</v>
      </c>
      <c r="K13" s="502">
        <v>9000</v>
      </c>
      <c r="L13" s="502">
        <v>11000</v>
      </c>
      <c r="M13" s="504" t="s">
        <v>3239</v>
      </c>
      <c r="N13" s="504" t="s">
        <v>3239</v>
      </c>
      <c r="O13" s="503" t="s">
        <v>3112</v>
      </c>
      <c r="P13" s="503" t="s">
        <v>3113</v>
      </c>
      <c r="Q13" s="503" t="s">
        <v>3114</v>
      </c>
      <c r="R13" s="504" t="s">
        <v>3239</v>
      </c>
      <c r="S13" s="504" t="s">
        <v>3239</v>
      </c>
      <c r="T13" s="502" t="s">
        <v>1409</v>
      </c>
      <c r="U13" s="502" t="s">
        <v>3386</v>
      </c>
      <c r="V13" s="502" t="s">
        <v>3386</v>
      </c>
      <c r="W13" s="505" t="s">
        <v>2236</v>
      </c>
      <c r="X13" s="502">
        <v>31</v>
      </c>
      <c r="Y13" s="502" t="s">
        <v>2531</v>
      </c>
      <c r="Z13" s="506" t="s">
        <v>2227</v>
      </c>
      <c r="AA13" s="507" t="s">
        <v>3226</v>
      </c>
    </row>
    <row r="14" spans="2:28">
      <c r="B14" s="49" t="s">
        <v>3435</v>
      </c>
      <c r="C14" s="50"/>
      <c r="D14" s="49">
        <v>335</v>
      </c>
      <c r="E14" s="57" t="s">
        <v>3239</v>
      </c>
      <c r="F14" s="57" t="s">
        <v>3239</v>
      </c>
      <c r="G14" s="50" t="s">
        <v>3115</v>
      </c>
      <c r="H14" s="57" t="s">
        <v>3239</v>
      </c>
      <c r="I14" s="50" t="s">
        <v>3087</v>
      </c>
      <c r="J14" s="57" t="s">
        <v>3239</v>
      </c>
      <c r="K14" s="49">
        <v>11100</v>
      </c>
      <c r="L14" s="49">
        <v>14000</v>
      </c>
      <c r="M14" s="57" t="s">
        <v>3239</v>
      </c>
      <c r="N14" s="57" t="s">
        <v>3239</v>
      </c>
      <c r="O14" s="50" t="s">
        <v>3112</v>
      </c>
      <c r="P14" s="50" t="s">
        <v>3113</v>
      </c>
      <c r="Q14" s="50" t="s">
        <v>3114</v>
      </c>
      <c r="R14" s="57" t="s">
        <v>3239</v>
      </c>
      <c r="S14" s="57" t="s">
        <v>3239</v>
      </c>
      <c r="T14" s="49" t="s">
        <v>1409</v>
      </c>
      <c r="U14" s="49" t="s">
        <v>3386</v>
      </c>
      <c r="V14" s="49" t="s">
        <v>3386</v>
      </c>
      <c r="W14" s="53" t="s">
        <v>2236</v>
      </c>
      <c r="X14" s="49">
        <v>31</v>
      </c>
      <c r="Y14" s="49" t="s">
        <v>2531</v>
      </c>
      <c r="Z14" s="54" t="s">
        <v>2230</v>
      </c>
      <c r="AA14" s="55" t="s">
        <v>3226</v>
      </c>
    </row>
    <row r="15" spans="2:28">
      <c r="B15" s="49" t="s">
        <v>3435</v>
      </c>
      <c r="C15" s="50"/>
      <c r="D15" s="49">
        <v>565</v>
      </c>
      <c r="E15" s="57" t="s">
        <v>3239</v>
      </c>
      <c r="F15" s="57" t="s">
        <v>3239</v>
      </c>
      <c r="G15" s="50" t="s">
        <v>3115</v>
      </c>
      <c r="H15" s="57" t="s">
        <v>3239</v>
      </c>
      <c r="I15" s="50" t="s">
        <v>3087</v>
      </c>
      <c r="J15" s="57" t="s">
        <v>3239</v>
      </c>
      <c r="K15" s="49">
        <v>18000</v>
      </c>
      <c r="L15" s="49">
        <v>20000</v>
      </c>
      <c r="M15" s="57" t="s">
        <v>3239</v>
      </c>
      <c r="N15" s="57" t="s">
        <v>3239</v>
      </c>
      <c r="O15" s="50" t="s">
        <v>3112</v>
      </c>
      <c r="P15" s="50" t="s">
        <v>3113</v>
      </c>
      <c r="Q15" s="50" t="s">
        <v>3114</v>
      </c>
      <c r="R15" s="57" t="s">
        <v>3239</v>
      </c>
      <c r="S15" s="57" t="s">
        <v>3239</v>
      </c>
      <c r="T15" s="49" t="s">
        <v>1409</v>
      </c>
      <c r="U15" s="49" t="s">
        <v>3386</v>
      </c>
      <c r="V15" s="49" t="s">
        <v>3386</v>
      </c>
      <c r="W15" s="53" t="s">
        <v>2236</v>
      </c>
      <c r="X15" s="49">
        <v>31.5</v>
      </c>
      <c r="Y15" s="49" t="s">
        <v>2531</v>
      </c>
      <c r="Z15" s="54" t="s">
        <v>2231</v>
      </c>
      <c r="AA15" s="55" t="s">
        <v>3226</v>
      </c>
    </row>
    <row r="16" spans="2:28">
      <c r="B16" s="49" t="s">
        <v>3435</v>
      </c>
      <c r="C16" s="50"/>
      <c r="D16" s="49">
        <v>600</v>
      </c>
      <c r="E16" s="57" t="s">
        <v>3239</v>
      </c>
      <c r="F16" s="57" t="s">
        <v>3239</v>
      </c>
      <c r="G16" s="50" t="s">
        <v>3115</v>
      </c>
      <c r="H16" s="57" t="s">
        <v>3239</v>
      </c>
      <c r="I16" s="50" t="s">
        <v>3087</v>
      </c>
      <c r="J16" s="57" t="s">
        <v>3239</v>
      </c>
      <c r="K16" s="49">
        <v>24000</v>
      </c>
      <c r="L16" s="49">
        <v>27000</v>
      </c>
      <c r="M16" s="57" t="s">
        <v>3239</v>
      </c>
      <c r="N16" s="57" t="s">
        <v>3239</v>
      </c>
      <c r="O16" s="50" t="s">
        <v>3112</v>
      </c>
      <c r="P16" s="50" t="s">
        <v>3113</v>
      </c>
      <c r="Q16" s="50" t="s">
        <v>3114</v>
      </c>
      <c r="R16" s="57" t="s">
        <v>3239</v>
      </c>
      <c r="S16" s="57" t="s">
        <v>3239</v>
      </c>
      <c r="T16" s="49" t="s">
        <v>1409</v>
      </c>
      <c r="U16" s="49" t="s">
        <v>3386</v>
      </c>
      <c r="V16" s="49" t="s">
        <v>3386</v>
      </c>
      <c r="W16" s="53" t="s">
        <v>2237</v>
      </c>
      <c r="X16" s="49">
        <v>46</v>
      </c>
      <c r="Y16" s="49" t="s">
        <v>2531</v>
      </c>
      <c r="Z16" s="54" t="s">
        <v>2172</v>
      </c>
      <c r="AA16" s="55" t="s">
        <v>3226</v>
      </c>
    </row>
    <row r="17" spans="2:27">
      <c r="B17" s="49" t="s">
        <v>3435</v>
      </c>
      <c r="C17" s="50"/>
      <c r="D17" s="49">
        <v>1060</v>
      </c>
      <c r="E17" s="57" t="s">
        <v>3239</v>
      </c>
      <c r="F17" s="57" t="s">
        <v>3239</v>
      </c>
      <c r="G17" s="50" t="s">
        <v>3115</v>
      </c>
      <c r="H17" s="57" t="s">
        <v>3239</v>
      </c>
      <c r="I17" s="50" t="s">
        <v>3087</v>
      </c>
      <c r="J17" s="57" t="s">
        <v>3239</v>
      </c>
      <c r="K17" s="49">
        <v>36000</v>
      </c>
      <c r="L17" s="49">
        <v>40000</v>
      </c>
      <c r="M17" s="57" t="s">
        <v>3239</v>
      </c>
      <c r="N17" s="57" t="s">
        <v>3239</v>
      </c>
      <c r="O17" s="50" t="s">
        <v>3112</v>
      </c>
      <c r="P17" s="50" t="s">
        <v>3113</v>
      </c>
      <c r="Q17" s="50" t="s">
        <v>3114</v>
      </c>
      <c r="R17" s="57" t="s">
        <v>3239</v>
      </c>
      <c r="S17" s="57" t="s">
        <v>3239</v>
      </c>
      <c r="T17" s="49" t="s">
        <v>1409</v>
      </c>
      <c r="U17" s="49" t="s">
        <v>3386</v>
      </c>
      <c r="V17" s="49" t="s">
        <v>3386</v>
      </c>
      <c r="W17" s="53" t="s">
        <v>2238</v>
      </c>
      <c r="X17" s="49">
        <v>55</v>
      </c>
      <c r="Y17" s="49" t="s">
        <v>2531</v>
      </c>
      <c r="Z17" s="54" t="s">
        <v>2169</v>
      </c>
      <c r="AA17" s="55" t="s">
        <v>3226</v>
      </c>
    </row>
    <row r="18" spans="2:27">
      <c r="B18" s="495" t="s">
        <v>3435</v>
      </c>
      <c r="C18" s="496"/>
      <c r="D18" s="495">
        <v>1060</v>
      </c>
      <c r="E18" s="497" t="s">
        <v>3239</v>
      </c>
      <c r="F18" s="497" t="s">
        <v>3239</v>
      </c>
      <c r="G18" s="496" t="s">
        <v>3115</v>
      </c>
      <c r="H18" s="497" t="s">
        <v>3239</v>
      </c>
      <c r="I18" s="496" t="s">
        <v>3087</v>
      </c>
      <c r="J18" s="497" t="s">
        <v>3239</v>
      </c>
      <c r="K18" s="495">
        <v>42000</v>
      </c>
      <c r="L18" s="495">
        <v>47000</v>
      </c>
      <c r="M18" s="497" t="s">
        <v>3239</v>
      </c>
      <c r="N18" s="497" t="s">
        <v>3239</v>
      </c>
      <c r="O18" s="496" t="s">
        <v>3112</v>
      </c>
      <c r="P18" s="496" t="s">
        <v>3113</v>
      </c>
      <c r="Q18" s="496" t="s">
        <v>3114</v>
      </c>
      <c r="R18" s="497" t="s">
        <v>3239</v>
      </c>
      <c r="S18" s="497" t="s">
        <v>3239</v>
      </c>
      <c r="T18" s="495" t="s">
        <v>1409</v>
      </c>
      <c r="U18" s="495" t="s">
        <v>3386</v>
      </c>
      <c r="V18" s="495" t="s">
        <v>3386</v>
      </c>
      <c r="W18" s="498" t="s">
        <v>2238</v>
      </c>
      <c r="X18" s="495">
        <v>55</v>
      </c>
      <c r="Y18" s="495" t="s">
        <v>2531</v>
      </c>
      <c r="Z18" s="499" t="s">
        <v>2166</v>
      </c>
      <c r="AA18" s="500" t="s">
        <v>3226</v>
      </c>
    </row>
    <row r="19" spans="2:27">
      <c r="B19" s="511"/>
      <c r="C19" s="512"/>
      <c r="D19" s="513"/>
      <c r="E19" s="513"/>
      <c r="F19" s="513"/>
      <c r="G19" s="512"/>
      <c r="H19" s="513"/>
      <c r="I19" s="512"/>
      <c r="J19" s="513"/>
      <c r="K19" s="513"/>
      <c r="L19" s="513"/>
      <c r="M19" s="513"/>
      <c r="N19" s="513"/>
      <c r="O19" s="512"/>
      <c r="P19" s="512"/>
      <c r="Q19" s="512"/>
      <c r="R19" s="513"/>
      <c r="S19" s="513"/>
      <c r="T19" s="513"/>
      <c r="U19" s="513"/>
      <c r="V19" s="513"/>
      <c r="W19" s="516"/>
      <c r="X19" s="513"/>
      <c r="Y19" s="513"/>
      <c r="Z19" s="517"/>
      <c r="AA19" s="518"/>
    </row>
    <row r="20" spans="2:27">
      <c r="B20" s="212" t="s">
        <v>3436</v>
      </c>
      <c r="C20" s="213"/>
      <c r="D20" s="212">
        <v>318</v>
      </c>
      <c r="E20" s="508" t="s">
        <v>3239</v>
      </c>
      <c r="F20" s="508" t="s">
        <v>3239</v>
      </c>
      <c r="G20" s="213" t="s">
        <v>3115</v>
      </c>
      <c r="H20" s="508" t="s">
        <v>3239</v>
      </c>
      <c r="I20" s="213" t="s">
        <v>3087</v>
      </c>
      <c r="J20" s="508" t="s">
        <v>3239</v>
      </c>
      <c r="K20" s="212">
        <v>9000</v>
      </c>
      <c r="L20" s="212">
        <v>14000</v>
      </c>
      <c r="M20" s="508" t="s">
        <v>3239</v>
      </c>
      <c r="N20" s="508" t="s">
        <v>3239</v>
      </c>
      <c r="O20" s="213" t="s">
        <v>3112</v>
      </c>
      <c r="P20" s="213" t="s">
        <v>3113</v>
      </c>
      <c r="Q20" s="213" t="s">
        <v>3114</v>
      </c>
      <c r="R20" s="508" t="s">
        <v>3239</v>
      </c>
      <c r="S20" s="508" t="s">
        <v>3239</v>
      </c>
      <c r="T20" s="212" t="s">
        <v>1409</v>
      </c>
      <c r="U20" s="212" t="s">
        <v>3386</v>
      </c>
      <c r="V20" s="212" t="s">
        <v>3386</v>
      </c>
      <c r="W20" s="217" t="s">
        <v>2243</v>
      </c>
      <c r="X20" s="212">
        <v>38.6</v>
      </c>
      <c r="Y20" s="212" t="s">
        <v>2531</v>
      </c>
      <c r="Z20" s="218" t="s">
        <v>2186</v>
      </c>
      <c r="AA20" s="219" t="s">
        <v>3226</v>
      </c>
    </row>
    <row r="21" spans="2:27">
      <c r="B21" s="21" t="s">
        <v>3436</v>
      </c>
      <c r="C21" s="22"/>
      <c r="D21" s="21">
        <v>353</v>
      </c>
      <c r="E21" s="30" t="s">
        <v>3239</v>
      </c>
      <c r="F21" s="30" t="s">
        <v>3239</v>
      </c>
      <c r="G21" s="22" t="s">
        <v>3115</v>
      </c>
      <c r="H21" s="30" t="s">
        <v>3239</v>
      </c>
      <c r="I21" s="22" t="s">
        <v>3087</v>
      </c>
      <c r="J21" s="30" t="s">
        <v>3239</v>
      </c>
      <c r="K21" s="21">
        <v>11600</v>
      </c>
      <c r="L21" s="21">
        <v>16000</v>
      </c>
      <c r="M21" s="30" t="s">
        <v>3239</v>
      </c>
      <c r="N21" s="30" t="s">
        <v>3239</v>
      </c>
      <c r="O21" s="22" t="s">
        <v>3112</v>
      </c>
      <c r="P21" s="22" t="s">
        <v>3113</v>
      </c>
      <c r="Q21" s="22" t="s">
        <v>3114</v>
      </c>
      <c r="R21" s="30" t="s">
        <v>3239</v>
      </c>
      <c r="S21" s="30" t="s">
        <v>3239</v>
      </c>
      <c r="T21" s="21" t="s">
        <v>1409</v>
      </c>
      <c r="U21" s="21" t="s">
        <v>3386</v>
      </c>
      <c r="V21" s="21" t="s">
        <v>3386</v>
      </c>
      <c r="W21" s="26" t="s">
        <v>2243</v>
      </c>
      <c r="X21" s="21">
        <v>50.7</v>
      </c>
      <c r="Y21" s="21" t="s">
        <v>2531</v>
      </c>
      <c r="Z21" s="27" t="s">
        <v>2184</v>
      </c>
      <c r="AA21" s="28" t="s">
        <v>3226</v>
      </c>
    </row>
    <row r="22" spans="2:27">
      <c r="B22" s="21" t="s">
        <v>3436</v>
      </c>
      <c r="C22" s="22"/>
      <c r="D22" s="21">
        <v>688</v>
      </c>
      <c r="E22" s="30" t="s">
        <v>3239</v>
      </c>
      <c r="F22" s="30" t="s">
        <v>3239</v>
      </c>
      <c r="G22" s="22" t="s">
        <v>3115</v>
      </c>
      <c r="H22" s="30" t="s">
        <v>3239</v>
      </c>
      <c r="I22" s="22" t="s">
        <v>3087</v>
      </c>
      <c r="J22" s="30" t="s">
        <v>3239</v>
      </c>
      <c r="K22" s="21">
        <v>24000</v>
      </c>
      <c r="L22" s="21">
        <v>27000</v>
      </c>
      <c r="M22" s="30" t="s">
        <v>3239</v>
      </c>
      <c r="N22" s="30" t="s">
        <v>3239</v>
      </c>
      <c r="O22" s="22" t="s">
        <v>3112</v>
      </c>
      <c r="P22" s="22" t="s">
        <v>3113</v>
      </c>
      <c r="Q22" s="22" t="s">
        <v>3114</v>
      </c>
      <c r="R22" s="30" t="s">
        <v>3239</v>
      </c>
      <c r="S22" s="30" t="s">
        <v>3239</v>
      </c>
      <c r="T22" s="21" t="s">
        <v>1409</v>
      </c>
      <c r="U22" s="21" t="s">
        <v>3386</v>
      </c>
      <c r="V22" s="21" t="s">
        <v>3386</v>
      </c>
      <c r="W22" s="26" t="s">
        <v>2244</v>
      </c>
      <c r="X22" s="21">
        <v>73</v>
      </c>
      <c r="Y22" s="21" t="s">
        <v>2531</v>
      </c>
      <c r="Z22" s="27" t="s">
        <v>2182</v>
      </c>
      <c r="AA22" s="28" t="s">
        <v>3226</v>
      </c>
    </row>
    <row r="23" spans="2:27">
      <c r="B23" s="200" t="s">
        <v>3436</v>
      </c>
      <c r="C23" s="201"/>
      <c r="D23" s="200">
        <v>1130</v>
      </c>
      <c r="E23" s="501" t="s">
        <v>3239</v>
      </c>
      <c r="F23" s="501" t="s">
        <v>3239</v>
      </c>
      <c r="G23" s="201" t="s">
        <v>3115</v>
      </c>
      <c r="H23" s="501" t="s">
        <v>3239</v>
      </c>
      <c r="I23" s="201" t="s">
        <v>3087</v>
      </c>
      <c r="J23" s="501" t="s">
        <v>3239</v>
      </c>
      <c r="K23" s="200">
        <v>36000</v>
      </c>
      <c r="L23" s="200">
        <v>40000</v>
      </c>
      <c r="M23" s="501" t="s">
        <v>3239</v>
      </c>
      <c r="N23" s="501" t="s">
        <v>3239</v>
      </c>
      <c r="O23" s="201" t="s">
        <v>3112</v>
      </c>
      <c r="P23" s="201" t="s">
        <v>3113</v>
      </c>
      <c r="Q23" s="201" t="s">
        <v>3114</v>
      </c>
      <c r="R23" s="501" t="s">
        <v>3239</v>
      </c>
      <c r="S23" s="501" t="s">
        <v>3239</v>
      </c>
      <c r="T23" s="200" t="s">
        <v>1409</v>
      </c>
      <c r="U23" s="200" t="s">
        <v>3386</v>
      </c>
      <c r="V23" s="200" t="s">
        <v>3386</v>
      </c>
      <c r="W23" s="203" t="s">
        <v>2245</v>
      </c>
      <c r="X23" s="200">
        <v>125</v>
      </c>
      <c r="Y23" s="200" t="s">
        <v>2531</v>
      </c>
      <c r="Z23" s="204" t="s">
        <v>2180</v>
      </c>
      <c r="AA23" s="205" t="s">
        <v>3226</v>
      </c>
    </row>
    <row r="24" spans="2:27">
      <c r="B24" s="511"/>
      <c r="C24" s="512"/>
      <c r="D24" s="513"/>
      <c r="E24" s="513"/>
      <c r="F24" s="513"/>
      <c r="G24" s="512"/>
      <c r="H24" s="513"/>
      <c r="I24" s="512"/>
      <c r="J24" s="513"/>
      <c r="K24" s="513"/>
      <c r="L24" s="513"/>
      <c r="M24" s="513"/>
      <c r="N24" s="513"/>
      <c r="O24" s="512"/>
      <c r="P24" s="512"/>
      <c r="Q24" s="512"/>
      <c r="R24" s="513"/>
      <c r="S24" s="513"/>
      <c r="T24" s="513"/>
      <c r="U24" s="513"/>
      <c r="V24" s="513"/>
      <c r="W24" s="516"/>
      <c r="X24" s="513"/>
      <c r="Y24" s="513"/>
      <c r="Z24" s="517"/>
      <c r="AA24" s="518"/>
    </row>
    <row r="25" spans="2:27">
      <c r="B25" s="226" t="s">
        <v>3437</v>
      </c>
      <c r="C25" s="227"/>
      <c r="D25" s="226">
        <v>640</v>
      </c>
      <c r="E25" s="509" t="s">
        <v>3239</v>
      </c>
      <c r="F25" s="509" t="s">
        <v>3239</v>
      </c>
      <c r="G25" s="227" t="s">
        <v>3115</v>
      </c>
      <c r="H25" s="509" t="s">
        <v>3239</v>
      </c>
      <c r="I25" s="227" t="s">
        <v>3087</v>
      </c>
      <c r="J25" s="509" t="s">
        <v>3239</v>
      </c>
      <c r="K25" s="226">
        <v>18000</v>
      </c>
      <c r="L25" s="226">
        <v>20000</v>
      </c>
      <c r="M25" s="509" t="s">
        <v>3239</v>
      </c>
      <c r="N25" s="509" t="s">
        <v>3239</v>
      </c>
      <c r="O25" s="227" t="s">
        <v>3112</v>
      </c>
      <c r="P25" s="227" t="s">
        <v>3113</v>
      </c>
      <c r="Q25" s="227" t="s">
        <v>3114</v>
      </c>
      <c r="R25" s="509" t="s">
        <v>3239</v>
      </c>
      <c r="S25" s="509" t="s">
        <v>3239</v>
      </c>
      <c r="T25" s="226" t="s">
        <v>1409</v>
      </c>
      <c r="U25" s="226" t="s">
        <v>3386</v>
      </c>
      <c r="V25" s="226" t="s">
        <v>3386</v>
      </c>
      <c r="W25" s="230" t="s">
        <v>2239</v>
      </c>
      <c r="X25" s="226">
        <v>129</v>
      </c>
      <c r="Y25" s="226" t="s">
        <v>2531</v>
      </c>
      <c r="Z25" s="510" t="s">
        <v>2200</v>
      </c>
      <c r="AA25" s="232" t="s">
        <v>3226</v>
      </c>
    </row>
    <row r="26" spans="2:27">
      <c r="B26" s="60" t="s">
        <v>3437</v>
      </c>
      <c r="C26" s="61"/>
      <c r="D26" s="60">
        <v>710</v>
      </c>
      <c r="E26" s="68" t="s">
        <v>3239</v>
      </c>
      <c r="F26" s="68" t="s">
        <v>3239</v>
      </c>
      <c r="G26" s="61" t="s">
        <v>3115</v>
      </c>
      <c r="H26" s="68" t="s">
        <v>3239</v>
      </c>
      <c r="I26" s="61" t="s">
        <v>3087</v>
      </c>
      <c r="J26" s="68" t="s">
        <v>3239</v>
      </c>
      <c r="K26" s="60">
        <v>24000</v>
      </c>
      <c r="L26" s="60">
        <v>27000</v>
      </c>
      <c r="M26" s="68" t="s">
        <v>3239</v>
      </c>
      <c r="N26" s="68" t="s">
        <v>3239</v>
      </c>
      <c r="O26" s="61" t="s">
        <v>3112</v>
      </c>
      <c r="P26" s="61" t="s">
        <v>3113</v>
      </c>
      <c r="Q26" s="61" t="s">
        <v>3114</v>
      </c>
      <c r="R26" s="68" t="s">
        <v>3239</v>
      </c>
      <c r="S26" s="68" t="s">
        <v>3239</v>
      </c>
      <c r="T26" s="60" t="s">
        <v>1409</v>
      </c>
      <c r="U26" s="60" t="s">
        <v>3386</v>
      </c>
      <c r="V26" s="60" t="s">
        <v>3386</v>
      </c>
      <c r="W26" s="64" t="s">
        <v>2239</v>
      </c>
      <c r="X26" s="60">
        <v>129</v>
      </c>
      <c r="Y26" s="60" t="s">
        <v>2531</v>
      </c>
      <c r="Z26" s="488" t="s">
        <v>2198</v>
      </c>
      <c r="AA26" s="66" t="s">
        <v>3226</v>
      </c>
    </row>
    <row r="27" spans="2:27">
      <c r="B27" s="60" t="s">
        <v>3437</v>
      </c>
      <c r="C27" s="61"/>
      <c r="D27" s="60">
        <v>1100</v>
      </c>
      <c r="E27" s="68" t="s">
        <v>3239</v>
      </c>
      <c r="F27" s="68" t="s">
        <v>3239</v>
      </c>
      <c r="G27" s="61" t="s">
        <v>3115</v>
      </c>
      <c r="H27" s="68" t="s">
        <v>3239</v>
      </c>
      <c r="I27" s="61" t="s">
        <v>3087</v>
      </c>
      <c r="J27" s="68" t="s">
        <v>3239</v>
      </c>
      <c r="K27" s="60">
        <v>36000</v>
      </c>
      <c r="L27" s="60">
        <v>40000</v>
      </c>
      <c r="M27" s="68" t="s">
        <v>3239</v>
      </c>
      <c r="N27" s="68" t="s">
        <v>3239</v>
      </c>
      <c r="O27" s="61" t="s">
        <v>3112</v>
      </c>
      <c r="P27" s="61" t="s">
        <v>3113</v>
      </c>
      <c r="Q27" s="61" t="s">
        <v>3114</v>
      </c>
      <c r="R27" s="68" t="s">
        <v>3239</v>
      </c>
      <c r="S27" s="68" t="s">
        <v>3239</v>
      </c>
      <c r="T27" s="60" t="s">
        <v>1409</v>
      </c>
      <c r="U27" s="60" t="s">
        <v>3386</v>
      </c>
      <c r="V27" s="60" t="s">
        <v>3386</v>
      </c>
      <c r="W27" s="64" t="s">
        <v>2240</v>
      </c>
      <c r="X27" s="60">
        <v>165</v>
      </c>
      <c r="Y27" s="60" t="s">
        <v>2531</v>
      </c>
      <c r="Z27" s="488" t="s">
        <v>2195</v>
      </c>
      <c r="AA27" s="66" t="s">
        <v>3226</v>
      </c>
    </row>
    <row r="28" spans="2:27">
      <c r="B28" s="60" t="s">
        <v>3437</v>
      </c>
      <c r="C28" s="61"/>
      <c r="D28" s="60">
        <v>1260</v>
      </c>
      <c r="E28" s="68" t="s">
        <v>3239</v>
      </c>
      <c r="F28" s="68" t="s">
        <v>3239</v>
      </c>
      <c r="G28" s="61" t="s">
        <v>3115</v>
      </c>
      <c r="H28" s="68" t="s">
        <v>3239</v>
      </c>
      <c r="I28" s="61" t="s">
        <v>3087</v>
      </c>
      <c r="J28" s="68" t="s">
        <v>3239</v>
      </c>
      <c r="K28" s="60">
        <v>42000</v>
      </c>
      <c r="L28" s="60">
        <v>47000</v>
      </c>
      <c r="M28" s="68" t="s">
        <v>3239</v>
      </c>
      <c r="N28" s="68" t="s">
        <v>3239</v>
      </c>
      <c r="O28" s="61" t="s">
        <v>3112</v>
      </c>
      <c r="P28" s="61" t="s">
        <v>3113</v>
      </c>
      <c r="Q28" s="61" t="s">
        <v>3114</v>
      </c>
      <c r="R28" s="68" t="s">
        <v>3239</v>
      </c>
      <c r="S28" s="68" t="s">
        <v>3239</v>
      </c>
      <c r="T28" s="60" t="s">
        <v>1409</v>
      </c>
      <c r="U28" s="60" t="s">
        <v>3386</v>
      </c>
      <c r="V28" s="60" t="s">
        <v>3386</v>
      </c>
      <c r="W28" s="64" t="s">
        <v>2240</v>
      </c>
      <c r="X28" s="60">
        <v>165</v>
      </c>
      <c r="Y28" s="60" t="s">
        <v>2531</v>
      </c>
      <c r="Z28" s="488" t="s">
        <v>2192</v>
      </c>
      <c r="AA28" s="66" t="s">
        <v>3226</v>
      </c>
    </row>
    <row r="29" spans="2:27">
      <c r="B29" s="60" t="s">
        <v>3437</v>
      </c>
      <c r="C29" s="61"/>
      <c r="D29" s="60">
        <v>1400</v>
      </c>
      <c r="E29" s="68" t="s">
        <v>3239</v>
      </c>
      <c r="F29" s="68" t="s">
        <v>3239</v>
      </c>
      <c r="G29" s="61" t="s">
        <v>3115</v>
      </c>
      <c r="H29" s="68" t="s">
        <v>3239</v>
      </c>
      <c r="I29" s="61" t="s">
        <v>3087</v>
      </c>
      <c r="J29" s="68" t="s">
        <v>3239</v>
      </c>
      <c r="K29" s="60">
        <v>48000</v>
      </c>
      <c r="L29" s="60">
        <v>56000</v>
      </c>
      <c r="M29" s="68" t="s">
        <v>3239</v>
      </c>
      <c r="N29" s="68" t="s">
        <v>3239</v>
      </c>
      <c r="O29" s="61" t="s">
        <v>3112</v>
      </c>
      <c r="P29" s="61" t="s">
        <v>3113</v>
      </c>
      <c r="Q29" s="61" t="s">
        <v>3114</v>
      </c>
      <c r="R29" s="68" t="s">
        <v>3239</v>
      </c>
      <c r="S29" s="68" t="s">
        <v>3239</v>
      </c>
      <c r="T29" s="60" t="s">
        <v>1409</v>
      </c>
      <c r="U29" s="60" t="s">
        <v>3386</v>
      </c>
      <c r="V29" s="60" t="s">
        <v>3386</v>
      </c>
      <c r="W29" s="64" t="s">
        <v>2240</v>
      </c>
      <c r="X29" s="60">
        <v>165</v>
      </c>
      <c r="Y29" s="60" t="s">
        <v>2531</v>
      </c>
      <c r="Z29" s="488" t="s">
        <v>2189</v>
      </c>
      <c r="AA29" s="66" t="s">
        <v>3226</v>
      </c>
    </row>
    <row r="30" spans="2:27">
      <c r="B30" s="242"/>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row>
    <row r="31" spans="2:27">
      <c r="B31" s="242"/>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row>
    <row r="32" spans="2:27">
      <c r="B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row>
    <row r="33" spans="2:27">
      <c r="B33" s="242"/>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row>
    <row r="34" spans="2:27" ht="12.75" customHeight="1">
      <c r="B34" s="1039" t="s">
        <v>1372</v>
      </c>
      <c r="C34" s="1039"/>
      <c r="D34" s="1039"/>
      <c r="E34" s="1039"/>
      <c r="F34" s="1039"/>
      <c r="G34" s="1039"/>
      <c r="H34" s="1039"/>
      <c r="I34" s="1039"/>
      <c r="J34" s="1039"/>
      <c r="K34" s="1039"/>
      <c r="L34" s="1039"/>
      <c r="M34" s="1039"/>
      <c r="N34" s="1039"/>
      <c r="O34" s="1039"/>
      <c r="P34" s="1039"/>
      <c r="Q34" s="1039"/>
      <c r="R34" s="1039"/>
      <c r="S34" s="1039"/>
      <c r="T34" s="1039"/>
      <c r="U34" s="242"/>
      <c r="V34" s="242"/>
      <c r="W34" s="1042"/>
      <c r="X34" s="1042"/>
      <c r="Y34" s="242"/>
      <c r="Z34" s="242"/>
      <c r="AA34" s="242"/>
    </row>
    <row r="35" spans="2:27">
      <c r="B35" s="1039"/>
      <c r="C35" s="1039"/>
      <c r="D35" s="1039"/>
      <c r="E35" s="1039"/>
      <c r="F35" s="1039"/>
      <c r="G35" s="1039"/>
      <c r="H35" s="1039"/>
      <c r="I35" s="1039"/>
      <c r="J35" s="1039"/>
      <c r="K35" s="1039"/>
      <c r="L35" s="1039"/>
      <c r="M35" s="1039"/>
      <c r="N35" s="1039"/>
      <c r="O35" s="1039"/>
      <c r="P35" s="1039"/>
      <c r="Q35" s="1039"/>
      <c r="R35" s="1039"/>
      <c r="S35" s="1039"/>
      <c r="T35" s="1039"/>
      <c r="U35" s="242"/>
      <c r="V35" s="242"/>
      <c r="W35" s="1040"/>
      <c r="X35" s="1040"/>
      <c r="Y35" s="242"/>
      <c r="Z35" s="242"/>
      <c r="AA35" s="242"/>
    </row>
    <row r="36" spans="2:27" ht="12.75" customHeight="1">
      <c r="B36" s="1036" t="s">
        <v>1371</v>
      </c>
      <c r="C36" s="1036" t="s">
        <v>1365</v>
      </c>
      <c r="D36" s="1039" t="s">
        <v>1370</v>
      </c>
      <c r="E36" s="1039"/>
      <c r="F36" s="1039"/>
      <c r="G36" s="1039" t="s">
        <v>1359</v>
      </c>
      <c r="H36" s="1041"/>
      <c r="I36" s="1039" t="s">
        <v>1369</v>
      </c>
      <c r="J36" s="1039"/>
      <c r="K36" s="1039"/>
      <c r="L36" s="1039"/>
      <c r="M36" s="1039"/>
      <c r="N36" s="1039"/>
      <c r="O36" s="1039"/>
      <c r="P36" s="1039" t="s">
        <v>1368</v>
      </c>
      <c r="Q36" s="1039"/>
      <c r="R36" s="1036" t="s">
        <v>1367</v>
      </c>
      <c r="S36" s="1039" t="s">
        <v>1366</v>
      </c>
      <c r="T36" s="1036" t="s">
        <v>1143</v>
      </c>
      <c r="U36" s="242"/>
      <c r="V36" s="242"/>
      <c r="W36" s="1040"/>
      <c r="X36" s="1040"/>
      <c r="Y36" s="242"/>
      <c r="Z36" s="242"/>
      <c r="AA36" s="242"/>
    </row>
    <row r="37" spans="2:27" ht="12.75" customHeight="1">
      <c r="B37" s="1036"/>
      <c r="C37" s="1036"/>
      <c r="D37" s="1036" t="s">
        <v>1364</v>
      </c>
      <c r="E37" s="1036" t="s">
        <v>1355</v>
      </c>
      <c r="F37" s="1036" t="s">
        <v>1363</v>
      </c>
      <c r="G37" s="1036" t="s">
        <v>1355</v>
      </c>
      <c r="H37" s="1036" t="s">
        <v>1362</v>
      </c>
      <c r="I37" s="1036" t="s">
        <v>1361</v>
      </c>
      <c r="J37" s="1036" t="s">
        <v>1360</v>
      </c>
      <c r="K37" s="1036" t="s">
        <v>1359</v>
      </c>
      <c r="L37" s="1036"/>
      <c r="M37" s="1036" t="s">
        <v>427</v>
      </c>
      <c r="N37" s="1036" t="s">
        <v>434</v>
      </c>
      <c r="O37" s="1036" t="s">
        <v>1358</v>
      </c>
      <c r="P37" s="1037" t="s">
        <v>1357</v>
      </c>
      <c r="Q37" s="1036" t="s">
        <v>1356</v>
      </c>
      <c r="R37" s="1036"/>
      <c r="S37" s="1039"/>
      <c r="T37" s="1036"/>
      <c r="U37" s="242"/>
      <c r="V37" s="242"/>
      <c r="W37" s="1035"/>
      <c r="X37" s="1035"/>
      <c r="Y37" s="242"/>
      <c r="Z37" s="242"/>
      <c r="AA37" s="242"/>
    </row>
    <row r="38" spans="2:27">
      <c r="B38" s="1036"/>
      <c r="C38" s="1036"/>
      <c r="D38" s="1036"/>
      <c r="E38" s="1036"/>
      <c r="F38" s="1036"/>
      <c r="G38" s="1036"/>
      <c r="H38" s="1036"/>
      <c r="I38" s="1036"/>
      <c r="J38" s="1036"/>
      <c r="K38" s="199" t="s">
        <v>1355</v>
      </c>
      <c r="L38" s="199" t="s">
        <v>1354</v>
      </c>
      <c r="M38" s="1036"/>
      <c r="N38" s="1036"/>
      <c r="O38" s="1036"/>
      <c r="P38" s="1038"/>
      <c r="Q38" s="1036"/>
      <c r="R38" s="1036"/>
      <c r="S38" s="1039"/>
      <c r="T38" s="1036"/>
      <c r="U38" s="242"/>
      <c r="V38" s="242"/>
      <c r="W38" s="1035"/>
      <c r="X38" s="1035"/>
      <c r="Y38" s="242"/>
      <c r="Z38" s="242"/>
      <c r="AA38" s="242"/>
    </row>
    <row r="39" spans="2:27">
      <c r="B39" s="31" t="s">
        <v>3438</v>
      </c>
      <c r="C39" s="32"/>
      <c r="D39" s="31" t="s">
        <v>173</v>
      </c>
      <c r="E39" s="33">
        <v>1</v>
      </c>
      <c r="F39" s="37">
        <v>1</v>
      </c>
      <c r="G39" s="33">
        <v>1</v>
      </c>
      <c r="H39" s="38" t="s">
        <v>3239</v>
      </c>
      <c r="I39" s="31" t="s">
        <v>1409</v>
      </c>
      <c r="J39" s="33">
        <v>7</v>
      </c>
      <c r="K39" s="33">
        <v>1</v>
      </c>
      <c r="L39" s="33">
        <v>0.4</v>
      </c>
      <c r="M39" s="31">
        <v>10</v>
      </c>
      <c r="N39" s="31">
        <v>15</v>
      </c>
      <c r="O39" s="31" t="s">
        <v>2138</v>
      </c>
      <c r="P39" s="31" t="s">
        <v>2219</v>
      </c>
      <c r="Q39" s="31">
        <v>74.099999999999994</v>
      </c>
      <c r="R39" s="31" t="s">
        <v>2531</v>
      </c>
      <c r="S39" s="35" t="s">
        <v>2139</v>
      </c>
      <c r="T39" s="36" t="s">
        <v>3226</v>
      </c>
      <c r="U39" s="242"/>
      <c r="V39" s="242"/>
      <c r="W39" s="1035"/>
      <c r="X39" s="1035"/>
      <c r="Y39" s="242"/>
      <c r="Z39" s="242"/>
      <c r="AA39" s="242"/>
    </row>
    <row r="40" spans="2:27">
      <c r="B40" s="31" t="s">
        <v>3438</v>
      </c>
      <c r="C40" s="32"/>
      <c r="D40" s="31" t="s">
        <v>173</v>
      </c>
      <c r="E40" s="33">
        <v>1</v>
      </c>
      <c r="F40" s="37">
        <v>1</v>
      </c>
      <c r="G40" s="33">
        <v>1</v>
      </c>
      <c r="H40" s="38" t="s">
        <v>3239</v>
      </c>
      <c r="I40" s="31" t="s">
        <v>1409</v>
      </c>
      <c r="J40" s="33">
        <v>7</v>
      </c>
      <c r="K40" s="33">
        <v>1</v>
      </c>
      <c r="L40" s="33">
        <v>0.4</v>
      </c>
      <c r="M40" s="31">
        <v>10</v>
      </c>
      <c r="N40" s="31">
        <v>15</v>
      </c>
      <c r="O40" s="31" t="s">
        <v>2135</v>
      </c>
      <c r="P40" s="31" t="s">
        <v>2219</v>
      </c>
      <c r="Q40" s="31">
        <v>74.099999999999994</v>
      </c>
      <c r="R40" s="31" t="s">
        <v>2531</v>
      </c>
      <c r="S40" s="35" t="s">
        <v>2136</v>
      </c>
      <c r="T40" s="36" t="s">
        <v>3226</v>
      </c>
      <c r="U40" s="242"/>
      <c r="V40" s="242"/>
      <c r="W40" s="1035"/>
      <c r="X40" s="1035"/>
      <c r="Y40" s="242"/>
      <c r="Z40" s="242"/>
      <c r="AA40" s="242"/>
    </row>
    <row r="41" spans="2:27">
      <c r="B41" s="31" t="s">
        <v>3438</v>
      </c>
      <c r="C41" s="32"/>
      <c r="D41" s="31" t="s">
        <v>173</v>
      </c>
      <c r="E41" s="33">
        <v>1</v>
      </c>
      <c r="F41" s="37">
        <v>1</v>
      </c>
      <c r="G41" s="33">
        <v>1</v>
      </c>
      <c r="H41" s="38" t="s">
        <v>3239</v>
      </c>
      <c r="I41" s="31" t="s">
        <v>1409</v>
      </c>
      <c r="J41" s="33">
        <v>9.6</v>
      </c>
      <c r="K41" s="33">
        <v>1</v>
      </c>
      <c r="L41" s="33">
        <v>0.25</v>
      </c>
      <c r="M41" s="31">
        <v>13</v>
      </c>
      <c r="N41" s="31">
        <v>20</v>
      </c>
      <c r="O41" s="31" t="s">
        <v>2131</v>
      </c>
      <c r="P41" s="31" t="s">
        <v>2220</v>
      </c>
      <c r="Q41" s="31">
        <v>116.8</v>
      </c>
      <c r="R41" s="31" t="s">
        <v>2531</v>
      </c>
      <c r="S41" s="35" t="s">
        <v>2132</v>
      </c>
      <c r="T41" s="36" t="s">
        <v>3226</v>
      </c>
      <c r="U41" s="242"/>
      <c r="V41" s="242"/>
      <c r="W41" s="242"/>
      <c r="X41" s="242"/>
      <c r="Y41" s="242"/>
      <c r="Z41" s="242"/>
      <c r="AA41" s="242"/>
    </row>
    <row r="42" spans="2:27">
      <c r="B42" s="31" t="s">
        <v>3438</v>
      </c>
      <c r="C42" s="32"/>
      <c r="D42" s="31" t="s">
        <v>173</v>
      </c>
      <c r="E42" s="33">
        <v>1</v>
      </c>
      <c r="F42" s="37">
        <v>1</v>
      </c>
      <c r="G42" s="33">
        <v>1</v>
      </c>
      <c r="H42" s="38" t="s">
        <v>3239</v>
      </c>
      <c r="I42" s="31" t="s">
        <v>1409</v>
      </c>
      <c r="J42" s="33">
        <v>14.6</v>
      </c>
      <c r="K42" s="33">
        <v>1</v>
      </c>
      <c r="L42" s="33">
        <v>0.25</v>
      </c>
      <c r="M42" s="31">
        <v>19</v>
      </c>
      <c r="N42" s="31">
        <v>30</v>
      </c>
      <c r="O42" s="31" t="s">
        <v>2128</v>
      </c>
      <c r="P42" s="31" t="s">
        <v>2222</v>
      </c>
      <c r="Q42" s="31">
        <v>124.6</v>
      </c>
      <c r="R42" s="31" t="s">
        <v>2531</v>
      </c>
      <c r="S42" s="35" t="s">
        <v>2129</v>
      </c>
      <c r="T42" s="36" t="s">
        <v>3226</v>
      </c>
      <c r="U42" s="242"/>
      <c r="V42" s="242"/>
      <c r="W42" s="242"/>
      <c r="X42" s="242"/>
      <c r="Y42" s="242"/>
      <c r="Z42" s="242"/>
      <c r="AA42" s="242"/>
    </row>
    <row r="43" spans="2:27">
      <c r="B43" s="489" t="s">
        <v>3438</v>
      </c>
      <c r="C43" s="490"/>
      <c r="D43" s="489" t="s">
        <v>173</v>
      </c>
      <c r="E43" s="491">
        <v>1</v>
      </c>
      <c r="F43" s="525">
        <v>1</v>
      </c>
      <c r="G43" s="491">
        <v>1</v>
      </c>
      <c r="H43" s="526" t="s">
        <v>3239</v>
      </c>
      <c r="I43" s="489" t="s">
        <v>1409</v>
      </c>
      <c r="J43" s="491">
        <v>14.6</v>
      </c>
      <c r="K43" s="491">
        <v>1</v>
      </c>
      <c r="L43" s="491">
        <v>0.25</v>
      </c>
      <c r="M43" s="489">
        <v>19</v>
      </c>
      <c r="N43" s="489">
        <v>30</v>
      </c>
      <c r="O43" s="489" t="s">
        <v>2125</v>
      </c>
      <c r="P43" s="489" t="s">
        <v>2222</v>
      </c>
      <c r="Q43" s="489">
        <v>124.6</v>
      </c>
      <c r="R43" s="489" t="s">
        <v>2531</v>
      </c>
      <c r="S43" s="527" t="s">
        <v>2126</v>
      </c>
      <c r="T43" s="494" t="s">
        <v>3226</v>
      </c>
      <c r="U43" s="242"/>
      <c r="V43" s="242"/>
      <c r="W43" s="242"/>
      <c r="X43" s="242"/>
      <c r="Y43" s="242"/>
      <c r="Z43" s="242"/>
      <c r="AA43" s="242"/>
    </row>
    <row r="44" spans="2:27">
      <c r="B44" s="511"/>
      <c r="C44" s="512"/>
      <c r="D44" s="513"/>
      <c r="E44" s="515"/>
      <c r="F44" s="536"/>
      <c r="G44" s="515"/>
      <c r="H44" s="537"/>
      <c r="I44" s="513"/>
      <c r="J44" s="515"/>
      <c r="K44" s="515"/>
      <c r="L44" s="515"/>
      <c r="M44" s="513"/>
      <c r="N44" s="513"/>
      <c r="O44" s="513"/>
      <c r="P44" s="513"/>
      <c r="Q44" s="513"/>
      <c r="R44" s="513"/>
      <c r="S44" s="538"/>
      <c r="T44" s="518"/>
      <c r="U44" s="242"/>
      <c r="V44" s="242"/>
      <c r="W44" s="242"/>
      <c r="X44" s="242"/>
      <c r="Y44" s="242"/>
      <c r="Z44" s="242"/>
      <c r="AA44" s="242"/>
    </row>
    <row r="45" spans="2:27">
      <c r="B45" s="502" t="s">
        <v>3439</v>
      </c>
      <c r="C45" s="503"/>
      <c r="D45" s="502" t="s">
        <v>173</v>
      </c>
      <c r="E45" s="532">
        <v>1</v>
      </c>
      <c r="F45" s="533">
        <v>1</v>
      </c>
      <c r="G45" s="532">
        <v>1</v>
      </c>
      <c r="H45" s="504" t="s">
        <v>3239</v>
      </c>
      <c r="I45" s="502" t="s">
        <v>1409</v>
      </c>
      <c r="J45" s="532">
        <v>9</v>
      </c>
      <c r="K45" s="532">
        <v>1</v>
      </c>
      <c r="L45" s="532">
        <v>0.25</v>
      </c>
      <c r="M45" s="502">
        <v>11.9</v>
      </c>
      <c r="N45" s="502">
        <v>15</v>
      </c>
      <c r="O45" s="502" t="s">
        <v>2178</v>
      </c>
      <c r="P45" s="502" t="s">
        <v>2233</v>
      </c>
      <c r="Q45" s="502">
        <v>82</v>
      </c>
      <c r="R45" s="502" t="s">
        <v>2531</v>
      </c>
      <c r="S45" s="506" t="s">
        <v>2228</v>
      </c>
      <c r="T45" s="507" t="s">
        <v>3226</v>
      </c>
      <c r="U45" s="242"/>
      <c r="V45" s="242"/>
      <c r="W45" s="242"/>
      <c r="X45" s="242"/>
      <c r="Y45" s="242"/>
      <c r="Z45" s="242"/>
      <c r="AA45" s="242"/>
    </row>
    <row r="46" spans="2:27">
      <c r="B46" s="49" t="s">
        <v>3439</v>
      </c>
      <c r="C46" s="50"/>
      <c r="D46" s="49" t="s">
        <v>173</v>
      </c>
      <c r="E46" s="52">
        <v>1</v>
      </c>
      <c r="F46" s="56">
        <v>1</v>
      </c>
      <c r="G46" s="52">
        <v>1</v>
      </c>
      <c r="H46" s="57" t="s">
        <v>3239</v>
      </c>
      <c r="I46" s="49" t="s">
        <v>1409</v>
      </c>
      <c r="J46" s="52">
        <v>9</v>
      </c>
      <c r="K46" s="52">
        <v>1</v>
      </c>
      <c r="L46" s="52">
        <v>0.25</v>
      </c>
      <c r="M46" s="49">
        <v>12.3</v>
      </c>
      <c r="N46" s="49">
        <v>15</v>
      </c>
      <c r="O46" s="49" t="s">
        <v>2176</v>
      </c>
      <c r="P46" s="49" t="s">
        <v>2233</v>
      </c>
      <c r="Q46" s="49">
        <v>82</v>
      </c>
      <c r="R46" s="49" t="s">
        <v>2531</v>
      </c>
      <c r="S46" s="54" t="s">
        <v>2229</v>
      </c>
      <c r="T46" s="55" t="s">
        <v>3226</v>
      </c>
      <c r="U46" s="242"/>
      <c r="V46" s="242"/>
      <c r="W46" s="242"/>
      <c r="X46" s="242"/>
      <c r="Y46" s="242"/>
      <c r="Z46" s="242"/>
      <c r="AA46" s="242"/>
    </row>
    <row r="47" spans="2:27">
      <c r="B47" s="49" t="s">
        <v>3439</v>
      </c>
      <c r="C47" s="50"/>
      <c r="D47" s="49" t="s">
        <v>173</v>
      </c>
      <c r="E47" s="52">
        <v>1</v>
      </c>
      <c r="F47" s="56">
        <v>1</v>
      </c>
      <c r="G47" s="52">
        <v>1</v>
      </c>
      <c r="H47" s="57" t="s">
        <v>3239</v>
      </c>
      <c r="I47" s="49" t="s">
        <v>1409</v>
      </c>
      <c r="J47" s="52">
        <v>13.5</v>
      </c>
      <c r="K47" s="52">
        <v>1</v>
      </c>
      <c r="L47" s="52">
        <v>0.6</v>
      </c>
      <c r="M47" s="49">
        <v>18.100000000000001</v>
      </c>
      <c r="N47" s="49">
        <v>30</v>
      </c>
      <c r="O47" s="49" t="s">
        <v>2175</v>
      </c>
      <c r="P47" s="49" t="s">
        <v>2234</v>
      </c>
      <c r="Q47" s="49">
        <v>127.8</v>
      </c>
      <c r="R47" s="49" t="s">
        <v>2531</v>
      </c>
      <c r="S47" s="54" t="s">
        <v>2202</v>
      </c>
      <c r="T47" s="55" t="s">
        <v>3226</v>
      </c>
      <c r="U47" s="242"/>
      <c r="V47" s="242"/>
      <c r="W47" s="242"/>
      <c r="X47" s="242"/>
      <c r="Y47" s="242"/>
      <c r="Z47" s="242"/>
      <c r="AA47" s="242"/>
    </row>
    <row r="48" spans="2:27">
      <c r="B48" s="49" t="s">
        <v>3439</v>
      </c>
      <c r="C48" s="50"/>
      <c r="D48" s="49" t="s">
        <v>173</v>
      </c>
      <c r="E48" s="52">
        <v>1</v>
      </c>
      <c r="F48" s="56">
        <v>1</v>
      </c>
      <c r="G48" s="52">
        <v>1</v>
      </c>
      <c r="H48" s="57" t="s">
        <v>3239</v>
      </c>
      <c r="I48" s="49" t="s">
        <v>1409</v>
      </c>
      <c r="J48" s="52">
        <v>13.5</v>
      </c>
      <c r="K48" s="52">
        <v>1</v>
      </c>
      <c r="L48" s="52">
        <v>0.6</v>
      </c>
      <c r="M48" s="49">
        <v>18.100000000000001</v>
      </c>
      <c r="N48" s="49">
        <v>30</v>
      </c>
      <c r="O48" s="49" t="s">
        <v>2173</v>
      </c>
      <c r="P48" s="49" t="s">
        <v>2234</v>
      </c>
      <c r="Q48" s="49">
        <v>133</v>
      </c>
      <c r="R48" s="49" t="s">
        <v>2531</v>
      </c>
      <c r="S48" s="54" t="s">
        <v>2174</v>
      </c>
      <c r="T48" s="55" t="s">
        <v>3226</v>
      </c>
      <c r="U48" s="242"/>
      <c r="V48" s="242"/>
      <c r="W48" s="242"/>
      <c r="X48" s="242"/>
      <c r="Y48" s="242"/>
      <c r="Z48" s="242"/>
      <c r="AA48" s="242"/>
    </row>
    <row r="49" spans="2:27">
      <c r="B49" s="49" t="s">
        <v>3439</v>
      </c>
      <c r="C49" s="50"/>
      <c r="D49" s="49" t="s">
        <v>173</v>
      </c>
      <c r="E49" s="52">
        <v>1</v>
      </c>
      <c r="F49" s="56">
        <v>1</v>
      </c>
      <c r="G49" s="52">
        <v>1</v>
      </c>
      <c r="H49" s="57" t="s">
        <v>3239</v>
      </c>
      <c r="I49" s="49" t="s">
        <v>1409</v>
      </c>
      <c r="J49" s="52">
        <v>18</v>
      </c>
      <c r="K49" s="52">
        <v>2</v>
      </c>
      <c r="L49" s="52">
        <v>0.6</v>
      </c>
      <c r="M49" s="49">
        <v>24.5</v>
      </c>
      <c r="N49" s="49">
        <v>40</v>
      </c>
      <c r="O49" s="49" t="s">
        <v>2170</v>
      </c>
      <c r="P49" s="49" t="s">
        <v>2235</v>
      </c>
      <c r="Q49" s="49">
        <v>203</v>
      </c>
      <c r="R49" s="49" t="s">
        <v>2531</v>
      </c>
      <c r="S49" s="54" t="s">
        <v>2171</v>
      </c>
      <c r="T49" s="55" t="s">
        <v>3226</v>
      </c>
      <c r="U49" s="242"/>
      <c r="V49" s="242"/>
      <c r="W49" s="242"/>
      <c r="X49" s="242"/>
      <c r="Y49" s="242"/>
      <c r="Z49" s="242"/>
      <c r="AA49" s="242"/>
    </row>
    <row r="50" spans="2:27">
      <c r="B50" s="495" t="s">
        <v>3439</v>
      </c>
      <c r="C50" s="496"/>
      <c r="D50" s="495" t="s">
        <v>173</v>
      </c>
      <c r="E50" s="528">
        <v>1</v>
      </c>
      <c r="F50" s="529">
        <v>1</v>
      </c>
      <c r="G50" s="528">
        <v>1</v>
      </c>
      <c r="H50" s="497" t="s">
        <v>3239</v>
      </c>
      <c r="I50" s="495" t="s">
        <v>1409</v>
      </c>
      <c r="J50" s="528">
        <v>18</v>
      </c>
      <c r="K50" s="528">
        <v>2</v>
      </c>
      <c r="L50" s="528">
        <v>0.6</v>
      </c>
      <c r="M50" s="495">
        <v>24.5</v>
      </c>
      <c r="N50" s="495">
        <v>40</v>
      </c>
      <c r="O50" s="495" t="s">
        <v>2167</v>
      </c>
      <c r="P50" s="495" t="s">
        <v>2235</v>
      </c>
      <c r="Q50" s="495">
        <v>203</v>
      </c>
      <c r="R50" s="495" t="s">
        <v>2531</v>
      </c>
      <c r="S50" s="530" t="s">
        <v>2168</v>
      </c>
      <c r="T50" s="500" t="s">
        <v>3226</v>
      </c>
      <c r="U50" s="242"/>
      <c r="V50" s="242"/>
      <c r="W50" s="242"/>
      <c r="X50" s="242"/>
      <c r="Y50" s="242"/>
      <c r="Z50" s="242"/>
      <c r="AA50" s="242"/>
    </row>
    <row r="51" spans="2:27">
      <c r="B51" s="511"/>
      <c r="C51" s="512"/>
      <c r="D51" s="513"/>
      <c r="E51" s="515"/>
      <c r="F51" s="536"/>
      <c r="G51" s="515"/>
      <c r="H51" s="537"/>
      <c r="I51" s="513"/>
      <c r="J51" s="515"/>
      <c r="K51" s="515"/>
      <c r="L51" s="515"/>
      <c r="M51" s="513"/>
      <c r="N51" s="513"/>
      <c r="O51" s="513"/>
      <c r="P51" s="513"/>
      <c r="Q51" s="513"/>
      <c r="R51" s="513"/>
      <c r="S51" s="538"/>
      <c r="T51" s="518"/>
      <c r="U51" s="242"/>
      <c r="V51" s="242"/>
      <c r="W51" s="242"/>
      <c r="X51" s="242"/>
      <c r="Y51" s="242"/>
      <c r="Z51" s="242"/>
      <c r="AA51" s="242"/>
    </row>
    <row r="52" spans="2:27">
      <c r="B52" s="212" t="s">
        <v>3440</v>
      </c>
      <c r="C52" s="213"/>
      <c r="D52" s="212" t="s">
        <v>173</v>
      </c>
      <c r="E52" s="216">
        <v>1</v>
      </c>
      <c r="F52" s="534">
        <v>1</v>
      </c>
      <c r="G52" s="216">
        <v>1</v>
      </c>
      <c r="H52" s="508" t="s">
        <v>3239</v>
      </c>
      <c r="I52" s="212" t="s">
        <v>1409</v>
      </c>
      <c r="J52" s="216">
        <v>9</v>
      </c>
      <c r="K52" s="216">
        <v>1</v>
      </c>
      <c r="L52" s="216">
        <v>0.25</v>
      </c>
      <c r="M52" s="212">
        <v>11.9</v>
      </c>
      <c r="N52" s="212">
        <v>15</v>
      </c>
      <c r="O52" s="212" t="s">
        <v>2187</v>
      </c>
      <c r="P52" s="212" t="s">
        <v>2233</v>
      </c>
      <c r="Q52" s="212">
        <v>81.5</v>
      </c>
      <c r="R52" s="212" t="s">
        <v>2531</v>
      </c>
      <c r="S52" s="218" t="s">
        <v>2179</v>
      </c>
      <c r="T52" s="219" t="s">
        <v>3226</v>
      </c>
      <c r="U52" s="242"/>
      <c r="V52" s="242"/>
      <c r="W52" s="242"/>
      <c r="X52" s="242"/>
      <c r="Y52" s="242"/>
      <c r="Z52" s="242"/>
      <c r="AA52" s="242"/>
    </row>
    <row r="53" spans="2:27">
      <c r="B53" s="21" t="s">
        <v>3440</v>
      </c>
      <c r="C53" s="22"/>
      <c r="D53" s="21" t="s">
        <v>173</v>
      </c>
      <c r="E53" s="25">
        <v>1</v>
      </c>
      <c r="F53" s="29">
        <v>1</v>
      </c>
      <c r="G53" s="25">
        <v>1</v>
      </c>
      <c r="H53" s="30" t="s">
        <v>3239</v>
      </c>
      <c r="I53" s="21" t="s">
        <v>1409</v>
      </c>
      <c r="J53" s="25">
        <v>9</v>
      </c>
      <c r="K53" s="25">
        <v>1</v>
      </c>
      <c r="L53" s="25">
        <v>0.25</v>
      </c>
      <c r="M53" s="21">
        <v>12.3</v>
      </c>
      <c r="N53" s="21">
        <v>15</v>
      </c>
      <c r="O53" s="21" t="s">
        <v>2185</v>
      </c>
      <c r="P53" s="21" t="s">
        <v>2233</v>
      </c>
      <c r="Q53" s="21">
        <v>81.5</v>
      </c>
      <c r="R53" s="21" t="s">
        <v>2531</v>
      </c>
      <c r="S53" s="27" t="s">
        <v>2177</v>
      </c>
      <c r="T53" s="28" t="s">
        <v>3226</v>
      </c>
      <c r="U53" s="242"/>
      <c r="V53" s="242"/>
      <c r="W53" s="242"/>
      <c r="X53" s="242"/>
      <c r="Y53" s="242"/>
      <c r="Z53" s="242"/>
      <c r="AA53" s="242"/>
    </row>
    <row r="54" spans="2:27">
      <c r="B54" s="21" t="s">
        <v>3440</v>
      </c>
      <c r="C54" s="22"/>
      <c r="D54" s="21" t="s">
        <v>173</v>
      </c>
      <c r="E54" s="25">
        <v>1</v>
      </c>
      <c r="F54" s="29">
        <v>1</v>
      </c>
      <c r="G54" s="25">
        <v>1</v>
      </c>
      <c r="H54" s="30" t="s">
        <v>3239</v>
      </c>
      <c r="I54" s="21" t="s">
        <v>1409</v>
      </c>
      <c r="J54" s="25">
        <v>13.5</v>
      </c>
      <c r="K54" s="25">
        <v>1</v>
      </c>
      <c r="L54" s="25">
        <v>0.6</v>
      </c>
      <c r="M54" s="21">
        <v>18.100000000000001</v>
      </c>
      <c r="N54" s="21">
        <v>30</v>
      </c>
      <c r="O54" s="21" t="s">
        <v>2183</v>
      </c>
      <c r="P54" s="21" t="s">
        <v>2241</v>
      </c>
      <c r="Q54" s="21">
        <v>133</v>
      </c>
      <c r="R54" s="21" t="s">
        <v>2531</v>
      </c>
      <c r="S54" s="27" t="s">
        <v>2174</v>
      </c>
      <c r="T54" s="28" t="s">
        <v>3226</v>
      </c>
      <c r="U54" s="242"/>
      <c r="V54" s="242"/>
      <c r="W54" s="242"/>
      <c r="X54" s="242"/>
      <c r="Y54" s="242"/>
      <c r="Z54" s="242"/>
      <c r="AA54" s="242"/>
    </row>
    <row r="55" spans="2:27">
      <c r="B55" s="200" t="s">
        <v>3440</v>
      </c>
      <c r="C55" s="201"/>
      <c r="D55" s="200" t="s">
        <v>173</v>
      </c>
      <c r="E55" s="202">
        <v>1</v>
      </c>
      <c r="F55" s="531">
        <v>1</v>
      </c>
      <c r="G55" s="202">
        <v>1</v>
      </c>
      <c r="H55" s="501" t="s">
        <v>3239</v>
      </c>
      <c r="I55" s="200" t="s">
        <v>1409</v>
      </c>
      <c r="J55" s="202">
        <v>18</v>
      </c>
      <c r="K55" s="202">
        <v>2</v>
      </c>
      <c r="L55" s="202">
        <v>0.6</v>
      </c>
      <c r="M55" s="200">
        <v>24.58</v>
      </c>
      <c r="N55" s="200">
        <v>40</v>
      </c>
      <c r="O55" s="200" t="s">
        <v>2181</v>
      </c>
      <c r="P55" s="200" t="s">
        <v>2242</v>
      </c>
      <c r="Q55" s="200">
        <v>203</v>
      </c>
      <c r="R55" s="200" t="s">
        <v>2531</v>
      </c>
      <c r="S55" s="204" t="s">
        <v>2171</v>
      </c>
      <c r="T55" s="205" t="s">
        <v>3226</v>
      </c>
      <c r="U55" s="242"/>
      <c r="V55" s="242"/>
      <c r="W55" s="242"/>
      <c r="X55" s="242"/>
      <c r="Y55" s="242"/>
      <c r="Z55" s="242"/>
      <c r="AA55" s="242"/>
    </row>
    <row r="56" spans="2:27">
      <c r="B56" s="511"/>
      <c r="C56" s="512"/>
      <c r="D56" s="513"/>
      <c r="E56" s="515"/>
      <c r="F56" s="536"/>
      <c r="G56" s="515"/>
      <c r="H56" s="537"/>
      <c r="I56" s="513"/>
      <c r="J56" s="515"/>
      <c r="K56" s="515"/>
      <c r="L56" s="515"/>
      <c r="M56" s="513"/>
      <c r="N56" s="513"/>
      <c r="O56" s="513"/>
      <c r="P56" s="513"/>
      <c r="Q56" s="513"/>
      <c r="R56" s="513"/>
      <c r="S56" s="517"/>
      <c r="T56" s="518"/>
      <c r="U56" s="242"/>
      <c r="V56" s="242"/>
      <c r="W56" s="242"/>
      <c r="X56" s="242"/>
      <c r="Y56" s="242"/>
      <c r="Z56" s="242"/>
      <c r="AA56" s="242"/>
    </row>
    <row r="57" spans="2:27">
      <c r="B57" s="226" t="s">
        <v>3441</v>
      </c>
      <c r="C57" s="227"/>
      <c r="D57" s="226" t="s">
        <v>173</v>
      </c>
      <c r="E57" s="229">
        <v>1</v>
      </c>
      <c r="F57" s="535">
        <v>1</v>
      </c>
      <c r="G57" s="229">
        <v>1</v>
      </c>
      <c r="H57" s="509" t="s">
        <v>3239</v>
      </c>
      <c r="I57" s="226" t="s">
        <v>1409</v>
      </c>
      <c r="J57" s="229">
        <v>13.5</v>
      </c>
      <c r="K57" s="229">
        <v>1</v>
      </c>
      <c r="L57" s="229">
        <v>1.6</v>
      </c>
      <c r="M57" s="226">
        <v>20</v>
      </c>
      <c r="N57" s="226">
        <v>30</v>
      </c>
      <c r="O57" s="226" t="s">
        <v>2201</v>
      </c>
      <c r="P57" s="226" t="s">
        <v>2234</v>
      </c>
      <c r="Q57" s="226">
        <v>129</v>
      </c>
      <c r="R57" s="226" t="s">
        <v>2531</v>
      </c>
      <c r="S57" s="231" t="s">
        <v>2202</v>
      </c>
      <c r="T57" s="232" t="s">
        <v>3226</v>
      </c>
      <c r="U57" s="242"/>
      <c r="V57" s="242"/>
      <c r="W57" s="242"/>
      <c r="X57" s="242"/>
      <c r="Y57" s="242"/>
      <c r="Z57" s="242"/>
      <c r="AA57" s="242"/>
    </row>
    <row r="58" spans="2:27">
      <c r="B58" s="60" t="s">
        <v>3441</v>
      </c>
      <c r="C58" s="61"/>
      <c r="D58" s="60" t="s">
        <v>173</v>
      </c>
      <c r="E58" s="63">
        <v>1</v>
      </c>
      <c r="F58" s="67">
        <v>1</v>
      </c>
      <c r="G58" s="63">
        <v>1</v>
      </c>
      <c r="H58" s="68" t="s">
        <v>3239</v>
      </c>
      <c r="I58" s="60" t="s">
        <v>1409</v>
      </c>
      <c r="J58" s="63">
        <v>13.5</v>
      </c>
      <c r="K58" s="63">
        <v>1</v>
      </c>
      <c r="L58" s="63">
        <v>1.6</v>
      </c>
      <c r="M58" s="60">
        <v>20</v>
      </c>
      <c r="N58" s="60">
        <v>30</v>
      </c>
      <c r="O58" s="60" t="s">
        <v>2196</v>
      </c>
      <c r="P58" s="60" t="s">
        <v>2234</v>
      </c>
      <c r="Q58" s="60">
        <v>129</v>
      </c>
      <c r="R58" s="60" t="s">
        <v>2531</v>
      </c>
      <c r="S58" s="519" t="s">
        <v>2199</v>
      </c>
      <c r="T58" s="66" t="s">
        <v>3226</v>
      </c>
      <c r="U58" s="242"/>
      <c r="V58" s="242"/>
      <c r="W58" s="242"/>
      <c r="X58" s="242"/>
      <c r="Y58" s="242"/>
      <c r="Z58" s="242"/>
      <c r="AA58" s="242"/>
    </row>
    <row r="59" spans="2:27">
      <c r="B59" s="60" t="s">
        <v>3441</v>
      </c>
      <c r="C59" s="61"/>
      <c r="D59" s="60" t="s">
        <v>173</v>
      </c>
      <c r="E59" s="63">
        <v>1</v>
      </c>
      <c r="F59" s="67">
        <v>1</v>
      </c>
      <c r="G59" s="63">
        <v>1</v>
      </c>
      <c r="H59" s="68" t="s">
        <v>3239</v>
      </c>
      <c r="I59" s="60" t="s">
        <v>1409</v>
      </c>
      <c r="J59" s="63">
        <v>21</v>
      </c>
      <c r="K59" s="63">
        <v>2</v>
      </c>
      <c r="L59" s="63">
        <v>1.6</v>
      </c>
      <c r="M59" s="60">
        <v>32</v>
      </c>
      <c r="N59" s="60">
        <v>40</v>
      </c>
      <c r="O59" s="60" t="s">
        <v>2196</v>
      </c>
      <c r="P59" s="60" t="s">
        <v>2235</v>
      </c>
      <c r="Q59" s="60">
        <v>203</v>
      </c>
      <c r="R59" s="60" t="s">
        <v>2531</v>
      </c>
      <c r="S59" s="519" t="s">
        <v>2197</v>
      </c>
      <c r="T59" s="66" t="s">
        <v>3226</v>
      </c>
      <c r="U59" s="242"/>
      <c r="V59" s="242"/>
      <c r="W59" s="242"/>
      <c r="X59" s="242"/>
      <c r="Y59" s="242"/>
      <c r="Z59" s="242"/>
      <c r="AA59" s="242"/>
    </row>
    <row r="60" spans="2:27">
      <c r="B60" s="60" t="s">
        <v>3441</v>
      </c>
      <c r="C60" s="61"/>
      <c r="D60" s="60" t="s">
        <v>173</v>
      </c>
      <c r="E60" s="63">
        <v>1</v>
      </c>
      <c r="F60" s="67">
        <v>1</v>
      </c>
      <c r="G60" s="63">
        <v>1</v>
      </c>
      <c r="H60" s="68" t="s">
        <v>3239</v>
      </c>
      <c r="I60" s="60" t="s">
        <v>1409</v>
      </c>
      <c r="J60" s="63">
        <v>21</v>
      </c>
      <c r="K60" s="63">
        <v>2</v>
      </c>
      <c r="L60" s="63">
        <v>1.6</v>
      </c>
      <c r="M60" s="60">
        <v>32</v>
      </c>
      <c r="N60" s="60">
        <v>40</v>
      </c>
      <c r="O60" s="60" t="s">
        <v>2193</v>
      </c>
      <c r="P60" s="60" t="s">
        <v>2235</v>
      </c>
      <c r="Q60" s="60">
        <v>203</v>
      </c>
      <c r="R60" s="60" t="s">
        <v>2531</v>
      </c>
      <c r="S60" s="65" t="s">
        <v>2194</v>
      </c>
      <c r="T60" s="66" t="s">
        <v>3226</v>
      </c>
      <c r="U60" s="242"/>
      <c r="V60" s="242"/>
      <c r="W60" s="242"/>
      <c r="X60" s="242"/>
      <c r="Y60" s="242"/>
      <c r="Z60" s="242"/>
      <c r="AA60" s="242"/>
    </row>
    <row r="61" spans="2:27">
      <c r="B61" s="520" t="s">
        <v>3441</v>
      </c>
      <c r="C61" s="521"/>
      <c r="D61" s="520" t="s">
        <v>173</v>
      </c>
      <c r="E61" s="522">
        <v>1</v>
      </c>
      <c r="F61" s="523">
        <v>1</v>
      </c>
      <c r="G61" s="522">
        <v>1</v>
      </c>
      <c r="H61" s="68" t="s">
        <v>3239</v>
      </c>
      <c r="I61" s="520" t="s">
        <v>1409</v>
      </c>
      <c r="J61" s="522">
        <v>21</v>
      </c>
      <c r="K61" s="522">
        <v>2</v>
      </c>
      <c r="L61" s="522">
        <v>1.6</v>
      </c>
      <c r="M61" s="520">
        <v>32</v>
      </c>
      <c r="N61" s="520">
        <v>40</v>
      </c>
      <c r="O61" s="520" t="s">
        <v>2190</v>
      </c>
      <c r="P61" s="520" t="s">
        <v>2235</v>
      </c>
      <c r="Q61" s="520">
        <v>203</v>
      </c>
      <c r="R61" s="60" t="s">
        <v>2531</v>
      </c>
      <c r="S61" s="524" t="s">
        <v>2191</v>
      </c>
      <c r="T61" s="66" t="s">
        <v>3226</v>
      </c>
      <c r="U61" s="242"/>
      <c r="V61" s="242"/>
      <c r="W61" s="242"/>
      <c r="X61" s="242"/>
      <c r="Y61" s="242"/>
      <c r="Z61" s="242"/>
      <c r="AA61" s="242"/>
    </row>
    <row r="62" spans="2:27">
      <c r="B62" s="475"/>
      <c r="C62" s="476"/>
      <c r="D62" s="476"/>
      <c r="E62" s="476"/>
      <c r="F62" s="476"/>
      <c r="G62" s="476"/>
      <c r="H62" s="476"/>
      <c r="I62" s="476"/>
      <c r="J62" s="476"/>
      <c r="K62" s="476"/>
      <c r="L62" s="476"/>
      <c r="M62" s="476"/>
      <c r="N62" s="476"/>
      <c r="O62" s="476"/>
      <c r="P62" s="476"/>
      <c r="Q62" s="476"/>
      <c r="R62" s="476"/>
      <c r="S62" s="476"/>
      <c r="T62" s="477"/>
    </row>
    <row r="63" spans="2:27">
      <c r="B63" s="478" t="s">
        <v>3442</v>
      </c>
      <c r="C63" s="451"/>
      <c r="D63" s="451"/>
      <c r="E63" s="451"/>
      <c r="F63" s="451"/>
      <c r="G63" s="451"/>
      <c r="H63" s="451"/>
      <c r="I63" s="451"/>
      <c r="J63" s="451"/>
      <c r="K63" s="451"/>
      <c r="L63" s="451"/>
      <c r="M63" s="451"/>
      <c r="N63" s="451"/>
      <c r="O63" s="451"/>
      <c r="P63" s="451"/>
      <c r="Q63" s="451"/>
      <c r="R63" s="451"/>
      <c r="S63" s="451"/>
      <c r="T63" s="479"/>
    </row>
    <row r="64" spans="2:27">
      <c r="B64" s="480" t="s">
        <v>2205</v>
      </c>
      <c r="C64" s="451"/>
      <c r="D64" s="451"/>
      <c r="E64" s="451"/>
      <c r="F64" s="451"/>
      <c r="G64" s="451"/>
      <c r="H64" s="451"/>
      <c r="I64" s="451"/>
      <c r="J64" s="451"/>
      <c r="K64" s="451"/>
      <c r="L64" s="451"/>
      <c r="M64" s="451"/>
      <c r="N64" s="451"/>
      <c r="O64" s="451"/>
      <c r="P64" s="451"/>
      <c r="Q64" s="451"/>
      <c r="R64" s="451"/>
      <c r="S64" s="451"/>
      <c r="T64" s="479"/>
    </row>
    <row r="65" spans="2:30">
      <c r="B65" s="480" t="s">
        <v>2206</v>
      </c>
      <c r="C65" s="451"/>
      <c r="D65" s="451"/>
      <c r="E65" s="451"/>
      <c r="F65" s="451"/>
      <c r="G65" s="451"/>
      <c r="H65" s="451"/>
      <c r="I65" s="451"/>
      <c r="J65" s="451"/>
      <c r="K65" s="451"/>
      <c r="L65" s="451"/>
      <c r="M65" s="451"/>
      <c r="N65" s="451"/>
      <c r="O65" s="451"/>
      <c r="P65" s="451"/>
      <c r="Q65" s="451"/>
      <c r="R65" s="451"/>
      <c r="S65" s="451"/>
      <c r="T65" s="479"/>
    </row>
    <row r="66" spans="2:30">
      <c r="B66" s="480" t="s">
        <v>2207</v>
      </c>
      <c r="C66" s="451"/>
      <c r="D66" s="451"/>
      <c r="E66" s="451"/>
      <c r="F66" s="451"/>
      <c r="G66" s="451"/>
      <c r="H66" s="451"/>
      <c r="I66" s="451"/>
      <c r="J66" s="451"/>
      <c r="K66" s="451"/>
      <c r="L66" s="451"/>
      <c r="M66" s="451"/>
      <c r="N66" s="451"/>
      <c r="O66" s="451"/>
      <c r="P66" s="451"/>
      <c r="Q66" s="451"/>
      <c r="R66" s="451"/>
      <c r="S66" s="451"/>
      <c r="T66" s="479"/>
    </row>
    <row r="67" spans="2:30">
      <c r="B67" s="480" t="s">
        <v>2208</v>
      </c>
      <c r="C67" s="451"/>
      <c r="D67" s="451"/>
      <c r="E67" s="451"/>
      <c r="F67" s="451"/>
      <c r="G67" s="451"/>
      <c r="H67" s="451"/>
      <c r="I67" s="451"/>
      <c r="J67" s="451"/>
      <c r="K67" s="451"/>
      <c r="L67" s="451"/>
      <c r="M67" s="451"/>
      <c r="N67" s="451"/>
      <c r="O67" s="451"/>
      <c r="P67" s="451"/>
      <c r="Q67" s="451"/>
      <c r="R67" s="451"/>
      <c r="S67" s="451"/>
      <c r="T67" s="479"/>
    </row>
    <row r="68" spans="2:30">
      <c r="B68" s="480" t="s">
        <v>2209</v>
      </c>
      <c r="C68" s="451"/>
      <c r="D68" s="451"/>
      <c r="E68" s="451"/>
      <c r="F68" s="451"/>
      <c r="G68" s="451"/>
      <c r="H68" s="451"/>
      <c r="I68" s="451"/>
      <c r="J68" s="451"/>
      <c r="K68" s="451"/>
      <c r="L68" s="451"/>
      <c r="M68" s="451"/>
      <c r="N68" s="451"/>
      <c r="O68" s="451"/>
      <c r="P68" s="451"/>
      <c r="Q68" s="451"/>
      <c r="R68" s="451"/>
      <c r="S68" s="451"/>
      <c r="T68" s="479"/>
    </row>
    <row r="69" spans="2:30">
      <c r="B69" s="478" t="s">
        <v>2210</v>
      </c>
      <c r="C69" s="451"/>
      <c r="D69" s="451"/>
      <c r="E69" s="451"/>
      <c r="F69" s="451"/>
      <c r="G69" s="451"/>
      <c r="H69" s="451"/>
      <c r="I69" s="451"/>
      <c r="J69" s="451"/>
      <c r="K69" s="451"/>
      <c r="L69" s="451"/>
      <c r="M69" s="451"/>
      <c r="N69" s="451"/>
      <c r="O69" s="451"/>
      <c r="P69" s="451"/>
      <c r="Q69" s="451"/>
      <c r="R69" s="451"/>
      <c r="S69" s="451"/>
      <c r="T69" s="479"/>
    </row>
    <row r="70" spans="2:30">
      <c r="B70" s="480" t="s">
        <v>2211</v>
      </c>
      <c r="C70" s="451"/>
      <c r="D70" s="451"/>
      <c r="E70" s="451"/>
      <c r="F70" s="451"/>
      <c r="G70" s="451"/>
      <c r="H70" s="451"/>
      <c r="I70" s="451"/>
      <c r="J70" s="451"/>
      <c r="K70" s="451"/>
      <c r="L70" s="451"/>
      <c r="M70" s="451"/>
      <c r="N70" s="451"/>
      <c r="O70" s="451"/>
      <c r="P70" s="451"/>
      <c r="Q70" s="451"/>
      <c r="R70" s="451"/>
      <c r="S70" s="451"/>
      <c r="T70" s="479"/>
    </row>
    <row r="71" spans="2:30">
      <c r="B71" s="480" t="s">
        <v>2212</v>
      </c>
      <c r="C71" s="451"/>
      <c r="D71" s="451"/>
      <c r="E71" s="451"/>
      <c r="F71" s="451"/>
      <c r="G71" s="451"/>
      <c r="H71" s="451"/>
      <c r="I71" s="451"/>
      <c r="J71" s="451"/>
      <c r="K71" s="451"/>
      <c r="L71" s="451"/>
      <c r="M71" s="451"/>
      <c r="N71" s="451"/>
      <c r="O71" s="451"/>
      <c r="P71" s="451"/>
      <c r="Q71" s="451"/>
      <c r="R71" s="451"/>
      <c r="S71" s="451"/>
      <c r="T71" s="479"/>
    </row>
    <row r="72" spans="2:30">
      <c r="B72" s="480" t="s">
        <v>2225</v>
      </c>
      <c r="C72" s="481"/>
      <c r="D72" s="481"/>
      <c r="E72" s="481"/>
      <c r="F72" s="481"/>
      <c r="G72" s="481"/>
      <c r="H72" s="481"/>
      <c r="I72" s="481"/>
      <c r="J72" s="481"/>
      <c r="K72" s="481"/>
      <c r="L72" s="481"/>
      <c r="M72" s="481"/>
      <c r="N72" s="481"/>
      <c r="O72" s="481"/>
      <c r="P72" s="481"/>
      <c r="Q72" s="481"/>
      <c r="R72" s="481"/>
      <c r="S72" s="481"/>
      <c r="T72" s="482"/>
      <c r="U72" s="251"/>
      <c r="V72" s="251"/>
      <c r="W72" s="251"/>
      <c r="X72" s="251"/>
      <c r="Y72" s="251"/>
      <c r="Z72" s="251"/>
      <c r="AA72" s="251"/>
      <c r="AB72" s="251"/>
      <c r="AC72" s="251"/>
      <c r="AD72" s="250"/>
    </row>
    <row r="73" spans="2:30">
      <c r="B73" s="480"/>
      <c r="C73" s="451"/>
      <c r="D73" s="451"/>
      <c r="E73" s="451"/>
      <c r="F73" s="451"/>
      <c r="G73" s="451"/>
      <c r="H73" s="451"/>
      <c r="I73" s="451"/>
      <c r="J73" s="451"/>
      <c r="K73" s="451"/>
      <c r="L73" s="451"/>
      <c r="M73" s="451"/>
      <c r="N73" s="451"/>
      <c r="O73" s="451"/>
      <c r="P73" s="451"/>
      <c r="Q73" s="451"/>
      <c r="R73" s="451"/>
      <c r="S73" s="451"/>
      <c r="T73" s="479"/>
    </row>
    <row r="74" spans="2:30">
      <c r="B74" s="483" t="s">
        <v>2204</v>
      </c>
      <c r="C74" s="484"/>
      <c r="D74" s="484"/>
      <c r="E74" s="484"/>
      <c r="F74" s="484"/>
      <c r="G74" s="484"/>
      <c r="H74" s="484"/>
      <c r="I74" s="484"/>
      <c r="J74" s="484"/>
      <c r="K74" s="484"/>
      <c r="L74" s="484"/>
      <c r="M74" s="484"/>
      <c r="N74" s="484"/>
      <c r="O74" s="484"/>
      <c r="P74" s="484"/>
      <c r="Q74" s="484"/>
      <c r="R74" s="484"/>
      <c r="S74" s="484"/>
      <c r="T74" s="485"/>
    </row>
  </sheetData>
  <sheetProtection password="81F4" sheet="1" objects="1" scenarios="1"/>
  <mergeCells count="63">
    <mergeCell ref="B2:AA3"/>
    <mergeCell ref="B4:B6"/>
    <mergeCell ref="C4:C6"/>
    <mergeCell ref="D4:H4"/>
    <mergeCell ref="I4:N4"/>
    <mergeCell ref="O4:Q4"/>
    <mergeCell ref="R4:T4"/>
    <mergeCell ref="U4:V4"/>
    <mergeCell ref="W4:AA4"/>
    <mergeCell ref="D5:D6"/>
    <mergeCell ref="F5:F6"/>
    <mergeCell ref="G5:G6"/>
    <mergeCell ref="H5:H6"/>
    <mergeCell ref="I5:I6"/>
    <mergeCell ref="J5:J6"/>
    <mergeCell ref="B34:T35"/>
    <mergeCell ref="W34:X34"/>
    <mergeCell ref="W35:X35"/>
    <mergeCell ref="Q5:Q6"/>
    <mergeCell ref="R5:R6"/>
    <mergeCell ref="S5:S6"/>
    <mergeCell ref="T5:T6"/>
    <mergeCell ref="U5:U6"/>
    <mergeCell ref="V5:V6"/>
    <mergeCell ref="K5:K6"/>
    <mergeCell ref="L5:L6"/>
    <mergeCell ref="M5:M6"/>
    <mergeCell ref="N5:N6"/>
    <mergeCell ref="O5:O6"/>
    <mergeCell ref="P5:P6"/>
    <mergeCell ref="E5:E6"/>
    <mergeCell ref="W5:W6"/>
    <mergeCell ref="X5:X6"/>
    <mergeCell ref="Y5:Y6"/>
    <mergeCell ref="Z5:Z6"/>
    <mergeCell ref="AA5:AA6"/>
    <mergeCell ref="I37:I38"/>
    <mergeCell ref="B36:B38"/>
    <mergeCell ref="C36:C38"/>
    <mergeCell ref="D36:F36"/>
    <mergeCell ref="G36:H36"/>
    <mergeCell ref="I36:O36"/>
    <mergeCell ref="J37:J38"/>
    <mergeCell ref="K37:L37"/>
    <mergeCell ref="M37:M38"/>
    <mergeCell ref="N37:N38"/>
    <mergeCell ref="D37:D38"/>
    <mergeCell ref="E37:E38"/>
    <mergeCell ref="F37:F38"/>
    <mergeCell ref="G37:G38"/>
    <mergeCell ref="H37:H38"/>
    <mergeCell ref="W40:X40"/>
    <mergeCell ref="O37:O38"/>
    <mergeCell ref="P37:P38"/>
    <mergeCell ref="Q37:Q38"/>
    <mergeCell ref="W37:X37"/>
    <mergeCell ref="W38:X38"/>
    <mergeCell ref="W39:X39"/>
    <mergeCell ref="R36:R38"/>
    <mergeCell ref="S36:S38"/>
    <mergeCell ref="T36:T38"/>
    <mergeCell ref="W36:X36"/>
    <mergeCell ref="P36:Q36"/>
  </mergeCells>
  <hyperlinks>
    <hyperlink ref="AB4" location="Contents!A1" display="&lt;&lt;BACK" xr:uid="{5DCBF013-8527-4AC8-A149-82AD9863C0FE}"/>
    <hyperlink ref="Z25" r:id="rId1" xr:uid="{0149F040-BB14-475B-95A1-E08F92145BC7}"/>
    <hyperlink ref="Z26" r:id="rId2" xr:uid="{625E72EE-1F17-4FE0-806C-7804686E553D}"/>
    <hyperlink ref="Z27" r:id="rId3" xr:uid="{749D381A-5DBA-4AD0-B44D-935CC491B170}"/>
    <hyperlink ref="Z28" r:id="rId4" xr:uid="{06514FBF-9AE1-49AC-AAEE-320FFE6EC2B5}"/>
    <hyperlink ref="Z29" r:id="rId5" xr:uid="{8E88CD3A-0BAF-48C6-ACD6-6E9AE41C1DAC}"/>
  </hyperlinks>
  <pageMargins left="0.75" right="0.75" top="1" bottom="1" header="0.5" footer="0.5"/>
  <pageSetup paperSize="9" firstPageNumber="0" fitToWidth="0" fitToHeight="0" orientation="portrait" horizontalDpi="300" verticalDpi="300" r:id="rId6"/>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F9A68-5AAD-4663-A4D4-72A626260656}">
  <sheetPr codeName="Sheet2"/>
  <dimension ref="B1:O42"/>
  <sheetViews>
    <sheetView showGridLines="0" zoomScale="80" zoomScaleNormal="80" workbookViewId="0">
      <selection activeCell="A4" sqref="A4"/>
    </sheetView>
  </sheetViews>
  <sheetFormatPr defaultRowHeight="12.75"/>
  <cols>
    <col min="1" max="1" width="49" style="278" customWidth="1"/>
    <col min="2" max="2" width="37.85546875" style="278" customWidth="1"/>
    <col min="3" max="3" width="29" style="278" customWidth="1"/>
    <col min="4" max="4" width="4" style="278" customWidth="1"/>
    <col min="5" max="5" width="33.85546875" style="278" customWidth="1"/>
    <col min="6" max="6" width="8.28515625" style="278" customWidth="1"/>
    <col min="7" max="7" width="43.28515625" style="278" customWidth="1"/>
    <col min="8" max="8" width="15.28515625" style="278" customWidth="1"/>
    <col min="9" max="9" width="38.5703125" style="278" customWidth="1"/>
    <col min="10" max="10" width="10.85546875" style="278" customWidth="1"/>
    <col min="11" max="11" width="9.5703125" style="278" customWidth="1"/>
    <col min="12" max="14" width="9.140625" style="278"/>
    <col min="15" max="15" width="11.28515625" style="278" customWidth="1"/>
    <col min="16" max="16384" width="9.140625" style="278"/>
  </cols>
  <sheetData>
    <row r="1" spans="2:15" ht="6.75" customHeight="1"/>
    <row r="2" spans="2:15" ht="146.25" customHeight="1" thickBot="1">
      <c r="N2" s="976" t="s">
        <v>2248</v>
      </c>
      <c r="O2" s="976"/>
    </row>
    <row r="3" spans="2:15" ht="75" customHeight="1">
      <c r="B3" s="290" t="s">
        <v>2085</v>
      </c>
      <c r="C3" s="995" t="s">
        <v>2086</v>
      </c>
      <c r="D3" s="995"/>
      <c r="E3" s="291" t="s">
        <v>2087</v>
      </c>
      <c r="F3" s="279"/>
      <c r="G3" s="980" t="s">
        <v>2117</v>
      </c>
      <c r="H3" s="299"/>
      <c r="I3" s="983" t="s">
        <v>2116</v>
      </c>
      <c r="J3" s="983"/>
      <c r="K3" s="984"/>
    </row>
    <row r="4" spans="2:15" ht="75" customHeight="1">
      <c r="B4" s="292" t="s">
        <v>2084</v>
      </c>
      <c r="C4" s="992" t="s">
        <v>2088</v>
      </c>
      <c r="D4" s="992"/>
      <c r="E4" s="293" t="s">
        <v>2089</v>
      </c>
      <c r="F4" s="279"/>
      <c r="G4" s="981"/>
      <c r="H4" s="284"/>
      <c r="I4" s="985"/>
      <c r="J4" s="985"/>
      <c r="K4" s="986"/>
    </row>
    <row r="5" spans="2:15" ht="73.5" customHeight="1">
      <c r="B5" s="294" t="s">
        <v>2090</v>
      </c>
      <c r="C5" s="991" t="s">
        <v>2091</v>
      </c>
      <c r="D5" s="991"/>
      <c r="E5" s="293" t="s">
        <v>2092</v>
      </c>
      <c r="F5" s="279"/>
      <c r="G5" s="981"/>
      <c r="H5" s="284"/>
      <c r="I5" s="985"/>
      <c r="J5" s="985"/>
      <c r="K5" s="986"/>
    </row>
    <row r="6" spans="2:15" ht="74.25" customHeight="1">
      <c r="B6" s="294" t="s">
        <v>2093</v>
      </c>
      <c r="C6" s="991" t="s">
        <v>2094</v>
      </c>
      <c r="D6" s="991"/>
      <c r="E6" s="293" t="s">
        <v>2095</v>
      </c>
      <c r="F6" s="279"/>
      <c r="G6" s="981"/>
      <c r="H6" s="284"/>
      <c r="I6" s="985"/>
      <c r="J6" s="985"/>
      <c r="K6" s="986"/>
    </row>
    <row r="7" spans="2:15" ht="74.25" customHeight="1">
      <c r="B7" s="292" t="s">
        <v>2096</v>
      </c>
      <c r="C7" s="991" t="s">
        <v>2097</v>
      </c>
      <c r="D7" s="991"/>
      <c r="E7" s="293" t="s">
        <v>2098</v>
      </c>
      <c r="F7" s="279"/>
      <c r="G7" s="981"/>
      <c r="H7" s="284"/>
      <c r="I7" s="985"/>
      <c r="J7" s="985"/>
      <c r="K7" s="986"/>
    </row>
    <row r="8" spans="2:15" ht="77.25" customHeight="1">
      <c r="B8" s="292" t="s">
        <v>2099</v>
      </c>
      <c r="C8" s="990" t="s">
        <v>2100</v>
      </c>
      <c r="D8" s="991"/>
      <c r="E8" s="295" t="s">
        <v>2101</v>
      </c>
      <c r="F8" s="279"/>
      <c r="G8" s="981"/>
      <c r="H8" s="284"/>
      <c r="I8" s="985"/>
      <c r="J8" s="985"/>
      <c r="K8" s="986"/>
    </row>
    <row r="9" spans="2:15" ht="79.5" customHeight="1">
      <c r="B9" s="292" t="s">
        <v>2104</v>
      </c>
      <c r="C9" s="992" t="s">
        <v>2103</v>
      </c>
      <c r="D9" s="992"/>
      <c r="E9" s="296" t="s">
        <v>2102</v>
      </c>
      <c r="F9" s="281"/>
      <c r="G9" s="981"/>
      <c r="H9" s="284"/>
      <c r="I9" s="985"/>
      <c r="J9" s="985"/>
      <c r="K9" s="986"/>
    </row>
    <row r="10" spans="2:15" ht="79.5" customHeight="1">
      <c r="B10" s="292" t="s">
        <v>2105</v>
      </c>
      <c r="C10" s="990" t="s">
        <v>2106</v>
      </c>
      <c r="D10" s="991"/>
      <c r="E10" s="295" t="s">
        <v>2107</v>
      </c>
      <c r="F10" s="279"/>
      <c r="G10" s="981"/>
      <c r="H10" s="284"/>
      <c r="I10" s="985"/>
      <c r="J10" s="985"/>
      <c r="K10" s="986"/>
    </row>
    <row r="11" spans="2:15" ht="81.75" customHeight="1">
      <c r="B11" s="292" t="s">
        <v>2110</v>
      </c>
      <c r="C11" s="990" t="s">
        <v>2109</v>
      </c>
      <c r="D11" s="991"/>
      <c r="E11" s="296" t="s">
        <v>2108</v>
      </c>
      <c r="F11" s="281"/>
      <c r="G11" s="981"/>
      <c r="H11" s="284"/>
      <c r="I11" s="985"/>
      <c r="J11" s="985"/>
      <c r="K11" s="986"/>
    </row>
    <row r="12" spans="2:15" ht="79.5" customHeight="1" thickBot="1">
      <c r="B12" s="297" t="s">
        <v>2111</v>
      </c>
      <c r="C12" s="993" t="s">
        <v>2112</v>
      </c>
      <c r="D12" s="994"/>
      <c r="E12" s="298" t="s">
        <v>2113</v>
      </c>
      <c r="F12" s="279"/>
      <c r="G12" s="982"/>
      <c r="H12" s="300"/>
      <c r="I12" s="987"/>
      <c r="J12" s="987"/>
      <c r="K12" s="988"/>
    </row>
    <row r="13" spans="2:15" ht="18" customHeight="1" thickBot="1">
      <c r="B13" s="282"/>
      <c r="C13" s="282"/>
      <c r="D13" s="282"/>
      <c r="E13" s="282"/>
      <c r="F13" s="280"/>
      <c r="G13" s="282"/>
      <c r="H13" s="282"/>
      <c r="I13" s="282"/>
      <c r="J13" s="282"/>
    </row>
    <row r="14" spans="2:15" ht="16.7" customHeight="1">
      <c r="B14" s="301" t="s">
        <v>2069</v>
      </c>
      <c r="C14" s="302" t="s">
        <v>2068</v>
      </c>
      <c r="D14" s="303"/>
      <c r="E14" s="304" t="s">
        <v>2081</v>
      </c>
      <c r="F14" s="280"/>
    </row>
    <row r="15" spans="2:15" ht="16.7" customHeight="1">
      <c r="B15" s="311" t="s">
        <v>2114</v>
      </c>
      <c r="C15" s="285" t="s">
        <v>2115</v>
      </c>
      <c r="D15" s="286"/>
      <c r="E15" s="306" t="s">
        <v>2067</v>
      </c>
      <c r="F15" s="280"/>
    </row>
    <row r="16" spans="2:15" ht="17.25" thickBot="1">
      <c r="B16" s="989" t="s">
        <v>2082</v>
      </c>
      <c r="C16" s="978"/>
      <c r="D16" s="978"/>
      <c r="E16" s="979"/>
    </row>
    <row r="17" spans="2:5" ht="17.25" customHeight="1" thickBot="1"/>
    <row r="18" spans="2:5">
      <c r="B18" s="301" t="s">
        <v>2080</v>
      </c>
      <c r="C18" s="302" t="s">
        <v>2079</v>
      </c>
      <c r="D18" s="303"/>
      <c r="E18" s="304" t="s">
        <v>2078</v>
      </c>
    </row>
    <row r="19" spans="2:5" s="283" customFormat="1">
      <c r="B19" s="305" t="s">
        <v>2077</v>
      </c>
      <c r="C19" s="287" t="s">
        <v>2076</v>
      </c>
      <c r="D19" s="288"/>
      <c r="E19" s="306" t="s">
        <v>2075</v>
      </c>
    </row>
    <row r="20" spans="2:5" s="283" customFormat="1">
      <c r="B20" s="307"/>
      <c r="C20" s="288"/>
      <c r="D20" s="288"/>
      <c r="E20" s="308"/>
    </row>
    <row r="21" spans="2:5" s="283" customFormat="1">
      <c r="B21" s="309" t="s">
        <v>2074</v>
      </c>
      <c r="C21" s="289" t="s">
        <v>2073</v>
      </c>
      <c r="D21" s="286"/>
      <c r="E21" s="310"/>
    </row>
    <row r="22" spans="2:5" s="283" customFormat="1">
      <c r="B22" s="305" t="s">
        <v>2072</v>
      </c>
      <c r="C22" s="287" t="s">
        <v>2071</v>
      </c>
      <c r="D22" s="288"/>
      <c r="E22" s="306"/>
    </row>
    <row r="23" spans="2:5" s="283" customFormat="1" ht="17.25" thickBot="1">
      <c r="B23" s="977" t="s">
        <v>2083</v>
      </c>
      <c r="C23" s="978"/>
      <c r="D23" s="978"/>
      <c r="E23" s="979"/>
    </row>
    <row r="24" spans="2:5" s="283" customFormat="1"/>
    <row r="25" spans="2:5" s="283" customFormat="1"/>
    <row r="26" spans="2:5" s="283" customFormat="1"/>
    <row r="27" spans="2:5" s="283" customFormat="1"/>
    <row r="28" spans="2:5" s="283" customFormat="1"/>
    <row r="29" spans="2:5" s="283" customFormat="1"/>
    <row r="30" spans="2:5" s="283" customFormat="1"/>
    <row r="31" spans="2:5" s="283" customFormat="1"/>
    <row r="32" spans="2:5" s="283" customFormat="1"/>
    <row r="33" s="283" customFormat="1"/>
    <row r="34" s="283" customFormat="1"/>
    <row r="35" s="283" customFormat="1"/>
    <row r="36" s="283" customFormat="1"/>
    <row r="37" s="283" customFormat="1"/>
    <row r="38" s="283" customFormat="1"/>
    <row r="39" s="283" customFormat="1"/>
    <row r="40" s="283" customFormat="1"/>
    <row r="41" s="283" customFormat="1"/>
    <row r="42" s="283" customFormat="1"/>
  </sheetData>
  <sheetProtection password="81F4" sheet="1" objects="1" scenarios="1"/>
  <mergeCells count="15">
    <mergeCell ref="N2:O2"/>
    <mergeCell ref="B23:E23"/>
    <mergeCell ref="G3:G12"/>
    <mergeCell ref="I3:K12"/>
    <mergeCell ref="B16:E16"/>
    <mergeCell ref="C8:D8"/>
    <mergeCell ref="C9:D9"/>
    <mergeCell ref="C10:D10"/>
    <mergeCell ref="C11:D11"/>
    <mergeCell ref="C12:D12"/>
    <mergeCell ref="C3:D3"/>
    <mergeCell ref="C4:D4"/>
    <mergeCell ref="C5:D5"/>
    <mergeCell ref="C6:D6"/>
    <mergeCell ref="C7:D7"/>
  </mergeCells>
  <hyperlinks>
    <hyperlink ref="B4" r:id="rId1" display="http://www.annexair.com/" xr:uid="{CDBA53D5-56ED-4889-98D7-65DB715ABCAC}"/>
    <hyperlink ref="B8" r:id="rId2" display="http://www.lennoxcommercial.com/" xr:uid="{B1B6541E-BA51-4AD4-B4D5-37D83D68EDBB}"/>
    <hyperlink ref="C8" r:id="rId3" display="http://www.lg.com/" xr:uid="{22569C74-2942-4265-B21D-E546683FDA1E}"/>
    <hyperlink ref="B9" r:id="rId4" display="http://www.nexusvalve.com/" xr:uid="{184F0771-829F-4892-968F-D7C49E03A66B}"/>
    <hyperlink ref="C9" r:id="rId5" display="http://www.paragoncontrols.com/" xr:uid="{0EA5A6C8-B256-458A-8FF6-2C4BBDE42A4D}"/>
    <hyperlink ref="E9" r:id="rId6" display="http://www.phoenixcontrols.com/" xr:uid="{264E01AD-5D62-49F5-B0E0-015F0F9C5F0B}"/>
    <hyperlink ref="B10" r:id="rId7" display="http://www.purehumidifier.com/" xr:uid="{19A9C08E-D1F0-4A39-9A04-0573993F7E9E}"/>
    <hyperlink ref="C10" r:id="rId8" display="http://www.strobicair.com/" xr:uid="{CBA4FB40-E098-4E13-BFCD-795923823B0E}"/>
    <hyperlink ref="E10" r:id="rId9" display="http://www.swegon.com/" xr:uid="{B860066A-2F87-47F8-AA3B-47E7864D7108}"/>
    <hyperlink ref="B11" r:id="rId10" display="http://www.tmiclimatesolutions.com/" xr:uid="{2E6BF0B1-250C-4611-A1DD-4B143DB5A9D6}"/>
    <hyperlink ref="C11" r:id="rId11" display="http://www.twincityfan.com/" xr:uid="{37876679-D5AC-46CB-967F-A9066587F10D}"/>
    <hyperlink ref="E11" r:id="rId12" display="http://www.unitedcoolair.com/" xr:uid="{18CF7DB8-B372-486C-AAFB-F4EE57BAA5CC}"/>
    <hyperlink ref="B12" r:id="rId13" display="http://www.vtsgroup.com/" xr:uid="{6042D201-0223-46DE-968A-1F95ED798C9C}"/>
    <hyperlink ref="C12" r:id="rId14" display="http://www.williamscomfortprod.com/" xr:uid="{1E51B353-1513-460E-978A-240BAAE26017}"/>
    <hyperlink ref="E12" r:id="rId15" display="http://www.yamar-es.com/" xr:uid="{76B56847-F210-4E5B-B03D-15372525C199}"/>
    <hyperlink ref="E15" r:id="rId16" xr:uid="{AA3F0BD1-C019-4D16-BE94-479E590F3424}"/>
    <hyperlink ref="E19" r:id="rId17" xr:uid="{B88EDD2F-3D63-401D-BC19-8DFF688363BA}"/>
    <hyperlink ref="B19" r:id="rId18" xr:uid="{B0FAE8ED-0CB2-49F7-B212-9111F490F9A4}"/>
    <hyperlink ref="C19" r:id="rId19" xr:uid="{928F55AA-5443-4225-8C7C-B42C0534786D}"/>
    <hyperlink ref="B22" r:id="rId20" xr:uid="{F91013D2-8EC2-4C63-92CD-5C4939B7377B}"/>
    <hyperlink ref="C22" r:id="rId21" xr:uid="{C271E141-7480-4A3A-B9C2-60E5C865C241}"/>
    <hyperlink ref="E8" r:id="rId22" display="http://www.modinehvac.com/" xr:uid="{3D7AFD7D-E185-4D2C-BA8D-DE197DE7CEDF}"/>
    <hyperlink ref="B15" r:id="rId23" display="RSTIGLITZ@NCJAX.COM" xr:uid="{3D5D606E-6858-499E-831E-B9FFE8830625}"/>
    <hyperlink ref="N2" location="Contents!A1" display="&lt;&lt;BACK" xr:uid="{B27763DC-0261-4F86-A867-B18CF46ACB64}"/>
  </hyperlinks>
  <pageMargins left="0.7" right="0.7" top="0.75" bottom="0.75" header="0.3" footer="0.3"/>
  <pageSetup orientation="portrait" r:id="rId24"/>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C39E-05EC-4DE1-A1E4-BBB7FE339ABC}">
  <sheetPr codeName="Sheet15"/>
  <dimension ref="A1:AD23"/>
  <sheetViews>
    <sheetView showGridLines="0" zoomScale="80" zoomScaleNormal="80" workbookViewId="0">
      <selection activeCell="G12" sqref="G12"/>
    </sheetView>
  </sheetViews>
  <sheetFormatPr defaultRowHeight="15"/>
  <cols>
    <col min="1" max="1" width="18.42578125" style="540" customWidth="1"/>
    <col min="2" max="2" width="15.85546875" style="540" customWidth="1"/>
    <col min="3" max="3" width="16.28515625" style="540" customWidth="1"/>
    <col min="4" max="4" width="11.42578125" style="540" customWidth="1"/>
    <col min="5" max="5" width="10.7109375" style="540" customWidth="1"/>
    <col min="6" max="6" width="10.42578125" style="540" customWidth="1"/>
    <col min="7" max="7" width="11.28515625" style="540" customWidth="1"/>
    <col min="8" max="8" width="14.7109375" style="540" customWidth="1"/>
    <col min="9" max="9" width="10.7109375" style="540" customWidth="1"/>
    <col min="10" max="10" width="11" style="540" customWidth="1"/>
    <col min="11" max="11" width="14.140625" style="540" customWidth="1"/>
    <col min="12" max="12" width="22.7109375" style="540" customWidth="1"/>
    <col min="13" max="13" width="10.140625" style="540" customWidth="1"/>
    <col min="14" max="14" width="9.28515625" style="540" customWidth="1"/>
    <col min="15" max="15" width="14" style="540" customWidth="1"/>
    <col min="16" max="16" width="13.7109375" style="540" customWidth="1"/>
    <col min="17" max="17" width="15.5703125" style="540" customWidth="1"/>
    <col min="18" max="18" width="14.42578125" style="540" customWidth="1"/>
    <col min="19" max="19" width="9.140625" style="540"/>
    <col min="20" max="20" width="13.5703125" style="540" customWidth="1"/>
    <col min="21" max="21" width="22.42578125" style="540" customWidth="1"/>
    <col min="22" max="22" width="9.140625" style="540"/>
    <col min="23" max="23" width="10.28515625" style="540" customWidth="1"/>
    <col min="24" max="24" width="13.28515625" style="540" customWidth="1"/>
    <col min="25" max="25" width="10.5703125" style="540" customWidth="1"/>
    <col min="26" max="26" width="10" style="540" customWidth="1"/>
    <col min="27" max="27" width="17.7109375" style="540" customWidth="1"/>
    <col min="28" max="28" width="18.85546875" style="540" customWidth="1"/>
    <col min="29" max="29" width="11.140625" style="540" customWidth="1"/>
    <col min="30" max="31" width="14.42578125" style="540" bestFit="1" customWidth="1"/>
    <col min="32" max="16384" width="9.140625" style="540"/>
  </cols>
  <sheetData>
    <row r="1" spans="1:30" ht="18" customHeight="1">
      <c r="A1" s="1054" t="s">
        <v>3218</v>
      </c>
      <c r="B1" s="1055"/>
      <c r="C1" s="1055"/>
      <c r="D1" s="1055"/>
      <c r="E1" s="1055"/>
      <c r="F1" s="1055"/>
      <c r="G1" s="1055"/>
      <c r="H1" s="1055"/>
      <c r="I1" s="1056"/>
      <c r="J1" s="1057"/>
      <c r="K1" s="1058"/>
      <c r="L1" s="1058"/>
      <c r="M1" s="1058"/>
      <c r="N1" s="1058"/>
      <c r="O1" s="1058"/>
      <c r="P1" s="1058"/>
      <c r="Q1" s="1058"/>
      <c r="R1" s="1058"/>
      <c r="S1" s="1058"/>
      <c r="T1" s="1058"/>
      <c r="U1" s="1058"/>
      <c r="V1" s="1058"/>
      <c r="W1" s="1058"/>
      <c r="X1" s="1058"/>
      <c r="Y1" s="539">
        <v>26</v>
      </c>
      <c r="Z1" s="539"/>
    </row>
    <row r="2" spans="1:30" s="541" customFormat="1" ht="18" customHeight="1">
      <c r="A2" s="1050" t="s">
        <v>3214</v>
      </c>
      <c r="B2" s="1051" t="s">
        <v>3215</v>
      </c>
      <c r="C2" s="1050" t="s">
        <v>2163</v>
      </c>
      <c r="D2" s="1051" t="s">
        <v>2154</v>
      </c>
      <c r="E2" s="1051" t="s">
        <v>2162</v>
      </c>
      <c r="F2" s="1050" t="s">
        <v>2161</v>
      </c>
      <c r="G2" s="1051" t="s">
        <v>2158</v>
      </c>
      <c r="H2" s="1051" t="s">
        <v>2157</v>
      </c>
      <c r="I2" s="1050" t="s">
        <v>2160</v>
      </c>
      <c r="J2" s="1059"/>
      <c r="K2" s="1060"/>
      <c r="L2" s="1050"/>
      <c r="M2" s="1050" t="s">
        <v>2159</v>
      </c>
      <c r="N2" s="1050"/>
      <c r="O2" s="1050"/>
      <c r="P2" s="1051" t="s">
        <v>3216</v>
      </c>
      <c r="Q2" s="581" t="s">
        <v>2156</v>
      </c>
      <c r="R2" s="581" t="s">
        <v>2155</v>
      </c>
      <c r="S2" s="1051" t="s">
        <v>2153</v>
      </c>
      <c r="T2" s="1051" t="s">
        <v>2152</v>
      </c>
      <c r="U2" s="1051" t="s">
        <v>2151</v>
      </c>
      <c r="V2" s="582"/>
      <c r="W2" s="582"/>
      <c r="X2" s="583"/>
      <c r="Y2" s="583"/>
      <c r="Z2" s="583"/>
      <c r="AA2" s="583"/>
      <c r="AB2" s="583"/>
      <c r="AC2" s="583"/>
    </row>
    <row r="3" spans="1:30" s="541" customFormat="1" ht="32.25" customHeight="1">
      <c r="A3" s="1050"/>
      <c r="B3" s="1052"/>
      <c r="C3" s="1050"/>
      <c r="D3" s="1052"/>
      <c r="E3" s="1052"/>
      <c r="F3" s="1050"/>
      <c r="G3" s="1052"/>
      <c r="H3" s="1052"/>
      <c r="I3" s="1050"/>
      <c r="J3" s="1051" t="s">
        <v>2150</v>
      </c>
      <c r="K3" s="1051" t="s">
        <v>2149</v>
      </c>
      <c r="L3" s="1051" t="s">
        <v>2148</v>
      </c>
      <c r="M3" s="1050"/>
      <c r="N3" s="1050"/>
      <c r="O3" s="1050"/>
      <c r="P3" s="1052"/>
      <c r="Q3" s="584" t="s">
        <v>2147</v>
      </c>
      <c r="R3" s="584" t="s">
        <v>49</v>
      </c>
      <c r="S3" s="1052"/>
      <c r="T3" s="1052"/>
      <c r="U3" s="1052"/>
      <c r="V3" s="585"/>
      <c r="W3" s="585"/>
      <c r="X3" s="586"/>
      <c r="Y3" s="586"/>
      <c r="Z3" s="586"/>
      <c r="AA3" s="586"/>
      <c r="AB3" s="586"/>
      <c r="AC3" s="586"/>
    </row>
    <row r="4" spans="1:30" s="541" customFormat="1" ht="30" customHeight="1">
      <c r="A4" s="1050"/>
      <c r="B4" s="1052"/>
      <c r="C4" s="1050"/>
      <c r="D4" s="1052"/>
      <c r="E4" s="1052"/>
      <c r="F4" s="1050"/>
      <c r="G4" s="1052"/>
      <c r="H4" s="1052"/>
      <c r="I4" s="1050"/>
      <c r="J4" s="1052"/>
      <c r="K4" s="1052"/>
      <c r="L4" s="1052"/>
      <c r="M4" s="1050" t="s">
        <v>2146</v>
      </c>
      <c r="N4" s="1050"/>
      <c r="O4" s="1050"/>
      <c r="P4" s="1052"/>
      <c r="Q4" s="584" t="s">
        <v>2145</v>
      </c>
      <c r="R4" s="584" t="s">
        <v>2144</v>
      </c>
      <c r="S4" s="1052"/>
      <c r="T4" s="1052"/>
      <c r="U4" s="1052"/>
      <c r="V4" s="585" t="s">
        <v>2215</v>
      </c>
      <c r="W4" s="585" t="s">
        <v>2214</v>
      </c>
      <c r="X4" s="587" t="s">
        <v>2224</v>
      </c>
      <c r="Y4" s="587" t="s">
        <v>2214</v>
      </c>
      <c r="Z4" s="587" t="s">
        <v>2215</v>
      </c>
      <c r="AA4" s="587" t="s">
        <v>2214</v>
      </c>
      <c r="AB4" s="587" t="s">
        <v>2215</v>
      </c>
      <c r="AC4" s="587" t="s">
        <v>1143</v>
      </c>
    </row>
    <row r="5" spans="1:30" s="541" customFormat="1" ht="29.25" customHeight="1">
      <c r="A5" s="1050"/>
      <c r="B5" s="1053"/>
      <c r="C5" s="1050"/>
      <c r="D5" s="1053"/>
      <c r="E5" s="1053"/>
      <c r="F5" s="1050"/>
      <c r="G5" s="1053"/>
      <c r="H5" s="1053"/>
      <c r="I5" s="1050"/>
      <c r="J5" s="1053"/>
      <c r="K5" s="1053"/>
      <c r="L5" s="1053"/>
      <c r="M5" s="588" t="s">
        <v>2143</v>
      </c>
      <c r="N5" s="588" t="s">
        <v>2142</v>
      </c>
      <c r="O5" s="588" t="s">
        <v>434</v>
      </c>
      <c r="P5" s="1053"/>
      <c r="Q5" s="584" t="s">
        <v>2141</v>
      </c>
      <c r="R5" s="589" t="s">
        <v>2140</v>
      </c>
      <c r="S5" s="1053"/>
      <c r="T5" s="1053"/>
      <c r="U5" s="1053"/>
      <c r="V5" s="590" t="s">
        <v>442</v>
      </c>
      <c r="W5" s="590" t="s">
        <v>442</v>
      </c>
      <c r="X5" s="591" t="s">
        <v>1153</v>
      </c>
      <c r="Y5" s="591" t="s">
        <v>2213</v>
      </c>
      <c r="Z5" s="591" t="s">
        <v>2213</v>
      </c>
      <c r="AA5" s="591" t="s">
        <v>2216</v>
      </c>
      <c r="AB5" s="591" t="s">
        <v>2216</v>
      </c>
      <c r="AC5" s="591"/>
    </row>
    <row r="6" spans="1:30" ht="18" customHeight="1">
      <c r="A6" s="547" t="s">
        <v>2139</v>
      </c>
      <c r="B6" s="548" t="s">
        <v>2137</v>
      </c>
      <c r="C6" s="549" t="s">
        <v>2138</v>
      </c>
      <c r="D6" s="549">
        <v>459</v>
      </c>
      <c r="E6" s="550">
        <v>11.3</v>
      </c>
      <c r="F6" s="550">
        <v>95</v>
      </c>
      <c r="G6" s="551" t="s">
        <v>2122</v>
      </c>
      <c r="H6" s="551">
        <v>70</v>
      </c>
      <c r="I6" s="550">
        <v>47</v>
      </c>
      <c r="J6" s="552">
        <v>9000</v>
      </c>
      <c r="K6" s="552">
        <v>7500</v>
      </c>
      <c r="L6" s="552">
        <v>10900</v>
      </c>
      <c r="M6" s="549" t="s">
        <v>2124</v>
      </c>
      <c r="N6" s="549">
        <v>10</v>
      </c>
      <c r="O6" s="549">
        <v>15</v>
      </c>
      <c r="P6" s="549" t="s">
        <v>2133</v>
      </c>
      <c r="Q6" s="549" t="s">
        <v>2120</v>
      </c>
      <c r="R6" s="549">
        <v>82</v>
      </c>
      <c r="S6" s="549">
        <v>0.62</v>
      </c>
      <c r="T6" s="549">
        <v>0.71</v>
      </c>
      <c r="U6" s="547" t="s">
        <v>2119</v>
      </c>
      <c r="V6" s="553">
        <v>0.4</v>
      </c>
      <c r="W6" s="553">
        <v>0.4</v>
      </c>
      <c r="X6" s="554">
        <v>7</v>
      </c>
      <c r="Y6" s="554">
        <v>18.3</v>
      </c>
      <c r="Z6" s="554">
        <v>74.099999999999994</v>
      </c>
      <c r="AA6" s="554" t="s">
        <v>2217</v>
      </c>
      <c r="AB6" s="554" t="s">
        <v>2219</v>
      </c>
      <c r="AC6" s="554" t="s">
        <v>3226</v>
      </c>
      <c r="AD6" s="540">
        <v>1</v>
      </c>
    </row>
    <row r="7" spans="1:30" ht="18" customHeight="1">
      <c r="A7" s="547" t="s">
        <v>2136</v>
      </c>
      <c r="B7" s="555" t="s">
        <v>2134</v>
      </c>
      <c r="C7" s="549" t="s">
        <v>2135</v>
      </c>
      <c r="D7" s="549">
        <v>459</v>
      </c>
      <c r="E7" s="550">
        <v>11.4</v>
      </c>
      <c r="F7" s="550">
        <v>95</v>
      </c>
      <c r="G7" s="551" t="s">
        <v>2122</v>
      </c>
      <c r="H7" s="551">
        <v>70</v>
      </c>
      <c r="I7" s="550">
        <v>47</v>
      </c>
      <c r="J7" s="552">
        <v>12000</v>
      </c>
      <c r="K7" s="552">
        <v>10000</v>
      </c>
      <c r="L7" s="552">
        <v>13600</v>
      </c>
      <c r="M7" s="549" t="s">
        <v>2124</v>
      </c>
      <c r="N7" s="549">
        <v>10</v>
      </c>
      <c r="O7" s="549">
        <v>15</v>
      </c>
      <c r="P7" s="549" t="s">
        <v>2133</v>
      </c>
      <c r="Q7" s="549" t="s">
        <v>2120</v>
      </c>
      <c r="R7" s="549">
        <v>82</v>
      </c>
      <c r="S7" s="549">
        <v>0.96</v>
      </c>
      <c r="T7" s="549">
        <v>1.04</v>
      </c>
      <c r="U7" s="547" t="s">
        <v>2119</v>
      </c>
      <c r="V7" s="553">
        <v>0.4</v>
      </c>
      <c r="W7" s="553">
        <v>0.4</v>
      </c>
      <c r="X7" s="554">
        <v>7</v>
      </c>
      <c r="Y7" s="554">
        <v>18.3</v>
      </c>
      <c r="Z7" s="554">
        <v>74.099999999999994</v>
      </c>
      <c r="AA7" s="554" t="s">
        <v>2217</v>
      </c>
      <c r="AB7" s="554" t="s">
        <v>2219</v>
      </c>
      <c r="AC7" s="554" t="s">
        <v>3226</v>
      </c>
      <c r="AD7" s="540">
        <v>1</v>
      </c>
    </row>
    <row r="8" spans="1:30" ht="18" customHeight="1">
      <c r="A8" s="556" t="s">
        <v>2132</v>
      </c>
      <c r="B8" s="555" t="s">
        <v>2130</v>
      </c>
      <c r="C8" s="557" t="s">
        <v>2131</v>
      </c>
      <c r="D8" s="557">
        <v>706</v>
      </c>
      <c r="E8" s="558">
        <v>10.199999999999999</v>
      </c>
      <c r="F8" s="558">
        <v>95</v>
      </c>
      <c r="G8" s="559" t="s">
        <v>2122</v>
      </c>
      <c r="H8" s="559">
        <v>70</v>
      </c>
      <c r="I8" s="558">
        <v>47</v>
      </c>
      <c r="J8" s="560">
        <v>18000</v>
      </c>
      <c r="K8" s="560">
        <v>14400</v>
      </c>
      <c r="L8" s="560">
        <v>21600</v>
      </c>
      <c r="M8" s="557" t="s">
        <v>2124</v>
      </c>
      <c r="N8" s="557">
        <v>13</v>
      </c>
      <c r="O8" s="557">
        <v>20</v>
      </c>
      <c r="P8" s="557" t="s">
        <v>2121</v>
      </c>
      <c r="Q8" s="557" t="s">
        <v>2120</v>
      </c>
      <c r="R8" s="557">
        <v>114.8</v>
      </c>
      <c r="S8" s="557">
        <v>1.43</v>
      </c>
      <c r="T8" s="561">
        <v>1.73</v>
      </c>
      <c r="U8" s="556" t="s">
        <v>2119</v>
      </c>
      <c r="V8" s="553">
        <v>0.25</v>
      </c>
      <c r="W8" s="553">
        <v>0.4</v>
      </c>
      <c r="X8" s="554">
        <v>9.6</v>
      </c>
      <c r="Y8" s="554">
        <v>25.6</v>
      </c>
      <c r="Z8" s="554">
        <v>116.8</v>
      </c>
      <c r="AA8" s="554" t="s">
        <v>2218</v>
      </c>
      <c r="AB8" s="554" t="s">
        <v>2220</v>
      </c>
      <c r="AC8" s="554" t="s">
        <v>3226</v>
      </c>
      <c r="AD8" s="540">
        <v>1</v>
      </c>
    </row>
    <row r="9" spans="1:30" ht="18" customHeight="1">
      <c r="A9" s="547" t="s">
        <v>2129</v>
      </c>
      <c r="B9" s="548" t="s">
        <v>2127</v>
      </c>
      <c r="C9" s="549" t="s">
        <v>2128</v>
      </c>
      <c r="D9" s="549">
        <v>935</v>
      </c>
      <c r="E9" s="550">
        <v>10</v>
      </c>
      <c r="F9" s="550">
        <v>95</v>
      </c>
      <c r="G9" s="551" t="s">
        <v>2122</v>
      </c>
      <c r="H9" s="551">
        <v>70</v>
      </c>
      <c r="I9" s="550">
        <v>47</v>
      </c>
      <c r="J9" s="552">
        <v>30000</v>
      </c>
      <c r="K9" s="552">
        <v>21300</v>
      </c>
      <c r="L9" s="552">
        <v>32000</v>
      </c>
      <c r="M9" s="549" t="s">
        <v>2124</v>
      </c>
      <c r="N9" s="549">
        <v>19</v>
      </c>
      <c r="O9" s="549">
        <v>30</v>
      </c>
      <c r="P9" s="549" t="s">
        <v>2121</v>
      </c>
      <c r="Q9" s="549" t="s">
        <v>2120</v>
      </c>
      <c r="R9" s="549">
        <v>164</v>
      </c>
      <c r="S9" s="562">
        <v>3</v>
      </c>
      <c r="T9" s="562">
        <v>3.1</v>
      </c>
      <c r="U9" s="547" t="s">
        <v>2119</v>
      </c>
      <c r="V9" s="553">
        <v>0.25</v>
      </c>
      <c r="W9" s="553" t="s">
        <v>2221</v>
      </c>
      <c r="X9" s="554">
        <v>14.6</v>
      </c>
      <c r="Y9" s="554">
        <v>39.700000000000003</v>
      </c>
      <c r="Z9" s="554">
        <v>124.6</v>
      </c>
      <c r="AA9" s="554" t="s">
        <v>2223</v>
      </c>
      <c r="AB9" s="554" t="s">
        <v>2222</v>
      </c>
      <c r="AC9" s="554" t="s">
        <v>3226</v>
      </c>
      <c r="AD9" s="540">
        <v>1</v>
      </c>
    </row>
    <row r="10" spans="1:30" ht="18" customHeight="1">
      <c r="A10" s="563" t="s">
        <v>2126</v>
      </c>
      <c r="B10" s="564" t="s">
        <v>2123</v>
      </c>
      <c r="C10" s="565" t="s">
        <v>2125</v>
      </c>
      <c r="D10" s="565">
        <v>935</v>
      </c>
      <c r="E10" s="566">
        <v>10</v>
      </c>
      <c r="F10" s="566">
        <v>95</v>
      </c>
      <c r="G10" s="567" t="s">
        <v>2122</v>
      </c>
      <c r="H10" s="567">
        <v>70</v>
      </c>
      <c r="I10" s="566">
        <v>47</v>
      </c>
      <c r="J10" s="568">
        <v>33000</v>
      </c>
      <c r="K10" s="568">
        <v>23430</v>
      </c>
      <c r="L10" s="568">
        <v>35200</v>
      </c>
      <c r="M10" s="565" t="s">
        <v>2124</v>
      </c>
      <c r="N10" s="569">
        <v>19</v>
      </c>
      <c r="O10" s="565">
        <v>30</v>
      </c>
      <c r="P10" s="565" t="s">
        <v>2121</v>
      </c>
      <c r="Q10" s="565" t="s">
        <v>2120</v>
      </c>
      <c r="R10" s="565">
        <v>164</v>
      </c>
      <c r="S10" s="570">
        <v>4.04</v>
      </c>
      <c r="T10" s="570">
        <v>3.84</v>
      </c>
      <c r="U10" s="563" t="s">
        <v>2119</v>
      </c>
      <c r="V10" s="544">
        <v>0.25</v>
      </c>
      <c r="W10" s="544" t="s">
        <v>2221</v>
      </c>
      <c r="X10" s="571">
        <v>14.6</v>
      </c>
      <c r="Y10" s="571">
        <v>39.700000000000003</v>
      </c>
      <c r="Z10" s="571">
        <v>124.6</v>
      </c>
      <c r="AA10" s="571" t="s">
        <v>2223</v>
      </c>
      <c r="AB10" s="571" t="s">
        <v>2222</v>
      </c>
      <c r="AC10" s="571" t="s">
        <v>3226</v>
      </c>
      <c r="AD10" s="540">
        <v>1</v>
      </c>
    </row>
    <row r="11" spans="1:30">
      <c r="A11" s="572"/>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4"/>
    </row>
    <row r="12" spans="1:30">
      <c r="A12" s="478" t="s">
        <v>1144</v>
      </c>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575"/>
      <c r="AA12" s="575"/>
      <c r="AB12" s="575"/>
      <c r="AC12" s="576"/>
    </row>
    <row r="13" spans="1:30">
      <c r="A13" s="480" t="s">
        <v>2205</v>
      </c>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5"/>
      <c r="AA13" s="575"/>
      <c r="AB13" s="575"/>
      <c r="AC13" s="576"/>
    </row>
    <row r="14" spans="1:30">
      <c r="A14" s="480" t="s">
        <v>2206</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5"/>
      <c r="AA14" s="575"/>
      <c r="AB14" s="575"/>
      <c r="AC14" s="576"/>
    </row>
    <row r="15" spans="1:30">
      <c r="A15" s="480" t="s">
        <v>2207</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5"/>
      <c r="AA15" s="575"/>
      <c r="AB15" s="575"/>
      <c r="AC15" s="576"/>
      <c r="AD15" s="542"/>
    </row>
    <row r="16" spans="1:30">
      <c r="A16" s="480" t="s">
        <v>2208</v>
      </c>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5"/>
      <c r="AA16" s="575"/>
      <c r="AB16" s="575"/>
      <c r="AC16" s="576"/>
    </row>
    <row r="17" spans="1:29">
      <c r="A17" s="480" t="s">
        <v>2209</v>
      </c>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5"/>
      <c r="AA17" s="575"/>
      <c r="AB17" s="575"/>
      <c r="AC17" s="576"/>
    </row>
    <row r="18" spans="1:29">
      <c r="A18" s="478" t="s">
        <v>2210</v>
      </c>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575"/>
      <c r="AA18" s="575"/>
      <c r="AB18" s="575"/>
      <c r="AC18" s="576"/>
    </row>
    <row r="19" spans="1:29">
      <c r="A19" s="480" t="s">
        <v>2211</v>
      </c>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5"/>
      <c r="AA19" s="575"/>
      <c r="AB19" s="575"/>
      <c r="AC19" s="576"/>
    </row>
    <row r="20" spans="1:29">
      <c r="A20" s="480" t="s">
        <v>2212</v>
      </c>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5"/>
      <c r="AA20" s="575"/>
      <c r="AB20" s="575"/>
      <c r="AC20" s="576"/>
    </row>
    <row r="21" spans="1:29">
      <c r="A21" s="480" t="s">
        <v>2225</v>
      </c>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5"/>
      <c r="AA21" s="575"/>
      <c r="AB21" s="575"/>
      <c r="AC21" s="576"/>
    </row>
    <row r="22" spans="1:29">
      <c r="A22" s="480"/>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5"/>
      <c r="AA22" s="575"/>
      <c r="AB22" s="575"/>
      <c r="AC22" s="576"/>
    </row>
    <row r="23" spans="1:29">
      <c r="A23" s="483" t="s">
        <v>2204</v>
      </c>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9"/>
      <c r="AA23" s="579"/>
      <c r="AB23" s="579"/>
      <c r="AC23" s="580"/>
    </row>
  </sheetData>
  <sheetProtection password="81F4" sheet="1" objects="1" scenarios="1"/>
  <mergeCells count="21">
    <mergeCell ref="M2:O3"/>
    <mergeCell ref="G2:G5"/>
    <mergeCell ref="M4:O4"/>
    <mergeCell ref="A1:I1"/>
    <mergeCell ref="J1:X1"/>
    <mergeCell ref="S2:S5"/>
    <mergeCell ref="T2:T5"/>
    <mergeCell ref="U2:U5"/>
    <mergeCell ref="J3:J5"/>
    <mergeCell ref="K3:K5"/>
    <mergeCell ref="L3:L5"/>
    <mergeCell ref="H2:H5"/>
    <mergeCell ref="J2:L2"/>
    <mergeCell ref="B2:B5"/>
    <mergeCell ref="P2:P5"/>
    <mergeCell ref="D2:D5"/>
    <mergeCell ref="I2:I5"/>
    <mergeCell ref="A2:A5"/>
    <mergeCell ref="C2:C5"/>
    <mergeCell ref="E2:E5"/>
    <mergeCell ref="F2:F5"/>
  </mergeCells>
  <hyperlinks>
    <hyperlink ref="B6" r:id="rId1" xr:uid="{C3314D33-13F1-4EC2-992E-A43BBBD99C6D}"/>
    <hyperlink ref="B9" r:id="rId2" xr:uid="{838EE896-F886-48CE-8844-FD03FC0D32A9}"/>
    <hyperlink ref="B10" r:id="rId3" xr:uid="{CA0CDB03-6099-49B6-8AEF-4C7282DDAE0A}"/>
    <hyperlink ref="B7" r:id="rId4" xr:uid="{6D22A209-512E-4ADA-B55F-5EC18C39F16F}"/>
    <hyperlink ref="B8" r:id="rId5" xr:uid="{4DA6FF19-C61E-4894-8DB5-0868D9690E8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DCE4B-1882-4BEC-BB35-A98F1A10D59D}">
  <sheetPr codeName="Sheet16"/>
  <dimension ref="A1:AD24"/>
  <sheetViews>
    <sheetView showGridLines="0" zoomScale="80" zoomScaleNormal="80" workbookViewId="0">
      <selection activeCell="A2" sqref="A2:AD5"/>
    </sheetView>
  </sheetViews>
  <sheetFormatPr defaultRowHeight="15"/>
  <cols>
    <col min="1" max="1" width="15.85546875" style="540" customWidth="1"/>
    <col min="2" max="2" width="14.28515625" style="540" customWidth="1"/>
    <col min="3" max="3" width="14.7109375" style="540" customWidth="1"/>
    <col min="4" max="4" width="10" style="540" customWidth="1"/>
    <col min="5" max="5" width="10.42578125" style="540" customWidth="1"/>
    <col min="6" max="6" width="13.85546875" style="540" customWidth="1"/>
    <col min="7" max="7" width="11.85546875" style="540" customWidth="1"/>
    <col min="8" max="8" width="15.85546875" style="540" customWidth="1"/>
    <col min="9" max="10" width="11" style="540" customWidth="1"/>
    <col min="11" max="11" width="15.140625" style="540" customWidth="1"/>
    <col min="12" max="12" width="19.85546875" style="540" customWidth="1"/>
    <col min="13" max="13" width="11.5703125" style="540" customWidth="1"/>
    <col min="14" max="14" width="9.140625" style="540"/>
    <col min="15" max="15" width="13.28515625" style="540" customWidth="1"/>
    <col min="16" max="16" width="13.5703125" style="540" customWidth="1"/>
    <col min="17" max="17" width="15.140625" style="540" customWidth="1"/>
    <col min="18" max="20" width="9.140625" style="540"/>
    <col min="21" max="21" width="23.85546875" style="540" customWidth="1"/>
    <col min="22" max="23" width="9.140625" style="540"/>
    <col min="24" max="26" width="10" style="540" customWidth="1"/>
    <col min="27" max="27" width="16.140625" style="540" customWidth="1"/>
    <col min="28" max="28" width="15.28515625" style="540" customWidth="1"/>
    <col min="29" max="29" width="9.140625" style="540"/>
    <col min="30" max="30" width="11.140625" style="540" customWidth="1"/>
    <col min="31" max="16384" width="9.140625" style="540"/>
  </cols>
  <sheetData>
    <row r="1" spans="1:30" ht="18" customHeight="1">
      <c r="A1" s="1057" t="s">
        <v>3219</v>
      </c>
      <c r="B1" s="1058"/>
      <c r="C1" s="1058"/>
      <c r="D1" s="1058"/>
      <c r="E1" s="1058"/>
      <c r="F1" s="1058"/>
      <c r="G1" s="1058"/>
      <c r="H1" s="1058"/>
      <c r="I1" s="1058"/>
      <c r="J1" s="1058"/>
      <c r="K1" s="1057"/>
      <c r="L1" s="1058"/>
      <c r="M1" s="1058"/>
      <c r="N1" s="1058"/>
      <c r="O1" s="1058"/>
      <c r="P1" s="1058"/>
      <c r="Q1" s="1058"/>
      <c r="R1" s="1058"/>
      <c r="S1" s="1058"/>
      <c r="T1" s="1058"/>
      <c r="U1" s="1058"/>
      <c r="V1" s="1058"/>
      <c r="W1" s="1058"/>
      <c r="X1" s="1058"/>
      <c r="Y1" s="1058"/>
      <c r="Z1" s="1058"/>
      <c r="AA1" s="1058"/>
      <c r="AB1" s="539"/>
    </row>
    <row r="2" spans="1:30" s="541" customFormat="1" ht="18" customHeight="1">
      <c r="A2" s="1064" t="s">
        <v>3214</v>
      </c>
      <c r="B2" s="1064" t="s">
        <v>3215</v>
      </c>
      <c r="C2" s="1064" t="s">
        <v>2163</v>
      </c>
      <c r="D2" s="1064" t="s">
        <v>2162</v>
      </c>
      <c r="E2" s="1064" t="s">
        <v>2161</v>
      </c>
      <c r="F2" s="1064" t="s">
        <v>2158</v>
      </c>
      <c r="G2" s="1064" t="s">
        <v>2157</v>
      </c>
      <c r="H2" s="1064" t="s">
        <v>2160</v>
      </c>
      <c r="I2" s="1064"/>
      <c r="J2" s="1064"/>
      <c r="K2" s="1064"/>
      <c r="L2" s="1064" t="s">
        <v>2159</v>
      </c>
      <c r="M2" s="1064"/>
      <c r="N2" s="1064"/>
      <c r="O2" s="1065" t="s">
        <v>3216</v>
      </c>
      <c r="P2" s="618" t="s">
        <v>2156</v>
      </c>
      <c r="Q2" s="618" t="s">
        <v>2155</v>
      </c>
      <c r="R2" s="1061" t="s">
        <v>2154</v>
      </c>
      <c r="S2" s="1061" t="s">
        <v>2153</v>
      </c>
      <c r="T2" s="1061" t="s">
        <v>2152</v>
      </c>
      <c r="U2" s="1061" t="s">
        <v>2151</v>
      </c>
      <c r="V2" s="619"/>
      <c r="W2" s="619"/>
      <c r="X2" s="620"/>
      <c r="Y2" s="620"/>
      <c r="Z2" s="620"/>
      <c r="AA2" s="620"/>
      <c r="AB2" s="620"/>
      <c r="AC2" s="620"/>
      <c r="AD2" s="1061" t="s">
        <v>3217</v>
      </c>
    </row>
    <row r="3" spans="1:30" s="541" customFormat="1" ht="24.95" customHeight="1">
      <c r="A3" s="1064"/>
      <c r="B3" s="1064"/>
      <c r="C3" s="1064"/>
      <c r="D3" s="1064"/>
      <c r="E3" s="1064"/>
      <c r="F3" s="1064"/>
      <c r="G3" s="1064"/>
      <c r="H3" s="1064"/>
      <c r="I3" s="1064" t="s">
        <v>2150</v>
      </c>
      <c r="J3" s="1064" t="s">
        <v>2149</v>
      </c>
      <c r="K3" s="1064" t="s">
        <v>2148</v>
      </c>
      <c r="L3" s="1064"/>
      <c r="M3" s="1064"/>
      <c r="N3" s="1064"/>
      <c r="O3" s="1065"/>
      <c r="P3" s="621" t="s">
        <v>2147</v>
      </c>
      <c r="Q3" s="621" t="s">
        <v>49</v>
      </c>
      <c r="R3" s="1062"/>
      <c r="S3" s="1062"/>
      <c r="T3" s="1062"/>
      <c r="U3" s="1062"/>
      <c r="V3" s="622"/>
      <c r="W3" s="622"/>
      <c r="X3" s="623"/>
      <c r="Y3" s="623"/>
      <c r="Z3" s="623"/>
      <c r="AA3" s="623"/>
      <c r="AB3" s="623"/>
      <c r="AC3" s="623"/>
      <c r="AD3" s="1062"/>
    </row>
    <row r="4" spans="1:30" s="541" customFormat="1" ht="18" customHeight="1">
      <c r="A4" s="1064"/>
      <c r="B4" s="1064"/>
      <c r="C4" s="1064"/>
      <c r="D4" s="1064"/>
      <c r="E4" s="1064"/>
      <c r="F4" s="1064"/>
      <c r="G4" s="1064"/>
      <c r="H4" s="1064"/>
      <c r="I4" s="1064"/>
      <c r="J4" s="1064"/>
      <c r="K4" s="1064"/>
      <c r="L4" s="1064" t="s">
        <v>2146</v>
      </c>
      <c r="M4" s="1064"/>
      <c r="N4" s="1064"/>
      <c r="O4" s="1065"/>
      <c r="P4" s="621" t="s">
        <v>2145</v>
      </c>
      <c r="Q4" s="621" t="s">
        <v>2144</v>
      </c>
      <c r="R4" s="1062"/>
      <c r="S4" s="1062"/>
      <c r="T4" s="1062"/>
      <c r="U4" s="1062"/>
      <c r="V4" s="622" t="s">
        <v>2215</v>
      </c>
      <c r="W4" s="622" t="s">
        <v>2214</v>
      </c>
      <c r="X4" s="624" t="s">
        <v>2224</v>
      </c>
      <c r="Y4" s="624" t="s">
        <v>2214</v>
      </c>
      <c r="Z4" s="624" t="s">
        <v>2215</v>
      </c>
      <c r="AA4" s="624" t="s">
        <v>2214</v>
      </c>
      <c r="AB4" s="624" t="s">
        <v>2215</v>
      </c>
      <c r="AC4" s="624" t="s">
        <v>1143</v>
      </c>
      <c r="AD4" s="1062" t="s">
        <v>1399</v>
      </c>
    </row>
    <row r="5" spans="1:30" s="541" customFormat="1" ht="18" customHeight="1">
      <c r="A5" s="1064"/>
      <c r="B5" s="1064"/>
      <c r="C5" s="1064"/>
      <c r="D5" s="1064"/>
      <c r="E5" s="1064"/>
      <c r="F5" s="1064"/>
      <c r="G5" s="1064"/>
      <c r="H5" s="1064"/>
      <c r="I5" s="1064"/>
      <c r="J5" s="1064"/>
      <c r="K5" s="1064"/>
      <c r="L5" s="625" t="s">
        <v>2143</v>
      </c>
      <c r="M5" s="625" t="s">
        <v>2142</v>
      </c>
      <c r="N5" s="625" t="s">
        <v>434</v>
      </c>
      <c r="O5" s="1065"/>
      <c r="P5" s="626" t="s">
        <v>2141</v>
      </c>
      <c r="Q5" s="626" t="s">
        <v>2140</v>
      </c>
      <c r="R5" s="1063"/>
      <c r="S5" s="1063"/>
      <c r="T5" s="1063"/>
      <c r="U5" s="1063"/>
      <c r="V5" s="627" t="s">
        <v>442</v>
      </c>
      <c r="W5" s="627" t="s">
        <v>442</v>
      </c>
      <c r="X5" s="628" t="s">
        <v>1153</v>
      </c>
      <c r="Y5" s="628" t="s">
        <v>2213</v>
      </c>
      <c r="Z5" s="628" t="s">
        <v>2213</v>
      </c>
      <c r="AA5" s="628" t="s">
        <v>2216</v>
      </c>
      <c r="AB5" s="628" t="s">
        <v>2216</v>
      </c>
      <c r="AC5" s="628"/>
      <c r="AD5" s="1063" t="s">
        <v>2232</v>
      </c>
    </row>
    <row r="6" spans="1:30" s="541" customFormat="1" ht="18" customHeight="1">
      <c r="A6" s="592" t="s">
        <v>2228</v>
      </c>
      <c r="B6" s="474" t="s">
        <v>2227</v>
      </c>
      <c r="C6" s="592" t="s">
        <v>2178</v>
      </c>
      <c r="D6" s="593">
        <v>10.5</v>
      </c>
      <c r="E6" s="593">
        <v>95</v>
      </c>
      <c r="F6" s="594" t="s">
        <v>2122</v>
      </c>
      <c r="G6" s="594">
        <v>70</v>
      </c>
      <c r="H6" s="593">
        <v>47</v>
      </c>
      <c r="I6" s="595">
        <v>9000</v>
      </c>
      <c r="J6" s="595">
        <v>7380</v>
      </c>
      <c r="K6" s="595">
        <v>11000</v>
      </c>
      <c r="L6" s="592" t="s">
        <v>2124</v>
      </c>
      <c r="M6" s="592">
        <v>11.9</v>
      </c>
      <c r="N6" s="592">
        <v>15</v>
      </c>
      <c r="O6" s="592" t="s">
        <v>2133</v>
      </c>
      <c r="P6" s="546" t="s">
        <v>2165</v>
      </c>
      <c r="Q6" s="546">
        <v>66</v>
      </c>
      <c r="R6" s="546">
        <v>300</v>
      </c>
      <c r="S6" s="546">
        <v>0.66</v>
      </c>
      <c r="T6" s="546">
        <v>0.83</v>
      </c>
      <c r="U6" s="546" t="s">
        <v>2119</v>
      </c>
      <c r="V6" s="596">
        <v>0.25</v>
      </c>
      <c r="W6" s="597" t="s">
        <v>2221</v>
      </c>
      <c r="X6" s="598">
        <v>9</v>
      </c>
      <c r="Y6" s="598">
        <v>31</v>
      </c>
      <c r="Z6" s="598">
        <v>82</v>
      </c>
      <c r="AA6" s="597" t="s">
        <v>2236</v>
      </c>
      <c r="AB6" s="597" t="s">
        <v>2233</v>
      </c>
      <c r="AC6" s="599" t="s">
        <v>3226</v>
      </c>
      <c r="AD6" s="598">
        <v>1</v>
      </c>
    </row>
    <row r="7" spans="1:30" s="541" customFormat="1" ht="18" customHeight="1">
      <c r="A7" s="592" t="s">
        <v>2229</v>
      </c>
      <c r="B7" s="474" t="s">
        <v>2230</v>
      </c>
      <c r="C7" s="592" t="s">
        <v>2176</v>
      </c>
      <c r="D7" s="593">
        <v>10.4</v>
      </c>
      <c r="E7" s="593">
        <v>95</v>
      </c>
      <c r="F7" s="594" t="s">
        <v>2122</v>
      </c>
      <c r="G7" s="594">
        <v>70</v>
      </c>
      <c r="H7" s="593">
        <v>47</v>
      </c>
      <c r="I7" s="595">
        <v>11100</v>
      </c>
      <c r="J7" s="595">
        <v>8440</v>
      </c>
      <c r="K7" s="595">
        <v>14000</v>
      </c>
      <c r="L7" s="592" t="s">
        <v>2124</v>
      </c>
      <c r="M7" s="592">
        <v>12.3</v>
      </c>
      <c r="N7" s="592">
        <v>15</v>
      </c>
      <c r="O7" s="592" t="s">
        <v>2133</v>
      </c>
      <c r="P7" s="592" t="s">
        <v>2165</v>
      </c>
      <c r="Q7" s="592">
        <v>66</v>
      </c>
      <c r="R7" s="592">
        <v>335</v>
      </c>
      <c r="S7" s="592">
        <v>0.88</v>
      </c>
      <c r="T7" s="592">
        <v>1.19</v>
      </c>
      <c r="U7" s="592" t="s">
        <v>2119</v>
      </c>
      <c r="V7" s="600">
        <v>0.25</v>
      </c>
      <c r="W7" s="601" t="s">
        <v>2221</v>
      </c>
      <c r="X7" s="602">
        <v>9</v>
      </c>
      <c r="Y7" s="602">
        <v>31</v>
      </c>
      <c r="Z7" s="602">
        <v>82</v>
      </c>
      <c r="AA7" s="601" t="s">
        <v>2236</v>
      </c>
      <c r="AB7" s="601" t="s">
        <v>2233</v>
      </c>
      <c r="AC7" s="603" t="s">
        <v>3226</v>
      </c>
      <c r="AD7" s="602">
        <v>1</v>
      </c>
    </row>
    <row r="8" spans="1:30" s="541" customFormat="1" ht="18" customHeight="1">
      <c r="A8" s="604" t="s">
        <v>2202</v>
      </c>
      <c r="B8" s="474" t="s">
        <v>2231</v>
      </c>
      <c r="C8" s="604" t="s">
        <v>2175</v>
      </c>
      <c r="D8" s="605">
        <v>10.1</v>
      </c>
      <c r="E8" s="605">
        <v>95</v>
      </c>
      <c r="F8" s="606" t="s">
        <v>2122</v>
      </c>
      <c r="G8" s="606">
        <v>70</v>
      </c>
      <c r="H8" s="605">
        <v>47</v>
      </c>
      <c r="I8" s="607">
        <v>18000</v>
      </c>
      <c r="J8" s="607">
        <v>12890</v>
      </c>
      <c r="K8" s="607">
        <v>20000</v>
      </c>
      <c r="L8" s="604" t="s">
        <v>2124</v>
      </c>
      <c r="M8" s="604">
        <v>18.100000000000001</v>
      </c>
      <c r="N8" s="604">
        <v>30</v>
      </c>
      <c r="O8" s="604" t="s">
        <v>2121</v>
      </c>
      <c r="P8" s="604" t="s">
        <v>2165</v>
      </c>
      <c r="Q8" s="604">
        <v>164</v>
      </c>
      <c r="R8" s="604">
        <v>565</v>
      </c>
      <c r="S8" s="604">
        <v>1.26</v>
      </c>
      <c r="T8" s="608">
        <v>1.5</v>
      </c>
      <c r="U8" s="604" t="s">
        <v>2119</v>
      </c>
      <c r="V8" s="600">
        <v>0.6</v>
      </c>
      <c r="W8" s="601" t="s">
        <v>2221</v>
      </c>
      <c r="X8" s="602">
        <v>13.5</v>
      </c>
      <c r="Y8" s="602">
        <v>31.5</v>
      </c>
      <c r="Z8" s="602">
        <v>127.8</v>
      </c>
      <c r="AA8" s="601" t="s">
        <v>2236</v>
      </c>
      <c r="AB8" s="601" t="s">
        <v>2234</v>
      </c>
      <c r="AC8" s="603" t="s">
        <v>3226</v>
      </c>
      <c r="AD8" s="602">
        <v>1</v>
      </c>
    </row>
    <row r="9" spans="1:30" s="541" customFormat="1" ht="18" customHeight="1">
      <c r="A9" s="604" t="s">
        <v>2174</v>
      </c>
      <c r="B9" s="474" t="s">
        <v>2172</v>
      </c>
      <c r="C9" s="592" t="s">
        <v>2173</v>
      </c>
      <c r="D9" s="593">
        <v>9.6999999999999993</v>
      </c>
      <c r="E9" s="593">
        <v>95</v>
      </c>
      <c r="F9" s="594" t="s">
        <v>2122</v>
      </c>
      <c r="G9" s="594">
        <v>70</v>
      </c>
      <c r="H9" s="593">
        <v>47</v>
      </c>
      <c r="I9" s="595">
        <v>24000</v>
      </c>
      <c r="J9" s="595">
        <v>18480</v>
      </c>
      <c r="K9" s="595">
        <v>27000</v>
      </c>
      <c r="L9" s="592" t="s">
        <v>2124</v>
      </c>
      <c r="M9" s="592">
        <v>18.100000000000001</v>
      </c>
      <c r="N9" s="592">
        <v>30</v>
      </c>
      <c r="O9" s="592" t="s">
        <v>2121</v>
      </c>
      <c r="P9" s="592" t="s">
        <v>2165</v>
      </c>
      <c r="Q9" s="592">
        <v>164</v>
      </c>
      <c r="R9" s="592">
        <v>600</v>
      </c>
      <c r="S9" s="609">
        <v>1.91</v>
      </c>
      <c r="T9" s="609">
        <v>2.6</v>
      </c>
      <c r="U9" s="592" t="s">
        <v>2119</v>
      </c>
      <c r="V9" s="600">
        <v>0.6</v>
      </c>
      <c r="W9" s="601" t="s">
        <v>2221</v>
      </c>
      <c r="X9" s="602">
        <v>13.5</v>
      </c>
      <c r="Y9" s="602">
        <v>46</v>
      </c>
      <c r="Z9" s="602">
        <v>133</v>
      </c>
      <c r="AA9" s="601" t="s">
        <v>2237</v>
      </c>
      <c r="AB9" s="601" t="s">
        <v>2234</v>
      </c>
      <c r="AC9" s="603" t="s">
        <v>3226</v>
      </c>
      <c r="AD9" s="602">
        <v>1</v>
      </c>
    </row>
    <row r="10" spans="1:30" s="541" customFormat="1" ht="18" customHeight="1">
      <c r="A10" s="592" t="s">
        <v>2171</v>
      </c>
      <c r="B10" s="474" t="s">
        <v>2169</v>
      </c>
      <c r="C10" s="592" t="s">
        <v>2170</v>
      </c>
      <c r="D10" s="593">
        <v>9.5</v>
      </c>
      <c r="E10" s="593">
        <v>95</v>
      </c>
      <c r="F10" s="594" t="s">
        <v>2122</v>
      </c>
      <c r="G10" s="594">
        <v>70</v>
      </c>
      <c r="H10" s="593">
        <v>47</v>
      </c>
      <c r="I10" s="595">
        <v>36000</v>
      </c>
      <c r="J10" s="595">
        <v>27110</v>
      </c>
      <c r="K10" s="595">
        <v>40000</v>
      </c>
      <c r="L10" s="592" t="s">
        <v>2124</v>
      </c>
      <c r="M10" s="609">
        <v>24.5</v>
      </c>
      <c r="N10" s="592">
        <v>40</v>
      </c>
      <c r="O10" s="592" t="s">
        <v>2121</v>
      </c>
      <c r="P10" s="592" t="s">
        <v>2165</v>
      </c>
      <c r="Q10" s="592">
        <v>246</v>
      </c>
      <c r="R10" s="595">
        <v>1060</v>
      </c>
      <c r="S10" s="609">
        <v>2.97</v>
      </c>
      <c r="T10" s="609">
        <v>3.2</v>
      </c>
      <c r="U10" s="592" t="s">
        <v>2119</v>
      </c>
      <c r="V10" s="600">
        <v>0.6</v>
      </c>
      <c r="W10" s="601" t="s">
        <v>2221</v>
      </c>
      <c r="X10" s="602">
        <v>18</v>
      </c>
      <c r="Y10" s="602">
        <v>55</v>
      </c>
      <c r="Z10" s="602">
        <v>203</v>
      </c>
      <c r="AA10" s="601" t="s">
        <v>2238</v>
      </c>
      <c r="AB10" s="601" t="s">
        <v>2235</v>
      </c>
      <c r="AC10" s="603" t="s">
        <v>3226</v>
      </c>
      <c r="AD10" s="602">
        <v>2</v>
      </c>
    </row>
    <row r="11" spans="1:30" s="541" customFormat="1" ht="18" customHeight="1">
      <c r="A11" s="543" t="s">
        <v>2168</v>
      </c>
      <c r="B11" s="610" t="s">
        <v>2166</v>
      </c>
      <c r="C11" s="543" t="s">
        <v>2167</v>
      </c>
      <c r="D11" s="611">
        <v>8.6</v>
      </c>
      <c r="E11" s="611">
        <v>95</v>
      </c>
      <c r="F11" s="612" t="s">
        <v>2122</v>
      </c>
      <c r="G11" s="612">
        <v>70</v>
      </c>
      <c r="H11" s="611">
        <v>47</v>
      </c>
      <c r="I11" s="613">
        <v>42000</v>
      </c>
      <c r="J11" s="613">
        <v>31920</v>
      </c>
      <c r="K11" s="613">
        <v>47000</v>
      </c>
      <c r="L11" s="543" t="s">
        <v>2124</v>
      </c>
      <c r="M11" s="543">
        <v>24.5</v>
      </c>
      <c r="N11" s="543">
        <v>40</v>
      </c>
      <c r="O11" s="543" t="s">
        <v>2121</v>
      </c>
      <c r="P11" s="543" t="s">
        <v>2165</v>
      </c>
      <c r="Q11" s="543">
        <v>246</v>
      </c>
      <c r="R11" s="613">
        <v>1060</v>
      </c>
      <c r="S11" s="614">
        <v>4.07</v>
      </c>
      <c r="T11" s="614">
        <v>4.05</v>
      </c>
      <c r="U11" s="543" t="s">
        <v>2119</v>
      </c>
      <c r="V11" s="615">
        <v>0.6</v>
      </c>
      <c r="W11" s="616" t="s">
        <v>2221</v>
      </c>
      <c r="X11" s="545">
        <v>18</v>
      </c>
      <c r="Y11" s="545">
        <v>55</v>
      </c>
      <c r="Z11" s="545">
        <v>203</v>
      </c>
      <c r="AA11" s="616" t="s">
        <v>2238</v>
      </c>
      <c r="AB11" s="616" t="s">
        <v>2235</v>
      </c>
      <c r="AC11" s="617" t="s">
        <v>3226</v>
      </c>
      <c r="AD11" s="545">
        <v>2</v>
      </c>
    </row>
    <row r="12" spans="1:30">
      <c r="A12" s="572"/>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4"/>
    </row>
    <row r="13" spans="1:30">
      <c r="A13" s="478" t="s">
        <v>1144</v>
      </c>
      <c r="B13" s="481"/>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575"/>
      <c r="AD13" s="576"/>
    </row>
    <row r="14" spans="1:30">
      <c r="A14" s="480" t="s">
        <v>2205</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5"/>
      <c r="AD14" s="576"/>
    </row>
    <row r="15" spans="1:30">
      <c r="A15" s="480" t="s">
        <v>2206</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5"/>
      <c r="AD15" s="576"/>
    </row>
    <row r="16" spans="1:30">
      <c r="A16" s="480" t="s">
        <v>2207</v>
      </c>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5"/>
      <c r="AD16" s="576"/>
    </row>
    <row r="17" spans="1:30">
      <c r="A17" s="480" t="s">
        <v>2208</v>
      </c>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5"/>
      <c r="AD17" s="576"/>
    </row>
    <row r="18" spans="1:30">
      <c r="A18" s="480" t="s">
        <v>2209</v>
      </c>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5"/>
      <c r="AD18" s="576"/>
    </row>
    <row r="19" spans="1:30">
      <c r="A19" s="478" t="s">
        <v>2210</v>
      </c>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575"/>
      <c r="AD19" s="576"/>
    </row>
    <row r="20" spans="1:30">
      <c r="A20" s="480" t="s">
        <v>2211</v>
      </c>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5"/>
      <c r="AD20" s="576"/>
    </row>
    <row r="21" spans="1:30">
      <c r="A21" s="480" t="s">
        <v>2212</v>
      </c>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5"/>
      <c r="AD21" s="576"/>
    </row>
    <row r="22" spans="1:30">
      <c r="A22" s="480" t="s">
        <v>2225</v>
      </c>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5"/>
      <c r="AD22" s="576"/>
    </row>
    <row r="23" spans="1:30">
      <c r="A23" s="480"/>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5"/>
      <c r="AD23" s="576"/>
    </row>
    <row r="24" spans="1:30">
      <c r="A24" s="483" t="s">
        <v>2204</v>
      </c>
      <c r="B24" s="578"/>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9"/>
      <c r="AD24" s="580"/>
    </row>
  </sheetData>
  <sheetProtection password="81F4" sheet="1" objects="1" scenarios="1"/>
  <mergeCells count="22">
    <mergeCell ref="S2:S5"/>
    <mergeCell ref="B2:B5"/>
    <mergeCell ref="L4:N4"/>
    <mergeCell ref="O2:O5"/>
    <mergeCell ref="R2:R5"/>
    <mergeCell ref="I2:K2"/>
    <mergeCell ref="AD2:AD5"/>
    <mergeCell ref="A1:J1"/>
    <mergeCell ref="K1:AA1"/>
    <mergeCell ref="A2:A5"/>
    <mergeCell ref="C2:C5"/>
    <mergeCell ref="D2:D5"/>
    <mergeCell ref="E2:E5"/>
    <mergeCell ref="H2:H5"/>
    <mergeCell ref="G2:G5"/>
    <mergeCell ref="L2:N3"/>
    <mergeCell ref="T2:T5"/>
    <mergeCell ref="F2:F5"/>
    <mergeCell ref="U2:U5"/>
    <mergeCell ref="I3:I5"/>
    <mergeCell ref="J3:J5"/>
    <mergeCell ref="K3:K5"/>
  </mergeCells>
  <phoneticPr fontId="5" type="noConversion"/>
  <hyperlinks>
    <hyperlink ref="B6" r:id="rId1" xr:uid="{B20B7818-7A52-4DBB-8B89-1127267EE37B}"/>
    <hyperlink ref="B7" r:id="rId2" xr:uid="{F86E6EE7-EE38-4086-A5BF-6DDAF47A5061}"/>
    <hyperlink ref="B8" r:id="rId3" xr:uid="{F1E762DC-48CF-48DE-96B8-BADA4B0222C0}"/>
    <hyperlink ref="B9" r:id="rId4" xr:uid="{251C7360-07B2-4149-B524-62B41CE93EB7}"/>
    <hyperlink ref="B10" r:id="rId5" xr:uid="{020CB827-6030-4B9C-8A4C-02E2417F177B}"/>
    <hyperlink ref="B11" r:id="rId6" xr:uid="{3C81EFA5-4502-490B-9D7B-598F6AD6ADD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DB8C-07F5-43C2-BC2E-E9CEFAF1E704}">
  <sheetPr codeName="Sheet17"/>
  <dimension ref="A1:AD22"/>
  <sheetViews>
    <sheetView zoomScale="80" zoomScaleNormal="80" workbookViewId="0">
      <selection activeCell="E12" sqref="E12"/>
    </sheetView>
  </sheetViews>
  <sheetFormatPr defaultRowHeight="15"/>
  <cols>
    <col min="1" max="1" width="17.7109375" style="540" customWidth="1"/>
    <col min="2" max="2" width="12.85546875" style="540" customWidth="1"/>
    <col min="3" max="3" width="14.85546875" style="540" customWidth="1"/>
    <col min="4" max="4" width="9.85546875" style="540" customWidth="1"/>
    <col min="5" max="5" width="9.140625" style="540"/>
    <col min="6" max="6" width="14.28515625" style="540" customWidth="1"/>
    <col min="7" max="7" width="9.140625" style="540"/>
    <col min="8" max="8" width="16.140625" style="540" customWidth="1"/>
    <col min="9" max="9" width="11.42578125" style="540" customWidth="1"/>
    <col min="10" max="10" width="10.42578125" style="540" customWidth="1"/>
    <col min="11" max="11" width="13.28515625" style="540" customWidth="1"/>
    <col min="12" max="12" width="21.85546875" style="540" customWidth="1"/>
    <col min="13" max="13" width="9" style="540" customWidth="1"/>
    <col min="14" max="14" width="9.140625" style="540"/>
    <col min="15" max="15" width="10.5703125" style="540" customWidth="1"/>
    <col min="16" max="16" width="13.42578125" style="540" customWidth="1"/>
    <col min="17" max="17" width="14.28515625" style="540" customWidth="1"/>
    <col min="18" max="20" width="9.140625" style="540"/>
    <col min="21" max="21" width="23.28515625" style="540" customWidth="1"/>
    <col min="22" max="23" width="9.140625" style="540"/>
    <col min="24" max="24" width="10" style="540" customWidth="1"/>
    <col min="25" max="26" width="9.140625" style="540"/>
    <col min="27" max="27" width="15.5703125" style="540" customWidth="1"/>
    <col min="28" max="28" width="15.42578125" style="540" customWidth="1"/>
    <col min="29" max="16384" width="9.140625" style="540"/>
  </cols>
  <sheetData>
    <row r="1" spans="1:30" ht="18" customHeight="1">
      <c r="A1" s="1057" t="s">
        <v>3220</v>
      </c>
      <c r="B1" s="1058"/>
      <c r="C1" s="1058"/>
      <c r="D1" s="1058"/>
      <c r="E1" s="1058"/>
      <c r="F1" s="1058"/>
      <c r="G1" s="1058"/>
      <c r="H1" s="1058"/>
      <c r="I1" s="1058"/>
      <c r="J1" s="1058"/>
      <c r="K1" s="1057"/>
      <c r="L1" s="1058"/>
      <c r="M1" s="1058"/>
      <c r="N1" s="1058"/>
      <c r="O1" s="1058"/>
      <c r="P1" s="1058"/>
      <c r="Q1" s="1058"/>
      <c r="R1" s="1058"/>
      <c r="S1" s="1058"/>
      <c r="T1" s="1058"/>
      <c r="U1" s="1058"/>
      <c r="V1" s="1058"/>
      <c r="W1" s="1058"/>
      <c r="X1" s="1058"/>
      <c r="Y1" s="1058"/>
      <c r="Z1" s="1058"/>
      <c r="AA1" s="1058"/>
      <c r="AB1" s="539"/>
    </row>
    <row r="2" spans="1:30" s="629" customFormat="1" ht="18" customHeight="1">
      <c r="A2" s="1069" t="s">
        <v>3214</v>
      </c>
      <c r="B2" s="1070" t="s">
        <v>3215</v>
      </c>
      <c r="C2" s="1069" t="s">
        <v>3222</v>
      </c>
      <c r="D2" s="1069" t="s">
        <v>3223</v>
      </c>
      <c r="E2" s="1069" t="s">
        <v>2161</v>
      </c>
      <c r="F2" s="1070" t="s">
        <v>2158</v>
      </c>
      <c r="G2" s="1070" t="s">
        <v>2157</v>
      </c>
      <c r="H2" s="1069" t="s">
        <v>2160</v>
      </c>
      <c r="I2" s="1073"/>
      <c r="J2" s="1074"/>
      <c r="K2" s="1069"/>
      <c r="L2" s="1069" t="s">
        <v>2159</v>
      </c>
      <c r="M2" s="1069"/>
      <c r="N2" s="1069"/>
      <c r="O2" s="1070" t="s">
        <v>3216</v>
      </c>
      <c r="P2" s="630" t="s">
        <v>2156</v>
      </c>
      <c r="Q2" s="630" t="s">
        <v>2155</v>
      </c>
      <c r="R2" s="1070" t="s">
        <v>2154</v>
      </c>
      <c r="S2" s="1070" t="s">
        <v>2153</v>
      </c>
      <c r="T2" s="1070" t="s">
        <v>2152</v>
      </c>
      <c r="U2" s="1070" t="s">
        <v>2151</v>
      </c>
      <c r="V2" s="631"/>
      <c r="W2" s="631"/>
      <c r="X2" s="632"/>
      <c r="Y2" s="632"/>
      <c r="Z2" s="632"/>
      <c r="AA2" s="632"/>
      <c r="AB2" s="632"/>
      <c r="AC2" s="632"/>
      <c r="AD2" s="1066" t="s">
        <v>3225</v>
      </c>
    </row>
    <row r="3" spans="1:30" s="629" customFormat="1" ht="24.95" customHeight="1">
      <c r="A3" s="1069"/>
      <c r="B3" s="1071"/>
      <c r="C3" s="1069"/>
      <c r="D3" s="1069"/>
      <c r="E3" s="1069"/>
      <c r="F3" s="1071"/>
      <c r="G3" s="1071"/>
      <c r="H3" s="1069"/>
      <c r="I3" s="1070" t="s">
        <v>2150</v>
      </c>
      <c r="J3" s="1070" t="s">
        <v>2149</v>
      </c>
      <c r="K3" s="1070" t="s">
        <v>2148</v>
      </c>
      <c r="L3" s="1069"/>
      <c r="M3" s="1069"/>
      <c r="N3" s="1069"/>
      <c r="O3" s="1071"/>
      <c r="P3" s="633" t="s">
        <v>2147</v>
      </c>
      <c r="Q3" s="633" t="s">
        <v>49</v>
      </c>
      <c r="R3" s="1071"/>
      <c r="S3" s="1071"/>
      <c r="T3" s="1071"/>
      <c r="U3" s="1071"/>
      <c r="V3" s="634"/>
      <c r="W3" s="634"/>
      <c r="X3" s="635"/>
      <c r="Y3" s="635"/>
      <c r="Z3" s="635"/>
      <c r="AA3" s="635"/>
      <c r="AB3" s="635"/>
      <c r="AC3" s="635"/>
      <c r="AD3" s="1067"/>
    </row>
    <row r="4" spans="1:30" s="629" customFormat="1" ht="18" customHeight="1">
      <c r="A4" s="1069"/>
      <c r="B4" s="1071"/>
      <c r="C4" s="1069"/>
      <c r="D4" s="1069"/>
      <c r="E4" s="1069"/>
      <c r="F4" s="1071"/>
      <c r="G4" s="1071"/>
      <c r="H4" s="1069"/>
      <c r="I4" s="1071"/>
      <c r="J4" s="1071"/>
      <c r="K4" s="1071"/>
      <c r="L4" s="1069" t="s">
        <v>2146</v>
      </c>
      <c r="M4" s="1069"/>
      <c r="N4" s="1069"/>
      <c r="O4" s="1071"/>
      <c r="P4" s="633" t="s">
        <v>2145</v>
      </c>
      <c r="Q4" s="633" t="s">
        <v>2144</v>
      </c>
      <c r="R4" s="1071"/>
      <c r="S4" s="1071"/>
      <c r="T4" s="1071"/>
      <c r="U4" s="1071"/>
      <c r="V4" s="634" t="s">
        <v>2215</v>
      </c>
      <c r="W4" s="634" t="s">
        <v>2214</v>
      </c>
      <c r="X4" s="635" t="s">
        <v>2224</v>
      </c>
      <c r="Y4" s="635" t="s">
        <v>2214</v>
      </c>
      <c r="Z4" s="635" t="s">
        <v>2215</v>
      </c>
      <c r="AA4" s="635" t="s">
        <v>2214</v>
      </c>
      <c r="AB4" s="635" t="s">
        <v>2215</v>
      </c>
      <c r="AC4" s="635" t="s">
        <v>1143</v>
      </c>
      <c r="AD4" s="1067"/>
    </row>
    <row r="5" spans="1:30" s="629" customFormat="1" ht="18" customHeight="1">
      <c r="A5" s="1069"/>
      <c r="B5" s="1072"/>
      <c r="C5" s="1069"/>
      <c r="D5" s="1069"/>
      <c r="E5" s="1069"/>
      <c r="F5" s="1072"/>
      <c r="G5" s="1072"/>
      <c r="H5" s="1069"/>
      <c r="I5" s="1072"/>
      <c r="J5" s="1072"/>
      <c r="K5" s="1072"/>
      <c r="L5" s="636" t="s">
        <v>2143</v>
      </c>
      <c r="M5" s="636" t="s">
        <v>3224</v>
      </c>
      <c r="N5" s="636" t="s">
        <v>434</v>
      </c>
      <c r="O5" s="1072"/>
      <c r="P5" s="633" t="s">
        <v>2141</v>
      </c>
      <c r="Q5" s="637" t="s">
        <v>2140</v>
      </c>
      <c r="R5" s="1072"/>
      <c r="S5" s="1072"/>
      <c r="T5" s="1072"/>
      <c r="U5" s="1072"/>
      <c r="V5" s="638" t="s">
        <v>442</v>
      </c>
      <c r="W5" s="638" t="s">
        <v>442</v>
      </c>
      <c r="X5" s="639" t="s">
        <v>1153</v>
      </c>
      <c r="Y5" s="639" t="s">
        <v>2213</v>
      </c>
      <c r="Z5" s="639" t="s">
        <v>2213</v>
      </c>
      <c r="AA5" s="639" t="s">
        <v>2216</v>
      </c>
      <c r="AB5" s="639" t="s">
        <v>2216</v>
      </c>
      <c r="AC5" s="639"/>
      <c r="AD5" s="1068"/>
    </row>
    <row r="6" spans="1:30" s="541" customFormat="1" ht="18" customHeight="1">
      <c r="A6" s="592" t="s">
        <v>2179</v>
      </c>
      <c r="B6" s="474" t="s">
        <v>2186</v>
      </c>
      <c r="C6" s="592" t="s">
        <v>2187</v>
      </c>
      <c r="D6" s="593">
        <v>10.3</v>
      </c>
      <c r="E6" s="593">
        <v>95</v>
      </c>
      <c r="F6" s="594" t="s">
        <v>2122</v>
      </c>
      <c r="G6" s="594">
        <v>70</v>
      </c>
      <c r="H6" s="593">
        <v>47</v>
      </c>
      <c r="I6" s="595">
        <v>9000</v>
      </c>
      <c r="J6" s="595">
        <v>7550</v>
      </c>
      <c r="K6" s="595">
        <v>14000</v>
      </c>
      <c r="L6" s="592" t="s">
        <v>2124</v>
      </c>
      <c r="M6" s="592">
        <v>11.9</v>
      </c>
      <c r="N6" s="592">
        <v>15</v>
      </c>
      <c r="O6" s="592" t="s">
        <v>2133</v>
      </c>
      <c r="P6" s="592" t="s">
        <v>2165</v>
      </c>
      <c r="Q6" s="592">
        <v>66</v>
      </c>
      <c r="R6" s="592">
        <v>318</v>
      </c>
      <c r="S6" s="592">
        <v>0.68</v>
      </c>
      <c r="T6" s="592">
        <v>1.43</v>
      </c>
      <c r="U6" s="592" t="s">
        <v>2119</v>
      </c>
      <c r="V6" s="602">
        <v>0.25</v>
      </c>
      <c r="W6" s="601" t="s">
        <v>2221</v>
      </c>
      <c r="X6" s="602">
        <v>9</v>
      </c>
      <c r="Y6" s="602">
        <v>38.6</v>
      </c>
      <c r="Z6" s="602">
        <v>81.5</v>
      </c>
      <c r="AA6" s="601" t="s">
        <v>2243</v>
      </c>
      <c r="AB6" s="601" t="s">
        <v>2233</v>
      </c>
      <c r="AC6" s="601" t="s">
        <v>2226</v>
      </c>
      <c r="AD6" s="602">
        <v>1</v>
      </c>
    </row>
    <row r="7" spans="1:30" s="541" customFormat="1" ht="18" customHeight="1">
      <c r="A7" s="592" t="s">
        <v>2177</v>
      </c>
      <c r="B7" s="474" t="s">
        <v>2184</v>
      </c>
      <c r="C7" s="592" t="s">
        <v>2185</v>
      </c>
      <c r="D7" s="593">
        <v>10.5</v>
      </c>
      <c r="E7" s="593">
        <v>95</v>
      </c>
      <c r="F7" s="594" t="s">
        <v>2122</v>
      </c>
      <c r="G7" s="594">
        <v>70</v>
      </c>
      <c r="H7" s="593">
        <v>47</v>
      </c>
      <c r="I7" s="595">
        <v>11600</v>
      </c>
      <c r="J7" s="595">
        <v>9740</v>
      </c>
      <c r="K7" s="595">
        <v>16000</v>
      </c>
      <c r="L7" s="592" t="s">
        <v>2124</v>
      </c>
      <c r="M7" s="592">
        <v>12.3</v>
      </c>
      <c r="N7" s="592">
        <v>15</v>
      </c>
      <c r="O7" s="592" t="s">
        <v>2133</v>
      </c>
      <c r="P7" s="592" t="s">
        <v>2165</v>
      </c>
      <c r="Q7" s="592">
        <v>66</v>
      </c>
      <c r="R7" s="592">
        <v>353</v>
      </c>
      <c r="S7" s="592">
        <v>0.9</v>
      </c>
      <c r="T7" s="592">
        <v>1.29</v>
      </c>
      <c r="U7" s="592" t="s">
        <v>2119</v>
      </c>
      <c r="V7" s="602">
        <v>0.25</v>
      </c>
      <c r="W7" s="601" t="s">
        <v>2221</v>
      </c>
      <c r="X7" s="602">
        <v>9</v>
      </c>
      <c r="Y7" s="602">
        <v>50.7</v>
      </c>
      <c r="Z7" s="602">
        <v>81.5</v>
      </c>
      <c r="AA7" s="601" t="s">
        <v>2243</v>
      </c>
      <c r="AB7" s="601" t="s">
        <v>2233</v>
      </c>
      <c r="AC7" s="601" t="s">
        <v>2226</v>
      </c>
      <c r="AD7" s="602">
        <v>1</v>
      </c>
    </row>
    <row r="8" spans="1:30" s="541" customFormat="1" ht="18" customHeight="1">
      <c r="A8" s="592" t="s">
        <v>2174</v>
      </c>
      <c r="B8" s="474" t="s">
        <v>2182</v>
      </c>
      <c r="C8" s="592" t="s">
        <v>2183</v>
      </c>
      <c r="D8" s="593">
        <v>10</v>
      </c>
      <c r="E8" s="593">
        <v>95</v>
      </c>
      <c r="F8" s="594" t="s">
        <v>2122</v>
      </c>
      <c r="G8" s="594">
        <v>70</v>
      </c>
      <c r="H8" s="593">
        <v>47</v>
      </c>
      <c r="I8" s="595">
        <v>24000</v>
      </c>
      <c r="J8" s="595">
        <v>20060</v>
      </c>
      <c r="K8" s="595">
        <v>27000</v>
      </c>
      <c r="L8" s="592" t="s">
        <v>2124</v>
      </c>
      <c r="M8" s="592">
        <v>18.100000000000001</v>
      </c>
      <c r="N8" s="592">
        <v>30</v>
      </c>
      <c r="O8" s="592" t="s">
        <v>2121</v>
      </c>
      <c r="P8" s="592" t="s">
        <v>2165</v>
      </c>
      <c r="Q8" s="592">
        <v>164</v>
      </c>
      <c r="R8" s="592">
        <v>688</v>
      </c>
      <c r="S8" s="609">
        <v>2</v>
      </c>
      <c r="T8" s="609">
        <v>2.2799999999999998</v>
      </c>
      <c r="U8" s="592" t="s">
        <v>2119</v>
      </c>
      <c r="V8" s="602">
        <v>0.6</v>
      </c>
      <c r="W8" s="601" t="s">
        <v>2221</v>
      </c>
      <c r="X8" s="602">
        <v>13.5</v>
      </c>
      <c r="Y8" s="602">
        <v>73</v>
      </c>
      <c r="Z8" s="602">
        <v>133</v>
      </c>
      <c r="AA8" s="601" t="s">
        <v>2244</v>
      </c>
      <c r="AB8" s="601" t="s">
        <v>2241</v>
      </c>
      <c r="AC8" s="601" t="s">
        <v>2226</v>
      </c>
      <c r="AD8" s="602">
        <v>1</v>
      </c>
    </row>
    <row r="9" spans="1:30" s="541" customFormat="1" ht="18" customHeight="1">
      <c r="A9" s="543" t="s">
        <v>2171</v>
      </c>
      <c r="B9" s="610" t="s">
        <v>2180</v>
      </c>
      <c r="C9" s="543" t="s">
        <v>2181</v>
      </c>
      <c r="D9" s="611">
        <v>9.1999999999999993</v>
      </c>
      <c r="E9" s="611">
        <v>95</v>
      </c>
      <c r="F9" s="612" t="s">
        <v>2122</v>
      </c>
      <c r="G9" s="612">
        <v>70</v>
      </c>
      <c r="H9" s="611">
        <v>47</v>
      </c>
      <c r="I9" s="613">
        <v>36000</v>
      </c>
      <c r="J9" s="613">
        <v>28030</v>
      </c>
      <c r="K9" s="613">
        <v>40000</v>
      </c>
      <c r="L9" s="543" t="s">
        <v>2124</v>
      </c>
      <c r="M9" s="614">
        <v>24.58</v>
      </c>
      <c r="N9" s="543">
        <v>40</v>
      </c>
      <c r="O9" s="543" t="s">
        <v>2121</v>
      </c>
      <c r="P9" s="543" t="s">
        <v>2165</v>
      </c>
      <c r="Q9" s="543">
        <v>246</v>
      </c>
      <c r="R9" s="613">
        <v>1130</v>
      </c>
      <c r="S9" s="614">
        <v>2.91</v>
      </c>
      <c r="T9" s="614">
        <v>3.36</v>
      </c>
      <c r="U9" s="543" t="s">
        <v>2119</v>
      </c>
      <c r="V9" s="545">
        <v>0.6</v>
      </c>
      <c r="W9" s="616" t="s">
        <v>2221</v>
      </c>
      <c r="X9" s="545">
        <v>18</v>
      </c>
      <c r="Y9" s="545">
        <v>125</v>
      </c>
      <c r="Z9" s="545">
        <v>203</v>
      </c>
      <c r="AA9" s="616" t="s">
        <v>2245</v>
      </c>
      <c r="AB9" s="616" t="s">
        <v>2242</v>
      </c>
      <c r="AC9" s="616" t="s">
        <v>2226</v>
      </c>
      <c r="AD9" s="545">
        <v>1</v>
      </c>
    </row>
    <row r="10" spans="1:30">
      <c r="A10" s="572"/>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4"/>
    </row>
    <row r="11" spans="1:30">
      <c r="A11" s="478" t="s">
        <v>1144</v>
      </c>
      <c r="B11" s="481"/>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c r="AA11" s="481"/>
      <c r="AB11" s="481"/>
      <c r="AC11" s="575"/>
      <c r="AD11" s="576"/>
    </row>
    <row r="12" spans="1:30">
      <c r="A12" s="480" t="s">
        <v>2205</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5"/>
      <c r="AD12" s="576"/>
    </row>
    <row r="13" spans="1:30">
      <c r="A13" s="480" t="s">
        <v>2206</v>
      </c>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5"/>
      <c r="AD13" s="576"/>
    </row>
    <row r="14" spans="1:30">
      <c r="A14" s="480" t="s">
        <v>2207</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5"/>
      <c r="AD14" s="576"/>
    </row>
    <row r="15" spans="1:30">
      <c r="A15" s="480" t="s">
        <v>2208</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5"/>
      <c r="AD15" s="576"/>
    </row>
    <row r="16" spans="1:30">
      <c r="A16" s="480" t="s">
        <v>2209</v>
      </c>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5"/>
      <c r="AD16" s="576"/>
    </row>
    <row r="17" spans="1:30">
      <c r="A17" s="478" t="s">
        <v>2210</v>
      </c>
      <c r="B17" s="481"/>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575"/>
      <c r="AD17" s="576"/>
    </row>
    <row r="18" spans="1:30">
      <c r="A18" s="480" t="s">
        <v>2211</v>
      </c>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5"/>
      <c r="AD18" s="576"/>
    </row>
    <row r="19" spans="1:30">
      <c r="A19" s="480" t="s">
        <v>2212</v>
      </c>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7"/>
      <c r="AA19" s="577"/>
      <c r="AB19" s="577"/>
      <c r="AC19" s="575"/>
      <c r="AD19" s="576"/>
    </row>
    <row r="20" spans="1:30">
      <c r="A20" s="480" t="s">
        <v>2225</v>
      </c>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5"/>
      <c r="AD20" s="576"/>
    </row>
    <row r="21" spans="1:30">
      <c r="A21" s="480"/>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5"/>
      <c r="AD21" s="576"/>
    </row>
    <row r="22" spans="1:30">
      <c r="A22" s="483" t="s">
        <v>2204</v>
      </c>
      <c r="B22" s="578"/>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9"/>
      <c r="AD22" s="580"/>
    </row>
  </sheetData>
  <sheetProtection password="81F4" sheet="1" objects="1" scenarios="1"/>
  <mergeCells count="22">
    <mergeCell ref="S2:S5"/>
    <mergeCell ref="B2:B5"/>
    <mergeCell ref="L4:N4"/>
    <mergeCell ref="O2:O5"/>
    <mergeCell ref="R2:R5"/>
    <mergeCell ref="I2:K2"/>
    <mergeCell ref="AD2:AD5"/>
    <mergeCell ref="A1:J1"/>
    <mergeCell ref="K1:AA1"/>
    <mergeCell ref="A2:A5"/>
    <mergeCell ref="C2:C5"/>
    <mergeCell ref="D2:D5"/>
    <mergeCell ref="E2:E5"/>
    <mergeCell ref="H2:H5"/>
    <mergeCell ref="L2:N3"/>
    <mergeCell ref="T2:T5"/>
    <mergeCell ref="F2:F5"/>
    <mergeCell ref="G2:G5"/>
    <mergeCell ref="U2:U5"/>
    <mergeCell ref="I3:I5"/>
    <mergeCell ref="J3:J5"/>
    <mergeCell ref="K3:K5"/>
  </mergeCells>
  <hyperlinks>
    <hyperlink ref="B8" r:id="rId1" xr:uid="{F36CA6FB-6F2C-4416-AC33-22968AE7AA75}"/>
    <hyperlink ref="B9" r:id="rId2" xr:uid="{45A55190-4965-4E52-A72F-560768ED087A}"/>
    <hyperlink ref="B6" r:id="rId3" xr:uid="{C56DAD78-7F48-47FF-ADE5-F4930DDCE6A1}"/>
    <hyperlink ref="B7" r:id="rId4" xr:uid="{4DA874FE-2721-4EBE-B57B-00999D07A56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E207-724E-4B51-A795-12967D3E2509}">
  <sheetPr codeName="Sheet18"/>
  <dimension ref="A1:AD23"/>
  <sheetViews>
    <sheetView showGridLines="0" zoomScale="80" zoomScaleNormal="80" workbookViewId="0">
      <selection activeCell="H15" sqref="H15"/>
    </sheetView>
  </sheetViews>
  <sheetFormatPr defaultRowHeight="15"/>
  <cols>
    <col min="1" max="1" width="17.7109375" style="540" customWidth="1"/>
    <col min="2" max="2" width="15.42578125" style="540" customWidth="1"/>
    <col min="3" max="3" width="15.85546875" style="540" customWidth="1"/>
    <col min="4" max="4" width="11.140625" style="540" customWidth="1"/>
    <col min="5" max="5" width="10.42578125" style="540" customWidth="1"/>
    <col min="6" max="6" width="12.5703125" style="540" customWidth="1"/>
    <col min="7" max="7" width="10.5703125" style="540" customWidth="1"/>
    <col min="8" max="8" width="13.5703125" style="540" customWidth="1"/>
    <col min="9" max="9" width="10.28515625" style="540" customWidth="1"/>
    <col min="10" max="10" width="10.5703125" style="540" customWidth="1"/>
    <col min="11" max="11" width="13.140625" style="540" customWidth="1"/>
    <col min="12" max="12" width="21.28515625" style="540" customWidth="1"/>
    <col min="13" max="13" width="10.42578125" style="540" customWidth="1"/>
    <col min="14" max="14" width="11" style="540" customWidth="1"/>
    <col min="15" max="16" width="13.85546875" style="540" customWidth="1"/>
    <col min="17" max="17" width="15.7109375" style="540" customWidth="1"/>
    <col min="18" max="20" width="9.140625" style="540"/>
    <col min="21" max="21" width="25" style="540" customWidth="1"/>
    <col min="22" max="23" width="9.140625" style="540"/>
    <col min="24" max="24" width="19.140625" style="540" bestFit="1" customWidth="1"/>
    <col min="25" max="26" width="9.140625" style="540"/>
    <col min="27" max="27" width="17.28515625" style="540" customWidth="1"/>
    <col min="28" max="28" width="16.5703125" style="540" customWidth="1"/>
    <col min="29" max="16384" width="9.140625" style="540"/>
  </cols>
  <sheetData>
    <row r="1" spans="1:30" ht="18" customHeight="1">
      <c r="A1" s="1057" t="s">
        <v>3221</v>
      </c>
      <c r="B1" s="1058"/>
      <c r="C1" s="1058"/>
      <c r="D1" s="1058"/>
      <c r="E1" s="1058"/>
      <c r="F1" s="1058"/>
      <c r="G1" s="1058"/>
      <c r="H1" s="1058"/>
      <c r="I1" s="1058"/>
      <c r="J1" s="1058"/>
      <c r="K1" s="1057"/>
      <c r="L1" s="1058"/>
      <c r="M1" s="1058"/>
      <c r="N1" s="1058"/>
      <c r="O1" s="1058"/>
      <c r="P1" s="1058"/>
      <c r="Q1" s="1058"/>
      <c r="R1" s="1058"/>
      <c r="S1" s="1058"/>
      <c r="T1" s="1058"/>
      <c r="U1" s="1058"/>
      <c r="V1" s="1058"/>
      <c r="W1" s="1058"/>
      <c r="X1" s="1058"/>
      <c r="Y1" s="1058"/>
      <c r="Z1" s="1058"/>
      <c r="AA1" s="1058"/>
      <c r="AB1" s="539"/>
    </row>
    <row r="2" spans="1:30" s="541" customFormat="1" ht="18" customHeight="1">
      <c r="A2" s="1081" t="s">
        <v>3214</v>
      </c>
      <c r="B2" s="1078" t="s">
        <v>3215</v>
      </c>
      <c r="C2" s="1081" t="s">
        <v>2163</v>
      </c>
      <c r="D2" s="1081" t="s">
        <v>2162</v>
      </c>
      <c r="E2" s="1081" t="s">
        <v>2161</v>
      </c>
      <c r="F2" s="1078" t="s">
        <v>2158</v>
      </c>
      <c r="G2" s="1078" t="s">
        <v>2157</v>
      </c>
      <c r="H2" s="1081" t="s">
        <v>2160</v>
      </c>
      <c r="I2" s="640"/>
      <c r="J2" s="640"/>
      <c r="K2" s="640"/>
      <c r="L2" s="1081" t="s">
        <v>2159</v>
      </c>
      <c r="M2" s="1081"/>
      <c r="N2" s="1081"/>
      <c r="O2" s="1078" t="s">
        <v>3216</v>
      </c>
      <c r="P2" s="640" t="s">
        <v>2156</v>
      </c>
      <c r="Q2" s="640" t="s">
        <v>2155</v>
      </c>
      <c r="R2" s="1078" t="s">
        <v>2154</v>
      </c>
      <c r="S2" s="1078" t="s">
        <v>2153</v>
      </c>
      <c r="T2" s="1078" t="s">
        <v>2152</v>
      </c>
      <c r="U2" s="1078" t="s">
        <v>2151</v>
      </c>
      <c r="V2" s="641"/>
      <c r="W2" s="641"/>
      <c r="X2" s="642"/>
      <c r="Y2" s="642"/>
      <c r="Z2" s="642"/>
      <c r="AA2" s="642"/>
      <c r="AB2" s="642"/>
      <c r="AC2" s="642"/>
      <c r="AD2" s="1075" t="s">
        <v>3225</v>
      </c>
    </row>
    <row r="3" spans="1:30" s="541" customFormat="1" ht="24" customHeight="1">
      <c r="A3" s="1081"/>
      <c r="B3" s="1079"/>
      <c r="C3" s="1081"/>
      <c r="D3" s="1081"/>
      <c r="E3" s="1081"/>
      <c r="F3" s="1079"/>
      <c r="G3" s="1079"/>
      <c r="H3" s="1081"/>
      <c r="I3" s="1082" t="s">
        <v>2150</v>
      </c>
      <c r="J3" s="1079" t="s">
        <v>2149</v>
      </c>
      <c r="K3" s="1084" t="s">
        <v>2148</v>
      </c>
      <c r="L3" s="1081"/>
      <c r="M3" s="1081"/>
      <c r="N3" s="1081"/>
      <c r="O3" s="1079"/>
      <c r="P3" s="643" t="s">
        <v>2147</v>
      </c>
      <c r="Q3" s="643" t="s">
        <v>49</v>
      </c>
      <c r="R3" s="1079"/>
      <c r="S3" s="1079"/>
      <c r="T3" s="1079"/>
      <c r="U3" s="1079"/>
      <c r="V3" s="644"/>
      <c r="W3" s="644"/>
      <c r="X3" s="645"/>
      <c r="Y3" s="645"/>
      <c r="Z3" s="645"/>
      <c r="AA3" s="645"/>
      <c r="AB3" s="645"/>
      <c r="AC3" s="645"/>
      <c r="AD3" s="1076"/>
    </row>
    <row r="4" spans="1:30" s="541" customFormat="1" ht="18" customHeight="1">
      <c r="A4" s="1081"/>
      <c r="B4" s="1079"/>
      <c r="C4" s="1081"/>
      <c r="D4" s="1081"/>
      <c r="E4" s="1081"/>
      <c r="F4" s="1079"/>
      <c r="G4" s="1079"/>
      <c r="H4" s="1081"/>
      <c r="I4" s="1082"/>
      <c r="J4" s="1079"/>
      <c r="K4" s="1084"/>
      <c r="L4" s="1081" t="s">
        <v>2146</v>
      </c>
      <c r="M4" s="1081"/>
      <c r="N4" s="1081"/>
      <c r="O4" s="1079"/>
      <c r="P4" s="643" t="s">
        <v>2145</v>
      </c>
      <c r="Q4" s="643" t="s">
        <v>2144</v>
      </c>
      <c r="R4" s="1079"/>
      <c r="S4" s="1079"/>
      <c r="T4" s="1079"/>
      <c r="U4" s="1079"/>
      <c r="V4" s="644" t="s">
        <v>2215</v>
      </c>
      <c r="W4" s="644" t="s">
        <v>2214</v>
      </c>
      <c r="X4" s="645" t="s">
        <v>2224</v>
      </c>
      <c r="Y4" s="645" t="s">
        <v>2214</v>
      </c>
      <c r="Z4" s="645" t="s">
        <v>2215</v>
      </c>
      <c r="AA4" s="645" t="s">
        <v>2214</v>
      </c>
      <c r="AB4" s="645" t="s">
        <v>2215</v>
      </c>
      <c r="AC4" s="646" t="s">
        <v>1143</v>
      </c>
      <c r="AD4" s="1076"/>
    </row>
    <row r="5" spans="1:30" s="541" customFormat="1" ht="18" customHeight="1">
      <c r="A5" s="1081"/>
      <c r="B5" s="1080"/>
      <c r="C5" s="1081"/>
      <c r="D5" s="1081"/>
      <c r="E5" s="1081"/>
      <c r="F5" s="1080"/>
      <c r="G5" s="1080"/>
      <c r="H5" s="1081"/>
      <c r="I5" s="1083"/>
      <c r="J5" s="1080"/>
      <c r="K5" s="1085"/>
      <c r="L5" s="647" t="s">
        <v>2143</v>
      </c>
      <c r="M5" s="647" t="s">
        <v>2142</v>
      </c>
      <c r="N5" s="647" t="s">
        <v>434</v>
      </c>
      <c r="O5" s="1080"/>
      <c r="P5" s="643" t="s">
        <v>2141</v>
      </c>
      <c r="Q5" s="648" t="s">
        <v>2140</v>
      </c>
      <c r="R5" s="1080"/>
      <c r="S5" s="1080"/>
      <c r="T5" s="1080"/>
      <c r="U5" s="1080"/>
      <c r="V5" s="644" t="s">
        <v>442</v>
      </c>
      <c r="W5" s="644" t="s">
        <v>442</v>
      </c>
      <c r="X5" s="645" t="s">
        <v>1153</v>
      </c>
      <c r="Y5" s="645" t="s">
        <v>2213</v>
      </c>
      <c r="Z5" s="645" t="s">
        <v>2213</v>
      </c>
      <c r="AA5" s="645" t="s">
        <v>2216</v>
      </c>
      <c r="AB5" s="645" t="s">
        <v>2216</v>
      </c>
      <c r="AC5" s="645"/>
      <c r="AD5" s="1077"/>
    </row>
    <row r="6" spans="1:30" s="541" customFormat="1" ht="18" customHeight="1">
      <c r="A6" s="604" t="s">
        <v>2202</v>
      </c>
      <c r="B6" s="474" t="s">
        <v>2200</v>
      </c>
      <c r="C6" s="604" t="s">
        <v>2201</v>
      </c>
      <c r="D6" s="605">
        <v>9.5</v>
      </c>
      <c r="E6" s="605">
        <v>95</v>
      </c>
      <c r="F6" s="606" t="s">
        <v>2122</v>
      </c>
      <c r="G6" s="606">
        <v>70</v>
      </c>
      <c r="H6" s="605">
        <v>47</v>
      </c>
      <c r="I6" s="607">
        <v>18000</v>
      </c>
      <c r="J6" s="607">
        <v>13860</v>
      </c>
      <c r="K6" s="607">
        <v>20000</v>
      </c>
      <c r="L6" s="604" t="s">
        <v>2124</v>
      </c>
      <c r="M6" s="604">
        <v>20</v>
      </c>
      <c r="N6" s="604">
        <v>30</v>
      </c>
      <c r="O6" s="604" t="s">
        <v>2121</v>
      </c>
      <c r="P6" s="604" t="s">
        <v>2188</v>
      </c>
      <c r="Q6" s="604">
        <v>164</v>
      </c>
      <c r="R6" s="604">
        <v>640</v>
      </c>
      <c r="S6" s="604">
        <v>1.35</v>
      </c>
      <c r="T6" s="608">
        <v>1.6</v>
      </c>
      <c r="U6" s="604" t="s">
        <v>2119</v>
      </c>
      <c r="V6" s="554">
        <v>1.6</v>
      </c>
      <c r="W6" s="601" t="s">
        <v>2221</v>
      </c>
      <c r="X6" s="602">
        <v>13.5</v>
      </c>
      <c r="Y6" s="602">
        <v>129</v>
      </c>
      <c r="Z6" s="602">
        <v>129</v>
      </c>
      <c r="AA6" s="601" t="s">
        <v>2239</v>
      </c>
      <c r="AB6" s="601" t="s">
        <v>2234</v>
      </c>
      <c r="AC6" s="603" t="s">
        <v>3226</v>
      </c>
      <c r="AD6" s="602">
        <v>1</v>
      </c>
    </row>
    <row r="7" spans="1:30" s="541" customFormat="1" ht="18" customHeight="1">
      <c r="A7" s="604" t="s">
        <v>2199</v>
      </c>
      <c r="B7" s="474" t="s">
        <v>2198</v>
      </c>
      <c r="C7" s="592" t="s">
        <v>2196</v>
      </c>
      <c r="D7" s="593">
        <v>10</v>
      </c>
      <c r="E7" s="593">
        <v>95</v>
      </c>
      <c r="F7" s="594" t="s">
        <v>2122</v>
      </c>
      <c r="G7" s="594">
        <v>70</v>
      </c>
      <c r="H7" s="593">
        <v>47</v>
      </c>
      <c r="I7" s="595">
        <v>24000</v>
      </c>
      <c r="J7" s="595">
        <v>18720</v>
      </c>
      <c r="K7" s="595">
        <v>27000</v>
      </c>
      <c r="L7" s="592" t="s">
        <v>2124</v>
      </c>
      <c r="M7" s="592">
        <v>20</v>
      </c>
      <c r="N7" s="592">
        <v>30</v>
      </c>
      <c r="O7" s="592" t="s">
        <v>2121</v>
      </c>
      <c r="P7" s="592" t="s">
        <v>2188</v>
      </c>
      <c r="Q7" s="592">
        <v>164</v>
      </c>
      <c r="R7" s="592">
        <v>710</v>
      </c>
      <c r="S7" s="609">
        <v>1.92</v>
      </c>
      <c r="T7" s="609">
        <v>2.2599999999999998</v>
      </c>
      <c r="U7" s="592" t="s">
        <v>2119</v>
      </c>
      <c r="V7" s="554">
        <v>1.6</v>
      </c>
      <c r="W7" s="601" t="s">
        <v>2221</v>
      </c>
      <c r="X7" s="602">
        <v>13.5</v>
      </c>
      <c r="Y7" s="602">
        <v>129</v>
      </c>
      <c r="Z7" s="602">
        <v>129</v>
      </c>
      <c r="AA7" s="601" t="s">
        <v>2239</v>
      </c>
      <c r="AB7" s="601" t="s">
        <v>2234</v>
      </c>
      <c r="AC7" s="603" t="s">
        <v>3226</v>
      </c>
      <c r="AD7" s="602">
        <v>1</v>
      </c>
    </row>
    <row r="8" spans="1:30" s="541" customFormat="1" ht="18" customHeight="1">
      <c r="A8" s="592" t="s">
        <v>2197</v>
      </c>
      <c r="B8" s="474" t="s">
        <v>2195</v>
      </c>
      <c r="C8" s="592" t="s">
        <v>2196</v>
      </c>
      <c r="D8" s="593">
        <v>10</v>
      </c>
      <c r="E8" s="593">
        <v>95</v>
      </c>
      <c r="F8" s="594" t="s">
        <v>2122</v>
      </c>
      <c r="G8" s="594">
        <v>70</v>
      </c>
      <c r="H8" s="593">
        <v>47</v>
      </c>
      <c r="I8" s="595">
        <v>36000</v>
      </c>
      <c r="J8" s="595">
        <v>28440</v>
      </c>
      <c r="K8" s="595">
        <v>40000</v>
      </c>
      <c r="L8" s="592" t="s">
        <v>2124</v>
      </c>
      <c r="M8" s="609">
        <v>32</v>
      </c>
      <c r="N8" s="592">
        <v>40</v>
      </c>
      <c r="O8" s="592" t="s">
        <v>2121</v>
      </c>
      <c r="P8" s="592" t="s">
        <v>2188</v>
      </c>
      <c r="Q8" s="592">
        <v>246</v>
      </c>
      <c r="R8" s="595">
        <v>1100</v>
      </c>
      <c r="S8" s="609">
        <v>2.88</v>
      </c>
      <c r="T8" s="609">
        <v>3.39</v>
      </c>
      <c r="U8" s="592" t="s">
        <v>2119</v>
      </c>
      <c r="V8" s="554">
        <v>1.6</v>
      </c>
      <c r="W8" s="601" t="s">
        <v>2221</v>
      </c>
      <c r="X8" s="602">
        <v>21</v>
      </c>
      <c r="Y8" s="602">
        <v>165</v>
      </c>
      <c r="Z8" s="602">
        <v>203</v>
      </c>
      <c r="AA8" s="601" t="s">
        <v>2240</v>
      </c>
      <c r="AB8" s="601" t="s">
        <v>2235</v>
      </c>
      <c r="AC8" s="603" t="s">
        <v>3226</v>
      </c>
      <c r="AD8" s="602">
        <v>2</v>
      </c>
    </row>
    <row r="9" spans="1:30" s="541" customFormat="1" ht="18" customHeight="1">
      <c r="A9" s="592" t="s">
        <v>2194</v>
      </c>
      <c r="B9" s="474" t="s">
        <v>2192</v>
      </c>
      <c r="C9" s="592" t="s">
        <v>2193</v>
      </c>
      <c r="D9" s="593">
        <v>10</v>
      </c>
      <c r="E9" s="593">
        <v>95</v>
      </c>
      <c r="F9" s="594" t="s">
        <v>2122</v>
      </c>
      <c r="G9" s="594">
        <v>70</v>
      </c>
      <c r="H9" s="593">
        <v>47</v>
      </c>
      <c r="I9" s="595">
        <v>42000</v>
      </c>
      <c r="J9" s="595">
        <v>32340</v>
      </c>
      <c r="K9" s="595">
        <v>47000</v>
      </c>
      <c r="L9" s="592" t="s">
        <v>2124</v>
      </c>
      <c r="M9" s="592">
        <v>32</v>
      </c>
      <c r="N9" s="592">
        <v>40</v>
      </c>
      <c r="O9" s="592" t="s">
        <v>2121</v>
      </c>
      <c r="P9" s="592" t="s">
        <v>2188</v>
      </c>
      <c r="Q9" s="592">
        <v>246</v>
      </c>
      <c r="R9" s="595">
        <v>1260</v>
      </c>
      <c r="S9" s="609">
        <v>3.8</v>
      </c>
      <c r="T9" s="609">
        <v>4</v>
      </c>
      <c r="U9" s="592" t="s">
        <v>2119</v>
      </c>
      <c r="V9" s="554">
        <v>1.6</v>
      </c>
      <c r="W9" s="601" t="s">
        <v>2221</v>
      </c>
      <c r="X9" s="602">
        <v>21</v>
      </c>
      <c r="Y9" s="602">
        <v>165</v>
      </c>
      <c r="Z9" s="602">
        <v>203</v>
      </c>
      <c r="AA9" s="601" t="s">
        <v>2240</v>
      </c>
      <c r="AB9" s="601" t="s">
        <v>2235</v>
      </c>
      <c r="AC9" s="603" t="s">
        <v>3226</v>
      </c>
      <c r="AD9" s="602">
        <v>2</v>
      </c>
    </row>
    <row r="10" spans="1:30" s="541" customFormat="1" ht="18" customHeight="1">
      <c r="A10" s="543" t="s">
        <v>2191</v>
      </c>
      <c r="B10" s="610" t="s">
        <v>2189</v>
      </c>
      <c r="C10" s="543" t="s">
        <v>2190</v>
      </c>
      <c r="D10" s="611">
        <v>9.5</v>
      </c>
      <c r="E10" s="611">
        <v>95</v>
      </c>
      <c r="F10" s="612" t="s">
        <v>2122</v>
      </c>
      <c r="G10" s="612">
        <v>70</v>
      </c>
      <c r="H10" s="611">
        <v>47</v>
      </c>
      <c r="I10" s="613">
        <v>48000</v>
      </c>
      <c r="J10" s="613">
        <v>36480</v>
      </c>
      <c r="K10" s="613">
        <v>56000</v>
      </c>
      <c r="L10" s="543" t="s">
        <v>2203</v>
      </c>
      <c r="M10" s="543">
        <v>32</v>
      </c>
      <c r="N10" s="543">
        <v>40</v>
      </c>
      <c r="O10" s="543" t="s">
        <v>2121</v>
      </c>
      <c r="P10" s="543" t="s">
        <v>2188</v>
      </c>
      <c r="Q10" s="543">
        <v>246</v>
      </c>
      <c r="R10" s="613">
        <v>1400</v>
      </c>
      <c r="S10" s="614">
        <v>4.8</v>
      </c>
      <c r="T10" s="614">
        <v>5.0999999999999996</v>
      </c>
      <c r="U10" s="543" t="s">
        <v>2119</v>
      </c>
      <c r="V10" s="571">
        <v>1.6</v>
      </c>
      <c r="W10" s="616" t="s">
        <v>2221</v>
      </c>
      <c r="X10" s="545">
        <v>21</v>
      </c>
      <c r="Y10" s="545">
        <v>165</v>
      </c>
      <c r="Z10" s="545">
        <v>203</v>
      </c>
      <c r="AA10" s="616" t="s">
        <v>2240</v>
      </c>
      <c r="AB10" s="616" t="s">
        <v>2235</v>
      </c>
      <c r="AC10" s="617" t="s">
        <v>3226</v>
      </c>
      <c r="AD10" s="545">
        <v>2</v>
      </c>
    </row>
    <row r="11" spans="1:30">
      <c r="A11" s="572"/>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4"/>
    </row>
    <row r="12" spans="1:30">
      <c r="A12" s="478" t="s">
        <v>1144</v>
      </c>
      <c r="B12" s="48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c r="AC12" s="575"/>
      <c r="AD12" s="576"/>
    </row>
    <row r="13" spans="1:30">
      <c r="A13" s="480" t="s">
        <v>2205</v>
      </c>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5"/>
      <c r="AD13" s="576"/>
    </row>
    <row r="14" spans="1:30">
      <c r="A14" s="480" t="s">
        <v>2206</v>
      </c>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5"/>
      <c r="AD14" s="576"/>
    </row>
    <row r="15" spans="1:30">
      <c r="A15" s="480" t="s">
        <v>2207</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5"/>
      <c r="AD15" s="576"/>
    </row>
    <row r="16" spans="1:30">
      <c r="A16" s="480" t="s">
        <v>2208</v>
      </c>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5"/>
      <c r="AD16" s="576"/>
    </row>
    <row r="17" spans="1:30">
      <c r="A17" s="480" t="s">
        <v>2209</v>
      </c>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5"/>
      <c r="AD17" s="576"/>
    </row>
    <row r="18" spans="1:30">
      <c r="A18" s="478" t="s">
        <v>2210</v>
      </c>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575"/>
      <c r="AD18" s="576"/>
    </row>
    <row r="19" spans="1:30">
      <c r="A19" s="480" t="s">
        <v>2211</v>
      </c>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7"/>
      <c r="AA19" s="577"/>
      <c r="AB19" s="577"/>
      <c r="AC19" s="575"/>
      <c r="AD19" s="576"/>
    </row>
    <row r="20" spans="1:30">
      <c r="A20" s="480" t="s">
        <v>2212</v>
      </c>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5"/>
      <c r="AD20" s="576"/>
    </row>
    <row r="21" spans="1:30">
      <c r="A21" s="480" t="s">
        <v>2225</v>
      </c>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5"/>
      <c r="AD21" s="576"/>
    </row>
    <row r="22" spans="1:30">
      <c r="A22" s="480"/>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5"/>
      <c r="AD22" s="576"/>
    </row>
    <row r="23" spans="1:30">
      <c r="A23" s="483" t="s">
        <v>2204</v>
      </c>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9"/>
      <c r="AD23" s="580"/>
    </row>
  </sheetData>
  <sheetProtection password="81F4" sheet="1" objects="1" scenarios="1"/>
  <mergeCells count="21">
    <mergeCell ref="O2:O5"/>
    <mergeCell ref="I3:I5"/>
    <mergeCell ref="J3:J5"/>
    <mergeCell ref="K3:K5"/>
    <mergeCell ref="G2:G5"/>
    <mergeCell ref="AD2:AD5"/>
    <mergeCell ref="B2:B5"/>
    <mergeCell ref="A1:J1"/>
    <mergeCell ref="K1:AA1"/>
    <mergeCell ref="A2:A5"/>
    <mergeCell ref="C2:C5"/>
    <mergeCell ref="D2:D5"/>
    <mergeCell ref="E2:E5"/>
    <mergeCell ref="H2:H5"/>
    <mergeCell ref="L2:N3"/>
    <mergeCell ref="U2:U5"/>
    <mergeCell ref="F2:F5"/>
    <mergeCell ref="R2:R5"/>
    <mergeCell ref="S2:S5"/>
    <mergeCell ref="T2:T5"/>
    <mergeCell ref="L4:N4"/>
  </mergeCells>
  <hyperlinks>
    <hyperlink ref="B6" r:id="rId1" xr:uid="{FC4291CB-105A-4E35-8CF2-5C3B42BAFCE4}"/>
    <hyperlink ref="B7" r:id="rId2" xr:uid="{D439F1EF-7D05-44DC-98AD-924BED1B34CE}"/>
    <hyperlink ref="B8" r:id="rId3" xr:uid="{59FF5E66-6CF0-4743-8E99-0DD16D3052AD}"/>
    <hyperlink ref="B9" r:id="rId4" xr:uid="{7B39400D-947C-45E6-9E7B-E57A81A489D5}"/>
    <hyperlink ref="B10" r:id="rId5" xr:uid="{3FFC5486-C23D-4FCE-8FAE-1DBF56EDB13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7F576-FE2C-41D4-A8E1-929F232DDD78}">
  <dimension ref="A2:DI88"/>
  <sheetViews>
    <sheetView showGridLines="0" zoomScaleNormal="100" workbookViewId="0">
      <selection activeCell="K36" sqref="K36"/>
    </sheetView>
  </sheetViews>
  <sheetFormatPr defaultRowHeight="12.75"/>
  <cols>
    <col min="1" max="1" width="5" style="389" customWidth="1"/>
    <col min="2" max="2" width="9.7109375" style="313" customWidth="1"/>
    <col min="3" max="3" width="9.140625" style="313"/>
    <col min="4" max="4" width="10.5703125" style="313" customWidth="1"/>
    <col min="5" max="6" width="9.140625" style="313"/>
    <col min="7" max="7" width="6.28515625" style="313" customWidth="1"/>
    <col min="8" max="8" width="8" style="313" customWidth="1"/>
    <col min="9" max="9" width="9.140625" style="313"/>
    <col min="10" max="11" width="9.85546875" style="313" customWidth="1"/>
    <col min="12" max="12" width="11" style="313" customWidth="1"/>
    <col min="13" max="22" width="9.140625" style="313"/>
    <col min="23" max="23" width="14.42578125" style="313" customWidth="1"/>
    <col min="24" max="24" width="9.140625" style="313"/>
    <col min="25" max="25" width="13" style="313" customWidth="1"/>
    <col min="26" max="26" width="9.140625" style="313"/>
    <col min="27" max="27" width="12.42578125" style="313" customWidth="1"/>
    <col min="28" max="32" width="9.140625" style="313"/>
    <col min="33" max="113" width="9.140625" style="389"/>
    <col min="114" max="16384" width="9.140625" style="313"/>
  </cols>
  <sheetData>
    <row r="2" spans="1:113" ht="12.75" customHeight="1">
      <c r="B2" s="1095" t="s">
        <v>2498</v>
      </c>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649"/>
      <c r="AC2" s="650"/>
    </row>
    <row r="3" spans="1:113" s="652" customFormat="1">
      <c r="A3" s="651"/>
      <c r="B3" s="1097"/>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649"/>
      <c r="AC3" s="650"/>
      <c r="AD3" s="313"/>
      <c r="AE3" s="313"/>
      <c r="AF3" s="313"/>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651"/>
      <c r="BH3" s="651"/>
      <c r="BI3" s="651"/>
      <c r="BJ3" s="651"/>
      <c r="BK3" s="651"/>
      <c r="BL3" s="651"/>
      <c r="BM3" s="651"/>
      <c r="BN3" s="651"/>
      <c r="BO3" s="651"/>
      <c r="BP3" s="651"/>
      <c r="BQ3" s="651"/>
      <c r="BR3" s="651"/>
      <c r="BS3" s="651"/>
      <c r="BT3" s="651"/>
      <c r="BU3" s="651"/>
      <c r="BV3" s="651"/>
      <c r="BW3" s="651"/>
      <c r="BX3" s="651"/>
      <c r="BY3" s="651"/>
      <c r="BZ3" s="651"/>
      <c r="CA3" s="651"/>
      <c r="CB3" s="651"/>
      <c r="CC3" s="651"/>
      <c r="CD3" s="651"/>
      <c r="CE3" s="651"/>
      <c r="CF3" s="651"/>
      <c r="CG3" s="651"/>
      <c r="CH3" s="651"/>
      <c r="CI3" s="651"/>
      <c r="CJ3" s="651"/>
      <c r="CK3" s="651"/>
      <c r="CL3" s="651"/>
      <c r="CM3" s="651"/>
      <c r="CN3" s="651"/>
      <c r="CO3" s="651"/>
      <c r="CP3" s="651"/>
      <c r="CQ3" s="651"/>
      <c r="CR3" s="651"/>
      <c r="CS3" s="651"/>
      <c r="CT3" s="651"/>
      <c r="CU3" s="651"/>
      <c r="CV3" s="651"/>
      <c r="CW3" s="651"/>
      <c r="CX3" s="651"/>
      <c r="CY3" s="651"/>
      <c r="CZ3" s="651"/>
      <c r="DA3" s="651"/>
      <c r="DB3" s="651"/>
      <c r="DC3" s="651"/>
      <c r="DD3" s="651"/>
      <c r="DE3" s="651"/>
      <c r="DF3" s="651"/>
      <c r="DG3" s="651"/>
      <c r="DH3" s="651"/>
      <c r="DI3" s="651"/>
    </row>
    <row r="4" spans="1:113" s="652" customFormat="1" ht="19.5" customHeight="1">
      <c r="A4" s="651"/>
      <c r="B4" s="1091" t="s">
        <v>1371</v>
      </c>
      <c r="C4" s="1091" t="s">
        <v>1365</v>
      </c>
      <c r="D4" s="1086" t="s">
        <v>1399</v>
      </c>
      <c r="E4" s="1087"/>
      <c r="F4" s="1087"/>
      <c r="G4" s="1087"/>
      <c r="H4" s="1088"/>
      <c r="I4" s="1086" t="s">
        <v>1398</v>
      </c>
      <c r="J4" s="1087"/>
      <c r="K4" s="1087"/>
      <c r="L4" s="1087"/>
      <c r="M4" s="1087"/>
      <c r="N4" s="1088"/>
      <c r="O4" s="1086" t="s">
        <v>1397</v>
      </c>
      <c r="P4" s="1087"/>
      <c r="Q4" s="1088"/>
      <c r="R4" s="1086" t="s">
        <v>1396</v>
      </c>
      <c r="S4" s="1087"/>
      <c r="T4" s="1088"/>
      <c r="U4" s="1089" t="s">
        <v>1395</v>
      </c>
      <c r="V4" s="1090"/>
      <c r="W4" s="1086" t="s">
        <v>1368</v>
      </c>
      <c r="X4" s="1087"/>
      <c r="Y4" s="1087"/>
      <c r="Z4" s="1087"/>
      <c r="AA4" s="1088"/>
      <c r="AB4" s="313"/>
      <c r="AC4" s="313"/>
      <c r="AD4" s="313"/>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c r="DA4" s="651"/>
      <c r="DB4" s="651"/>
      <c r="DC4" s="651"/>
      <c r="DD4" s="651"/>
      <c r="DE4" s="651"/>
      <c r="DF4" s="651"/>
      <c r="DG4" s="651"/>
    </row>
    <row r="5" spans="1:113" s="652" customFormat="1" ht="11.25" customHeight="1">
      <c r="A5" s="651"/>
      <c r="B5" s="1099"/>
      <c r="C5" s="1099"/>
      <c r="D5" s="1091" t="s">
        <v>1394</v>
      </c>
      <c r="E5" s="1091" t="s">
        <v>1393</v>
      </c>
      <c r="F5" s="1091" t="s">
        <v>1392</v>
      </c>
      <c r="G5" s="1091" t="s">
        <v>1391</v>
      </c>
      <c r="H5" s="1091" t="s">
        <v>872</v>
      </c>
      <c r="I5" s="1091" t="s">
        <v>3252</v>
      </c>
      <c r="J5" s="1091" t="s">
        <v>1389</v>
      </c>
      <c r="K5" s="1091" t="s">
        <v>1388</v>
      </c>
      <c r="L5" s="1091" t="s">
        <v>2497</v>
      </c>
      <c r="M5" s="1100" t="s">
        <v>3253</v>
      </c>
      <c r="N5" s="1100" t="s">
        <v>3254</v>
      </c>
      <c r="O5" s="1091" t="s">
        <v>1350</v>
      </c>
      <c r="P5" s="1091" t="s">
        <v>1384</v>
      </c>
      <c r="Q5" s="1091" t="s">
        <v>1383</v>
      </c>
      <c r="R5" s="1091" t="s">
        <v>1382</v>
      </c>
      <c r="S5" s="1091" t="s">
        <v>1381</v>
      </c>
      <c r="T5" s="1091" t="s">
        <v>1361</v>
      </c>
      <c r="U5" s="1091" t="s">
        <v>427</v>
      </c>
      <c r="V5" s="1091" t="s">
        <v>434</v>
      </c>
      <c r="W5" s="1091" t="s">
        <v>1378</v>
      </c>
      <c r="X5" s="1091" t="s">
        <v>1356</v>
      </c>
      <c r="Y5" s="1091" t="s">
        <v>1367</v>
      </c>
      <c r="Z5" s="1091" t="s">
        <v>1366</v>
      </c>
      <c r="AA5" s="1091" t="s">
        <v>1143</v>
      </c>
      <c r="AB5" s="252" t="s">
        <v>2248</v>
      </c>
      <c r="AC5" s="313"/>
      <c r="AD5" s="313"/>
      <c r="AE5" s="651"/>
      <c r="AF5" s="651"/>
      <c r="AG5" s="651"/>
      <c r="AH5" s="651"/>
      <c r="AI5" s="651"/>
      <c r="AJ5" s="651"/>
      <c r="AK5" s="651"/>
      <c r="AL5" s="651"/>
      <c r="AM5" s="651"/>
      <c r="AN5" s="651"/>
      <c r="AO5" s="651"/>
      <c r="AP5" s="651"/>
      <c r="AQ5" s="651"/>
      <c r="AR5" s="651"/>
      <c r="AS5" s="651"/>
      <c r="AT5" s="651"/>
      <c r="AU5" s="651"/>
      <c r="AV5" s="651"/>
      <c r="AW5" s="651"/>
      <c r="AX5" s="651"/>
      <c r="AY5" s="651"/>
      <c r="AZ5" s="651"/>
      <c r="BA5" s="651"/>
      <c r="BB5" s="651"/>
      <c r="BC5" s="651"/>
      <c r="BD5" s="651"/>
      <c r="BE5" s="651"/>
      <c r="BF5" s="651"/>
      <c r="BG5" s="651"/>
      <c r="BH5" s="651"/>
      <c r="BI5" s="651"/>
      <c r="BJ5" s="651"/>
      <c r="BK5" s="651"/>
      <c r="BL5" s="651"/>
      <c r="BM5" s="651"/>
      <c r="BN5" s="651"/>
      <c r="BO5" s="651"/>
      <c r="BP5" s="651"/>
      <c r="BQ5" s="651"/>
      <c r="BR5" s="651"/>
      <c r="BS5" s="651"/>
      <c r="BT5" s="651"/>
      <c r="BU5" s="651"/>
      <c r="BV5" s="651"/>
      <c r="BW5" s="651"/>
      <c r="BX5" s="651"/>
      <c r="BY5" s="651"/>
      <c r="BZ5" s="651"/>
      <c r="CA5" s="651"/>
      <c r="CB5" s="651"/>
      <c r="CC5" s="651"/>
      <c r="CD5" s="651"/>
      <c r="CE5" s="651"/>
      <c r="CF5" s="651"/>
      <c r="CG5" s="651"/>
      <c r="CH5" s="651"/>
      <c r="CI5" s="651"/>
      <c r="CJ5" s="651"/>
      <c r="CK5" s="651"/>
      <c r="CL5" s="651"/>
      <c r="CM5" s="651"/>
      <c r="CN5" s="651"/>
      <c r="CO5" s="651"/>
      <c r="CP5" s="651"/>
      <c r="CQ5" s="651"/>
      <c r="CR5" s="651"/>
      <c r="CS5" s="651"/>
      <c r="CT5" s="651"/>
      <c r="CU5" s="651"/>
      <c r="CV5" s="651"/>
      <c r="CW5" s="651"/>
      <c r="CX5" s="651"/>
      <c r="CY5" s="651"/>
      <c r="CZ5" s="651"/>
      <c r="DA5" s="651"/>
      <c r="DB5" s="651"/>
      <c r="DC5" s="651"/>
      <c r="DD5" s="651"/>
      <c r="DE5" s="651"/>
      <c r="DF5" s="651"/>
      <c r="DG5" s="651"/>
    </row>
    <row r="6" spans="1:113" s="652" customFormat="1" ht="21" customHeight="1">
      <c r="A6" s="651"/>
      <c r="B6" s="1092"/>
      <c r="C6" s="1092"/>
      <c r="D6" s="1092"/>
      <c r="E6" s="1092"/>
      <c r="F6" s="1092"/>
      <c r="G6" s="1092"/>
      <c r="H6" s="1092"/>
      <c r="I6" s="1092"/>
      <c r="J6" s="1092"/>
      <c r="K6" s="1092"/>
      <c r="L6" s="1092"/>
      <c r="M6" s="1101"/>
      <c r="N6" s="1101"/>
      <c r="O6" s="1092"/>
      <c r="P6" s="1092"/>
      <c r="Q6" s="1092"/>
      <c r="R6" s="1092"/>
      <c r="S6" s="1092"/>
      <c r="T6" s="1092"/>
      <c r="U6" s="1092"/>
      <c r="V6" s="1092"/>
      <c r="W6" s="1092"/>
      <c r="X6" s="1092"/>
      <c r="Y6" s="1092"/>
      <c r="Z6" s="1092"/>
      <c r="AA6" s="1092"/>
      <c r="AB6" s="313"/>
      <c r="AC6" s="313"/>
      <c r="AD6" s="313"/>
      <c r="AE6" s="651"/>
      <c r="AF6" s="651"/>
      <c r="AG6" s="651"/>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1"/>
      <c r="BK6" s="651"/>
      <c r="BL6" s="651"/>
      <c r="BM6" s="651"/>
      <c r="BN6" s="651"/>
      <c r="BO6" s="651"/>
      <c r="BP6" s="651"/>
      <c r="BQ6" s="651"/>
      <c r="BR6" s="651"/>
      <c r="BS6" s="651"/>
      <c r="BT6" s="651"/>
      <c r="BU6" s="651"/>
      <c r="BV6" s="651"/>
      <c r="BW6" s="651"/>
      <c r="BX6" s="651"/>
      <c r="BY6" s="651"/>
      <c r="BZ6" s="651"/>
      <c r="CA6" s="651"/>
      <c r="CB6" s="651"/>
      <c r="CC6" s="651"/>
      <c r="CD6" s="651"/>
      <c r="CE6" s="651"/>
      <c r="CF6" s="651"/>
      <c r="CG6" s="651"/>
      <c r="CH6" s="651"/>
      <c r="CI6" s="651"/>
      <c r="CJ6" s="651"/>
      <c r="CK6" s="651"/>
      <c r="CL6" s="651"/>
      <c r="CM6" s="651"/>
      <c r="CN6" s="651"/>
      <c r="CO6" s="651"/>
      <c r="CP6" s="651"/>
      <c r="CQ6" s="651"/>
      <c r="CR6" s="651"/>
      <c r="CS6" s="651"/>
      <c r="CT6" s="651"/>
      <c r="CU6" s="651"/>
      <c r="CV6" s="651"/>
      <c r="CW6" s="651"/>
      <c r="CX6" s="651"/>
      <c r="CY6" s="651"/>
      <c r="CZ6" s="651"/>
      <c r="DA6" s="651"/>
      <c r="DB6" s="651"/>
      <c r="DC6" s="651"/>
      <c r="DD6" s="651"/>
      <c r="DE6" s="651"/>
      <c r="DF6" s="651"/>
      <c r="DG6" s="651"/>
    </row>
    <row r="7" spans="1:113" s="652" customFormat="1" ht="11.25" customHeight="1">
      <c r="A7" s="651"/>
      <c r="B7" s="78" t="s">
        <v>3273</v>
      </c>
      <c r="C7" s="79"/>
      <c r="D7" s="79" t="s">
        <v>2434</v>
      </c>
      <c r="E7" s="79" t="s">
        <v>3239</v>
      </c>
      <c r="F7" s="79" t="s">
        <v>3239</v>
      </c>
      <c r="G7" s="79" t="s">
        <v>3239</v>
      </c>
      <c r="H7" s="80">
        <v>0.08</v>
      </c>
      <c r="I7" s="79" t="s">
        <v>3239</v>
      </c>
      <c r="J7" s="79" t="s">
        <v>3239</v>
      </c>
      <c r="K7" s="79" t="s">
        <v>2428</v>
      </c>
      <c r="L7" s="79" t="s">
        <v>3239</v>
      </c>
      <c r="M7" s="81">
        <v>13</v>
      </c>
      <c r="N7" s="81">
        <v>2.5</v>
      </c>
      <c r="O7" s="82" t="s">
        <v>3227</v>
      </c>
      <c r="P7" s="83">
        <v>0.3</v>
      </c>
      <c r="Q7" s="84" t="s">
        <v>3228</v>
      </c>
      <c r="R7" s="78">
        <v>1</v>
      </c>
      <c r="S7" s="90">
        <v>2.5</v>
      </c>
      <c r="T7" s="79" t="s">
        <v>2431</v>
      </c>
      <c r="U7" s="86">
        <v>14</v>
      </c>
      <c r="V7" s="86">
        <v>15</v>
      </c>
      <c r="W7" s="82" t="s">
        <v>2399</v>
      </c>
      <c r="X7" s="87">
        <v>106</v>
      </c>
      <c r="Y7" s="79" t="s">
        <v>3272</v>
      </c>
      <c r="Z7" s="79" t="s">
        <v>3229</v>
      </c>
      <c r="AA7" s="78" t="s">
        <v>3226</v>
      </c>
      <c r="AB7" s="651"/>
      <c r="AC7" s="651"/>
      <c r="AD7" s="653"/>
      <c r="AE7" s="653"/>
      <c r="AF7" s="1094"/>
      <c r="AG7" s="651"/>
      <c r="AH7" s="651"/>
      <c r="AI7" s="651"/>
      <c r="AJ7" s="651"/>
      <c r="AK7" s="651"/>
      <c r="AL7" s="651"/>
      <c r="AM7" s="651"/>
      <c r="AN7" s="651"/>
      <c r="AO7" s="651"/>
      <c r="AP7" s="651"/>
      <c r="AQ7" s="651"/>
      <c r="AR7" s="651"/>
      <c r="AS7" s="651"/>
      <c r="AT7" s="651"/>
      <c r="AU7" s="651"/>
      <c r="AV7" s="651"/>
      <c r="AW7" s="651"/>
      <c r="AX7" s="651"/>
      <c r="AY7" s="651"/>
      <c r="AZ7" s="651"/>
      <c r="BA7" s="651"/>
      <c r="BB7" s="651"/>
      <c r="BC7" s="651"/>
      <c r="BD7" s="651"/>
      <c r="BE7" s="651"/>
      <c r="BF7" s="651"/>
      <c r="BG7" s="651"/>
      <c r="BH7" s="651"/>
      <c r="BI7" s="651"/>
      <c r="BJ7" s="651"/>
      <c r="BK7" s="651"/>
      <c r="BL7" s="651"/>
      <c r="BM7" s="651"/>
      <c r="BN7" s="651"/>
      <c r="BO7" s="651"/>
      <c r="BP7" s="651"/>
      <c r="BQ7" s="651"/>
      <c r="BR7" s="651"/>
      <c r="BS7" s="651"/>
      <c r="BT7" s="651"/>
      <c r="BU7" s="651"/>
      <c r="BV7" s="651"/>
      <c r="BW7" s="651"/>
      <c r="BX7" s="651"/>
      <c r="BY7" s="651"/>
      <c r="BZ7" s="651"/>
      <c r="CA7" s="651"/>
      <c r="CB7" s="651"/>
      <c r="CC7" s="651"/>
      <c r="CD7" s="651"/>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1"/>
      <c r="DC7" s="651"/>
      <c r="DD7" s="651"/>
      <c r="DE7" s="651"/>
      <c r="DF7" s="651"/>
      <c r="DG7" s="651"/>
      <c r="DH7" s="651"/>
      <c r="DI7" s="651"/>
    </row>
    <row r="8" spans="1:113" s="652" customFormat="1" ht="11.25" customHeight="1">
      <c r="A8" s="651"/>
      <c r="B8" s="684" t="s">
        <v>3273</v>
      </c>
      <c r="C8" s="685"/>
      <c r="D8" s="685" t="s">
        <v>2434</v>
      </c>
      <c r="E8" s="685" t="s">
        <v>3239</v>
      </c>
      <c r="F8" s="685" t="s">
        <v>3239</v>
      </c>
      <c r="G8" s="685" t="s">
        <v>3239</v>
      </c>
      <c r="H8" s="686">
        <v>0.08</v>
      </c>
      <c r="I8" s="685" t="s">
        <v>3239</v>
      </c>
      <c r="J8" s="685" t="s">
        <v>3239</v>
      </c>
      <c r="K8" s="685" t="s">
        <v>2428</v>
      </c>
      <c r="L8" s="685" t="s">
        <v>3239</v>
      </c>
      <c r="M8" s="687">
        <v>13</v>
      </c>
      <c r="N8" s="687">
        <v>2.5</v>
      </c>
      <c r="O8" s="688" t="s">
        <v>3227</v>
      </c>
      <c r="P8" s="689">
        <v>0.3</v>
      </c>
      <c r="Q8" s="690" t="s">
        <v>3228</v>
      </c>
      <c r="R8" s="684">
        <v>1</v>
      </c>
      <c r="S8" s="691">
        <v>3.4</v>
      </c>
      <c r="T8" s="685" t="s">
        <v>2431</v>
      </c>
      <c r="U8" s="692">
        <v>19</v>
      </c>
      <c r="V8" s="692">
        <v>20</v>
      </c>
      <c r="W8" s="688" t="s">
        <v>2399</v>
      </c>
      <c r="X8" s="693">
        <v>106</v>
      </c>
      <c r="Y8" s="685" t="s">
        <v>3272</v>
      </c>
      <c r="Z8" s="685" t="s">
        <v>3230</v>
      </c>
      <c r="AA8" s="684" t="s">
        <v>3226</v>
      </c>
      <c r="AB8" s="651"/>
      <c r="AC8" s="651"/>
      <c r="AD8" s="653"/>
      <c r="AE8" s="653"/>
      <c r="AF8" s="1094"/>
      <c r="AG8" s="651"/>
      <c r="AH8" s="651"/>
      <c r="AI8" s="651"/>
      <c r="AJ8" s="651"/>
      <c r="AK8" s="651"/>
      <c r="AL8" s="651"/>
      <c r="AM8" s="651"/>
      <c r="AN8" s="651"/>
      <c r="AO8" s="651"/>
      <c r="AP8" s="651"/>
      <c r="AQ8" s="651"/>
      <c r="AR8" s="651"/>
      <c r="AS8" s="651"/>
      <c r="AT8" s="651"/>
      <c r="AU8" s="651"/>
      <c r="AV8" s="651"/>
      <c r="AW8" s="651"/>
      <c r="AX8" s="651"/>
      <c r="AY8" s="651"/>
      <c r="AZ8" s="651"/>
      <c r="BA8" s="651"/>
      <c r="BB8" s="651"/>
      <c r="BC8" s="651"/>
      <c r="BD8" s="651"/>
      <c r="BE8" s="651"/>
      <c r="BF8" s="651"/>
      <c r="BG8" s="651"/>
      <c r="BH8" s="651"/>
      <c r="BI8" s="651"/>
      <c r="BJ8" s="651"/>
      <c r="BK8" s="651"/>
      <c r="BL8" s="651"/>
      <c r="BM8" s="651"/>
      <c r="BN8" s="651"/>
      <c r="BO8" s="651"/>
      <c r="BP8" s="651"/>
      <c r="BQ8" s="651"/>
      <c r="BR8" s="651"/>
      <c r="BS8" s="651"/>
      <c r="BT8" s="651"/>
      <c r="BU8" s="651"/>
      <c r="BV8" s="651"/>
      <c r="BW8" s="651"/>
      <c r="BX8" s="651"/>
      <c r="BY8" s="651"/>
      <c r="BZ8" s="651"/>
      <c r="CA8" s="651"/>
      <c r="CB8" s="651"/>
      <c r="CC8" s="651"/>
      <c r="CD8" s="651"/>
      <c r="CE8" s="651"/>
      <c r="CF8" s="651"/>
      <c r="CG8" s="651"/>
      <c r="CH8" s="651"/>
      <c r="CI8" s="651"/>
      <c r="CJ8" s="651"/>
      <c r="CK8" s="651"/>
      <c r="CL8" s="651"/>
      <c r="CM8" s="651"/>
      <c r="CN8" s="651"/>
      <c r="CO8" s="651"/>
      <c r="CP8" s="651"/>
      <c r="CQ8" s="651"/>
      <c r="CR8" s="651"/>
      <c r="CS8" s="651"/>
      <c r="CT8" s="651"/>
      <c r="CU8" s="651"/>
      <c r="CV8" s="651"/>
      <c r="CW8" s="651"/>
      <c r="CX8" s="651"/>
      <c r="CY8" s="651"/>
      <c r="CZ8" s="651"/>
      <c r="DA8" s="651"/>
      <c r="DB8" s="651"/>
      <c r="DC8" s="651"/>
      <c r="DD8" s="651"/>
      <c r="DE8" s="651"/>
      <c r="DF8" s="651"/>
      <c r="DG8" s="651"/>
      <c r="DH8" s="651"/>
      <c r="DI8" s="651"/>
    </row>
    <row r="9" spans="1:113" s="652" customFormat="1" ht="12">
      <c r="A9" s="651"/>
      <c r="B9" s="78" t="s">
        <v>3273</v>
      </c>
      <c r="C9" s="79"/>
      <c r="D9" s="87">
        <v>345</v>
      </c>
      <c r="E9" s="79" t="s">
        <v>3239</v>
      </c>
      <c r="F9" s="79" t="s">
        <v>3239</v>
      </c>
      <c r="G9" s="79" t="s">
        <v>3239</v>
      </c>
      <c r="H9" s="80">
        <v>0.08</v>
      </c>
      <c r="I9" s="79" t="s">
        <v>3239</v>
      </c>
      <c r="J9" s="79" t="s">
        <v>3239</v>
      </c>
      <c r="K9" s="87">
        <v>7200</v>
      </c>
      <c r="L9" s="79" t="s">
        <v>3239</v>
      </c>
      <c r="M9" s="81">
        <v>12.5</v>
      </c>
      <c r="N9" s="81">
        <v>2.2000000000000002</v>
      </c>
      <c r="O9" s="82" t="s">
        <v>3227</v>
      </c>
      <c r="P9" s="83">
        <v>0.3</v>
      </c>
      <c r="Q9" s="84" t="s">
        <v>3228</v>
      </c>
      <c r="R9" s="78">
        <v>1</v>
      </c>
      <c r="S9" s="90">
        <v>2.5</v>
      </c>
      <c r="T9" s="87">
        <v>265</v>
      </c>
      <c r="U9" s="86">
        <v>14</v>
      </c>
      <c r="V9" s="86">
        <v>15</v>
      </c>
      <c r="W9" s="82" t="s">
        <v>2399</v>
      </c>
      <c r="X9" s="87">
        <v>107</v>
      </c>
      <c r="Y9" s="79" t="s">
        <v>3272</v>
      </c>
      <c r="Z9" s="79" t="s">
        <v>3231</v>
      </c>
      <c r="AA9" s="78" t="s">
        <v>3226</v>
      </c>
      <c r="AB9" s="651"/>
      <c r="AC9" s="651"/>
      <c r="AD9" s="653"/>
      <c r="AE9" s="653"/>
      <c r="AF9" s="1094"/>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1"/>
      <c r="CY9" s="651"/>
      <c r="CZ9" s="651"/>
      <c r="DA9" s="651"/>
      <c r="DB9" s="651"/>
      <c r="DC9" s="651"/>
      <c r="DD9" s="651"/>
      <c r="DE9" s="651"/>
      <c r="DF9" s="651"/>
      <c r="DG9" s="651"/>
      <c r="DH9" s="651"/>
      <c r="DI9" s="651"/>
    </row>
    <row r="10" spans="1:113" s="652" customFormat="1" ht="12">
      <c r="A10" s="651"/>
      <c r="B10" s="684" t="s">
        <v>3273</v>
      </c>
      <c r="C10" s="685"/>
      <c r="D10" s="693">
        <v>345</v>
      </c>
      <c r="E10" s="685" t="s">
        <v>3239</v>
      </c>
      <c r="F10" s="685" t="s">
        <v>3239</v>
      </c>
      <c r="G10" s="685" t="s">
        <v>3239</v>
      </c>
      <c r="H10" s="686">
        <v>0.08</v>
      </c>
      <c r="I10" s="685" t="s">
        <v>3239</v>
      </c>
      <c r="J10" s="685" t="s">
        <v>3239</v>
      </c>
      <c r="K10" s="693">
        <v>7200</v>
      </c>
      <c r="L10" s="685" t="s">
        <v>3239</v>
      </c>
      <c r="M10" s="687">
        <v>12.5</v>
      </c>
      <c r="N10" s="687">
        <v>2.2000000000000002</v>
      </c>
      <c r="O10" s="688" t="s">
        <v>3227</v>
      </c>
      <c r="P10" s="689">
        <v>0.3</v>
      </c>
      <c r="Q10" s="690" t="s">
        <v>3228</v>
      </c>
      <c r="R10" s="684">
        <v>1</v>
      </c>
      <c r="S10" s="691">
        <v>3.4</v>
      </c>
      <c r="T10" s="693">
        <v>265</v>
      </c>
      <c r="U10" s="692">
        <v>19</v>
      </c>
      <c r="V10" s="692">
        <v>20</v>
      </c>
      <c r="W10" s="688" t="s">
        <v>2399</v>
      </c>
      <c r="X10" s="693">
        <v>107</v>
      </c>
      <c r="Y10" s="685" t="s">
        <v>3272</v>
      </c>
      <c r="Z10" s="685" t="s">
        <v>3232</v>
      </c>
      <c r="AA10" s="684" t="s">
        <v>3226</v>
      </c>
      <c r="AB10" s="651"/>
      <c r="AC10" s="651"/>
      <c r="AD10" s="653"/>
      <c r="AE10" s="653"/>
      <c r="AF10" s="1094"/>
      <c r="AG10" s="651"/>
      <c r="AH10" s="651"/>
      <c r="AI10" s="651"/>
      <c r="AJ10" s="651"/>
      <c r="AK10" s="651"/>
      <c r="AL10" s="651"/>
      <c r="AM10" s="651"/>
      <c r="AN10" s="651"/>
      <c r="AO10" s="651"/>
      <c r="AP10" s="651"/>
      <c r="AQ10" s="651"/>
      <c r="AR10" s="651"/>
      <c r="AS10" s="651"/>
      <c r="AT10" s="651"/>
      <c r="AU10" s="651"/>
      <c r="AV10" s="651"/>
      <c r="AW10" s="651"/>
      <c r="AX10" s="651"/>
      <c r="AY10" s="651"/>
      <c r="AZ10" s="651"/>
      <c r="BA10" s="651"/>
      <c r="BB10" s="651"/>
      <c r="BC10" s="651"/>
      <c r="BD10" s="651"/>
      <c r="BE10" s="651"/>
      <c r="BF10" s="651"/>
      <c r="BG10" s="651"/>
      <c r="BH10" s="651"/>
      <c r="BI10" s="651"/>
      <c r="BJ10" s="651"/>
      <c r="BK10" s="651"/>
      <c r="BL10" s="651"/>
      <c r="BM10" s="651"/>
      <c r="BN10" s="651"/>
      <c r="BO10" s="651"/>
      <c r="BP10" s="651"/>
      <c r="BQ10" s="651"/>
      <c r="BR10" s="651"/>
      <c r="BS10" s="651"/>
      <c r="BT10" s="651"/>
      <c r="BU10" s="651"/>
      <c r="BV10" s="651"/>
      <c r="BW10" s="651"/>
      <c r="BX10" s="651"/>
      <c r="BY10" s="651"/>
      <c r="BZ10" s="651"/>
      <c r="CA10" s="651"/>
      <c r="CB10" s="651"/>
      <c r="CC10" s="651"/>
      <c r="CD10" s="651"/>
      <c r="CE10" s="651"/>
      <c r="CF10" s="651"/>
      <c r="CG10" s="651"/>
      <c r="CH10" s="651"/>
      <c r="CI10" s="651"/>
      <c r="CJ10" s="651"/>
      <c r="CK10" s="651"/>
      <c r="CL10" s="651"/>
      <c r="CM10" s="651"/>
      <c r="CN10" s="651"/>
      <c r="CO10" s="651"/>
      <c r="CP10" s="651"/>
      <c r="CQ10" s="651"/>
      <c r="CR10" s="651"/>
      <c r="CS10" s="651"/>
      <c r="CT10" s="651"/>
      <c r="CU10" s="651"/>
      <c r="CV10" s="651"/>
      <c r="CW10" s="651"/>
      <c r="CX10" s="651"/>
      <c r="CY10" s="651"/>
      <c r="CZ10" s="651"/>
      <c r="DA10" s="651"/>
      <c r="DB10" s="651"/>
      <c r="DC10" s="651"/>
      <c r="DD10" s="651"/>
      <c r="DE10" s="651"/>
      <c r="DF10" s="651"/>
      <c r="DG10" s="651"/>
      <c r="DH10" s="651"/>
      <c r="DI10" s="651"/>
    </row>
    <row r="11" spans="1:113" s="652" customFormat="1" ht="12">
      <c r="A11" s="651"/>
      <c r="B11" s="78" t="s">
        <v>3273</v>
      </c>
      <c r="C11" s="79"/>
      <c r="D11" s="79" t="s">
        <v>2444</v>
      </c>
      <c r="E11" s="79" t="s">
        <v>3239</v>
      </c>
      <c r="F11" s="79" t="s">
        <v>3239</v>
      </c>
      <c r="G11" s="79" t="s">
        <v>3239</v>
      </c>
      <c r="H11" s="80">
        <v>0.08</v>
      </c>
      <c r="I11" s="79" t="s">
        <v>3239</v>
      </c>
      <c r="J11" s="79" t="s">
        <v>3239</v>
      </c>
      <c r="K11" s="79" t="s">
        <v>2440</v>
      </c>
      <c r="L11" s="79" t="s">
        <v>3239</v>
      </c>
      <c r="M11" s="81">
        <v>19.5</v>
      </c>
      <c r="N11" s="81">
        <v>3.5</v>
      </c>
      <c r="O11" s="82" t="s">
        <v>3227</v>
      </c>
      <c r="P11" s="83">
        <v>0.3</v>
      </c>
      <c r="Q11" s="84" t="s">
        <v>3228</v>
      </c>
      <c r="R11" s="78">
        <v>1</v>
      </c>
      <c r="S11" s="90">
        <v>2.5</v>
      </c>
      <c r="T11" s="79" t="s">
        <v>2431</v>
      </c>
      <c r="U11" s="86">
        <v>14</v>
      </c>
      <c r="V11" s="86">
        <v>15</v>
      </c>
      <c r="W11" s="82" t="s">
        <v>2399</v>
      </c>
      <c r="X11" s="87">
        <v>115</v>
      </c>
      <c r="Y11" s="79" t="s">
        <v>3272</v>
      </c>
      <c r="Z11" s="79" t="s">
        <v>3233</v>
      </c>
      <c r="AA11" s="78" t="s">
        <v>3226</v>
      </c>
      <c r="AB11" s="651"/>
      <c r="AC11" s="651"/>
      <c r="AD11" s="653"/>
      <c r="AE11" s="653"/>
      <c r="AF11" s="1094"/>
      <c r="AG11" s="651"/>
      <c r="AH11" s="651"/>
      <c r="AI11" s="651"/>
      <c r="AJ11" s="651"/>
      <c r="AK11" s="651"/>
      <c r="AL11" s="651"/>
      <c r="AM11" s="651"/>
      <c r="AN11" s="651"/>
      <c r="AO11" s="651"/>
      <c r="AP11" s="651"/>
      <c r="AQ11" s="651"/>
      <c r="AR11" s="651"/>
      <c r="AS11" s="651"/>
      <c r="AT11" s="651"/>
      <c r="AU11" s="651"/>
      <c r="AV11" s="651"/>
      <c r="AW11" s="651"/>
      <c r="AX11" s="651"/>
      <c r="AY11" s="651"/>
      <c r="AZ11" s="651"/>
      <c r="BA11" s="651"/>
      <c r="BB11" s="651"/>
      <c r="BC11" s="651"/>
      <c r="BD11" s="651"/>
      <c r="BE11" s="651"/>
      <c r="BF11" s="651"/>
      <c r="BG11" s="651"/>
      <c r="BH11" s="651"/>
      <c r="BI11" s="651"/>
      <c r="BJ11" s="651"/>
      <c r="BK11" s="651"/>
      <c r="BL11" s="651"/>
      <c r="BM11" s="651"/>
      <c r="BN11" s="651"/>
      <c r="BO11" s="651"/>
      <c r="BP11" s="651"/>
      <c r="BQ11" s="651"/>
      <c r="BR11" s="651"/>
      <c r="BS11" s="651"/>
      <c r="BT11" s="651"/>
      <c r="BU11" s="651"/>
      <c r="BV11" s="651"/>
      <c r="BW11" s="651"/>
      <c r="BX11" s="651"/>
      <c r="BY11" s="651"/>
      <c r="BZ11" s="651"/>
      <c r="CA11" s="651"/>
      <c r="CB11" s="651"/>
      <c r="CC11" s="651"/>
      <c r="CD11" s="651"/>
      <c r="CE11" s="651"/>
      <c r="CF11" s="651"/>
      <c r="CG11" s="651"/>
      <c r="CH11" s="651"/>
      <c r="CI11" s="651"/>
      <c r="CJ11" s="651"/>
      <c r="CK11" s="651"/>
      <c r="CL11" s="651"/>
      <c r="CM11" s="651"/>
      <c r="CN11" s="651"/>
      <c r="CO11" s="651"/>
      <c r="CP11" s="651"/>
      <c r="CQ11" s="651"/>
      <c r="CR11" s="651"/>
      <c r="CS11" s="651"/>
      <c r="CT11" s="651"/>
      <c r="CU11" s="651"/>
      <c r="CV11" s="651"/>
      <c r="CW11" s="651"/>
      <c r="CX11" s="651"/>
      <c r="CY11" s="651"/>
      <c r="CZ11" s="651"/>
      <c r="DA11" s="651"/>
      <c r="DB11" s="651"/>
      <c r="DC11" s="651"/>
      <c r="DD11" s="651"/>
      <c r="DE11" s="651"/>
      <c r="DF11" s="651"/>
      <c r="DG11" s="651"/>
      <c r="DH11" s="651"/>
      <c r="DI11" s="651"/>
    </row>
    <row r="12" spans="1:113" s="651" customFormat="1" ht="12">
      <c r="B12" s="684" t="s">
        <v>3273</v>
      </c>
      <c r="C12" s="685"/>
      <c r="D12" s="685" t="s">
        <v>2444</v>
      </c>
      <c r="E12" s="685" t="s">
        <v>3239</v>
      </c>
      <c r="F12" s="685" t="s">
        <v>3239</v>
      </c>
      <c r="G12" s="685" t="s">
        <v>3239</v>
      </c>
      <c r="H12" s="686">
        <v>0.08</v>
      </c>
      <c r="I12" s="685" t="s">
        <v>3239</v>
      </c>
      <c r="J12" s="685" t="s">
        <v>3239</v>
      </c>
      <c r="K12" s="685" t="s">
        <v>2440</v>
      </c>
      <c r="L12" s="685" t="s">
        <v>3239</v>
      </c>
      <c r="M12" s="687">
        <v>19.5</v>
      </c>
      <c r="N12" s="687">
        <v>3.5</v>
      </c>
      <c r="O12" s="688" t="s">
        <v>3227</v>
      </c>
      <c r="P12" s="689">
        <v>0.3</v>
      </c>
      <c r="Q12" s="690" t="s">
        <v>3228</v>
      </c>
      <c r="R12" s="684">
        <v>1</v>
      </c>
      <c r="S12" s="691">
        <v>3.4</v>
      </c>
      <c r="T12" s="685" t="s">
        <v>2431</v>
      </c>
      <c r="U12" s="692">
        <v>19</v>
      </c>
      <c r="V12" s="692">
        <v>20</v>
      </c>
      <c r="W12" s="688" t="s">
        <v>2399</v>
      </c>
      <c r="X12" s="693">
        <v>115</v>
      </c>
      <c r="Y12" s="685" t="s">
        <v>3272</v>
      </c>
      <c r="Z12" s="685" t="s">
        <v>3234</v>
      </c>
      <c r="AA12" s="684" t="s">
        <v>3226</v>
      </c>
      <c r="AD12" s="653"/>
      <c r="AE12" s="653"/>
      <c r="AF12" s="1094"/>
    </row>
    <row r="13" spans="1:113" s="651" customFormat="1" ht="12">
      <c r="B13" s="78" t="s">
        <v>3273</v>
      </c>
      <c r="C13" s="79"/>
      <c r="D13" s="79" t="s">
        <v>2444</v>
      </c>
      <c r="E13" s="79" t="s">
        <v>3239</v>
      </c>
      <c r="F13" s="79" t="s">
        <v>3239</v>
      </c>
      <c r="G13" s="79" t="s">
        <v>3239</v>
      </c>
      <c r="H13" s="80">
        <v>0.08</v>
      </c>
      <c r="I13" s="79" t="s">
        <v>3239</v>
      </c>
      <c r="J13" s="79" t="s">
        <v>3239</v>
      </c>
      <c r="K13" s="79" t="s">
        <v>2440</v>
      </c>
      <c r="L13" s="79" t="s">
        <v>3239</v>
      </c>
      <c r="M13" s="81">
        <v>19.5</v>
      </c>
      <c r="N13" s="81">
        <v>3.5</v>
      </c>
      <c r="O13" s="82" t="s">
        <v>3227</v>
      </c>
      <c r="P13" s="83">
        <v>0.3</v>
      </c>
      <c r="Q13" s="84" t="s">
        <v>3228</v>
      </c>
      <c r="R13" s="78">
        <v>1</v>
      </c>
      <c r="S13" s="671">
        <v>5</v>
      </c>
      <c r="T13" s="79" t="s">
        <v>2431</v>
      </c>
      <c r="U13" s="86">
        <v>28</v>
      </c>
      <c r="V13" s="86">
        <v>30</v>
      </c>
      <c r="W13" s="82" t="s">
        <v>2399</v>
      </c>
      <c r="X13" s="87">
        <v>115</v>
      </c>
      <c r="Y13" s="79" t="s">
        <v>3272</v>
      </c>
      <c r="Z13" s="79" t="s">
        <v>3235</v>
      </c>
      <c r="AA13" s="78" t="s">
        <v>3226</v>
      </c>
      <c r="AD13" s="653"/>
      <c r="AE13" s="653"/>
      <c r="AF13" s="1094"/>
    </row>
    <row r="14" spans="1:113" s="654" customFormat="1" ht="12">
      <c r="A14" s="651"/>
      <c r="B14" s="684" t="s">
        <v>3273</v>
      </c>
      <c r="C14" s="685"/>
      <c r="D14" s="693">
        <v>355</v>
      </c>
      <c r="E14" s="685" t="s">
        <v>3239</v>
      </c>
      <c r="F14" s="685" t="s">
        <v>3239</v>
      </c>
      <c r="G14" s="685" t="s">
        <v>3239</v>
      </c>
      <c r="H14" s="686">
        <v>0.08</v>
      </c>
      <c r="I14" s="685" t="s">
        <v>3239</v>
      </c>
      <c r="J14" s="685" t="s">
        <v>3239</v>
      </c>
      <c r="K14" s="693">
        <v>9400</v>
      </c>
      <c r="L14" s="685" t="s">
        <v>3239</v>
      </c>
      <c r="M14" s="687">
        <v>13.5</v>
      </c>
      <c r="N14" s="687">
        <v>3</v>
      </c>
      <c r="O14" s="688" t="s">
        <v>3227</v>
      </c>
      <c r="P14" s="689">
        <v>0.3</v>
      </c>
      <c r="Q14" s="690" t="s">
        <v>3228</v>
      </c>
      <c r="R14" s="684">
        <v>1</v>
      </c>
      <c r="S14" s="694">
        <v>2.5</v>
      </c>
      <c r="T14" s="693">
        <v>265</v>
      </c>
      <c r="U14" s="692">
        <v>12</v>
      </c>
      <c r="V14" s="692">
        <v>15</v>
      </c>
      <c r="W14" s="688" t="s">
        <v>2399</v>
      </c>
      <c r="X14" s="693">
        <v>115</v>
      </c>
      <c r="Y14" s="685" t="s">
        <v>3272</v>
      </c>
      <c r="Z14" s="685" t="s">
        <v>3236</v>
      </c>
      <c r="AA14" s="684" t="s">
        <v>3226</v>
      </c>
      <c r="AB14" s="651"/>
      <c r="AC14" s="651"/>
      <c r="AD14" s="653"/>
      <c r="AE14" s="653"/>
      <c r="AF14" s="1094"/>
      <c r="AG14" s="651"/>
      <c r="AH14" s="651"/>
      <c r="AI14" s="651"/>
      <c r="AJ14" s="651"/>
      <c r="AK14" s="651"/>
      <c r="AL14" s="651"/>
      <c r="AM14" s="651"/>
      <c r="AN14" s="651"/>
      <c r="AO14" s="651"/>
      <c r="AP14" s="651"/>
      <c r="AQ14" s="651"/>
      <c r="AR14" s="651"/>
      <c r="AS14" s="651"/>
      <c r="AT14" s="651"/>
      <c r="AU14" s="651"/>
      <c r="AV14" s="651"/>
      <c r="AW14" s="651"/>
      <c r="AX14" s="651"/>
      <c r="AY14" s="651"/>
      <c r="AZ14" s="651"/>
      <c r="BA14" s="651"/>
      <c r="BB14" s="651"/>
      <c r="BC14" s="651"/>
      <c r="BD14" s="651"/>
      <c r="BE14" s="651"/>
      <c r="BF14" s="651"/>
      <c r="BG14" s="651"/>
      <c r="BH14" s="651"/>
      <c r="BI14" s="651"/>
      <c r="BJ14" s="651"/>
      <c r="BK14" s="651"/>
      <c r="BL14" s="651"/>
      <c r="BM14" s="651"/>
      <c r="BN14" s="651"/>
      <c r="BO14" s="651"/>
      <c r="BP14" s="651"/>
      <c r="BQ14" s="651"/>
      <c r="BR14" s="651"/>
      <c r="BS14" s="651"/>
      <c r="BT14" s="651"/>
      <c r="BU14" s="651"/>
      <c r="BV14" s="651"/>
      <c r="BW14" s="651"/>
      <c r="BX14" s="651"/>
      <c r="BY14" s="651"/>
      <c r="BZ14" s="651"/>
      <c r="CA14" s="651"/>
      <c r="CB14" s="651"/>
      <c r="CC14" s="651"/>
      <c r="CD14" s="651"/>
      <c r="CE14" s="651"/>
      <c r="CF14" s="651"/>
      <c r="CG14" s="651"/>
      <c r="CH14" s="651"/>
      <c r="CI14" s="651"/>
      <c r="CJ14" s="651"/>
      <c r="CK14" s="651"/>
      <c r="CL14" s="651"/>
      <c r="CM14" s="651"/>
      <c r="CN14" s="651"/>
      <c r="CO14" s="651"/>
      <c r="CP14" s="651"/>
      <c r="CQ14" s="651"/>
      <c r="CR14" s="651"/>
      <c r="CS14" s="651"/>
      <c r="CT14" s="651"/>
      <c r="CU14" s="651"/>
      <c r="CV14" s="651"/>
      <c r="CW14" s="651"/>
      <c r="CX14" s="651"/>
      <c r="CY14" s="651"/>
      <c r="CZ14" s="651"/>
      <c r="DA14" s="651"/>
      <c r="DB14" s="651"/>
      <c r="DC14" s="651"/>
      <c r="DD14" s="651"/>
      <c r="DE14" s="651"/>
      <c r="DF14" s="651"/>
      <c r="DG14" s="651"/>
      <c r="DH14" s="651"/>
      <c r="DI14" s="651"/>
    </row>
    <row r="15" spans="1:113" s="654" customFormat="1" ht="12">
      <c r="A15" s="651"/>
      <c r="B15" s="78" t="s">
        <v>3273</v>
      </c>
      <c r="C15" s="79"/>
      <c r="D15" s="87">
        <v>355</v>
      </c>
      <c r="E15" s="79" t="s">
        <v>3239</v>
      </c>
      <c r="F15" s="79" t="s">
        <v>3239</v>
      </c>
      <c r="G15" s="79" t="s">
        <v>3239</v>
      </c>
      <c r="H15" s="80">
        <v>0.08</v>
      </c>
      <c r="I15" s="79" t="s">
        <v>3239</v>
      </c>
      <c r="J15" s="79" t="s">
        <v>3239</v>
      </c>
      <c r="K15" s="87">
        <v>9400</v>
      </c>
      <c r="L15" s="79" t="s">
        <v>3239</v>
      </c>
      <c r="M15" s="81">
        <v>13.5</v>
      </c>
      <c r="N15" s="81">
        <v>3</v>
      </c>
      <c r="O15" s="82" t="s">
        <v>3227</v>
      </c>
      <c r="P15" s="83">
        <v>0.3</v>
      </c>
      <c r="Q15" s="84" t="s">
        <v>3228</v>
      </c>
      <c r="R15" s="78">
        <v>1</v>
      </c>
      <c r="S15" s="85">
        <v>3.4</v>
      </c>
      <c r="T15" s="87">
        <v>265</v>
      </c>
      <c r="U15" s="86">
        <v>17</v>
      </c>
      <c r="V15" s="86">
        <v>20</v>
      </c>
      <c r="W15" s="82" t="s">
        <v>2399</v>
      </c>
      <c r="X15" s="87">
        <v>115</v>
      </c>
      <c r="Y15" s="79" t="s">
        <v>3272</v>
      </c>
      <c r="Z15" s="79" t="s">
        <v>3237</v>
      </c>
      <c r="AA15" s="78" t="s">
        <v>3226</v>
      </c>
      <c r="AB15" s="651"/>
      <c r="AC15" s="651"/>
      <c r="AD15" s="653"/>
      <c r="AE15" s="653"/>
      <c r="AF15" s="1094"/>
      <c r="AG15" s="651"/>
      <c r="AH15" s="651"/>
      <c r="AI15" s="651"/>
      <c r="AJ15" s="651"/>
      <c r="AK15" s="651"/>
      <c r="AL15" s="651"/>
      <c r="AM15" s="651"/>
      <c r="AN15" s="651"/>
      <c r="AO15" s="651"/>
      <c r="AP15" s="651"/>
      <c r="AQ15" s="651"/>
      <c r="AR15" s="651"/>
      <c r="AS15" s="651"/>
      <c r="AT15" s="651"/>
      <c r="AU15" s="651"/>
      <c r="AV15" s="651"/>
      <c r="AW15" s="651"/>
      <c r="AX15" s="651"/>
      <c r="AY15" s="651"/>
      <c r="AZ15" s="651"/>
      <c r="BA15" s="651"/>
      <c r="BB15" s="651"/>
      <c r="BC15" s="651"/>
      <c r="BD15" s="651"/>
      <c r="BE15" s="651"/>
      <c r="BF15" s="651"/>
      <c r="BG15" s="651"/>
      <c r="BH15" s="651"/>
      <c r="BI15" s="651"/>
      <c r="BJ15" s="651"/>
      <c r="BK15" s="651"/>
      <c r="BL15" s="651"/>
      <c r="BM15" s="651"/>
      <c r="BN15" s="651"/>
      <c r="BO15" s="651"/>
      <c r="BP15" s="651"/>
      <c r="BQ15" s="651"/>
      <c r="BR15" s="651"/>
      <c r="BS15" s="651"/>
      <c r="BT15" s="651"/>
      <c r="BU15" s="651"/>
      <c r="BV15" s="651"/>
      <c r="BW15" s="651"/>
      <c r="BX15" s="651"/>
      <c r="BY15" s="651"/>
      <c r="BZ15" s="651"/>
      <c r="CA15" s="651"/>
      <c r="CB15" s="651"/>
      <c r="CC15" s="651"/>
      <c r="CD15" s="651"/>
      <c r="CE15" s="651"/>
      <c r="CF15" s="651"/>
      <c r="CG15" s="651"/>
      <c r="CH15" s="651"/>
      <c r="CI15" s="651"/>
      <c r="CJ15" s="651"/>
      <c r="CK15" s="651"/>
      <c r="CL15" s="651"/>
      <c r="CM15" s="651"/>
      <c r="CN15" s="651"/>
      <c r="CO15" s="651"/>
      <c r="CP15" s="651"/>
      <c r="CQ15" s="651"/>
      <c r="CR15" s="651"/>
      <c r="CS15" s="651"/>
      <c r="CT15" s="651"/>
      <c r="CU15" s="651"/>
      <c r="CV15" s="651"/>
      <c r="CW15" s="651"/>
      <c r="CX15" s="651"/>
      <c r="CY15" s="651"/>
      <c r="CZ15" s="651"/>
      <c r="DA15" s="651"/>
      <c r="DB15" s="651"/>
      <c r="DC15" s="651"/>
      <c r="DD15" s="651"/>
      <c r="DE15" s="651"/>
      <c r="DF15" s="651"/>
      <c r="DG15" s="651"/>
      <c r="DH15" s="651"/>
      <c r="DI15" s="651"/>
    </row>
    <row r="16" spans="1:113" s="654" customFormat="1" ht="12">
      <c r="A16" s="651"/>
      <c r="B16" s="684" t="s">
        <v>3273</v>
      </c>
      <c r="C16" s="685"/>
      <c r="D16" s="693">
        <v>355</v>
      </c>
      <c r="E16" s="685" t="s">
        <v>3239</v>
      </c>
      <c r="F16" s="685" t="s">
        <v>3239</v>
      </c>
      <c r="G16" s="685" t="s">
        <v>3239</v>
      </c>
      <c r="H16" s="686">
        <v>0.08</v>
      </c>
      <c r="I16" s="685" t="s">
        <v>3239</v>
      </c>
      <c r="J16" s="685" t="s">
        <v>3239</v>
      </c>
      <c r="K16" s="693">
        <v>9400</v>
      </c>
      <c r="L16" s="685" t="s">
        <v>3239</v>
      </c>
      <c r="M16" s="687">
        <v>13.5</v>
      </c>
      <c r="N16" s="687">
        <v>3</v>
      </c>
      <c r="O16" s="688" t="s">
        <v>3227</v>
      </c>
      <c r="P16" s="689">
        <v>0.3</v>
      </c>
      <c r="Q16" s="690" t="s">
        <v>3228</v>
      </c>
      <c r="R16" s="684">
        <v>1</v>
      </c>
      <c r="S16" s="695">
        <v>5</v>
      </c>
      <c r="T16" s="693">
        <v>265</v>
      </c>
      <c r="U16" s="692">
        <v>24</v>
      </c>
      <c r="V16" s="692">
        <v>25</v>
      </c>
      <c r="W16" s="688" t="s">
        <v>2399</v>
      </c>
      <c r="X16" s="693">
        <v>115</v>
      </c>
      <c r="Y16" s="685" t="s">
        <v>3272</v>
      </c>
      <c r="Z16" s="685" t="s">
        <v>3238</v>
      </c>
      <c r="AA16" s="684" t="s">
        <v>3226</v>
      </c>
      <c r="AB16" s="651"/>
      <c r="AC16" s="651"/>
      <c r="AD16" s="653"/>
      <c r="AE16" s="653"/>
      <c r="AF16" s="1094"/>
      <c r="AG16" s="651"/>
      <c r="AH16" s="651"/>
      <c r="AI16" s="651"/>
      <c r="AJ16" s="651"/>
      <c r="AK16" s="651"/>
      <c r="AL16" s="651"/>
      <c r="AM16" s="651"/>
      <c r="AN16" s="651"/>
      <c r="AO16" s="651"/>
      <c r="AP16" s="651"/>
      <c r="AQ16" s="651"/>
      <c r="AR16" s="651"/>
      <c r="AS16" s="651"/>
      <c r="AT16" s="651"/>
      <c r="AU16" s="651"/>
      <c r="AV16" s="651"/>
      <c r="AW16" s="651"/>
      <c r="AX16" s="651"/>
      <c r="AY16" s="651"/>
      <c r="AZ16" s="651"/>
      <c r="BA16" s="651"/>
      <c r="BB16" s="651"/>
      <c r="BC16" s="651"/>
      <c r="BD16" s="651"/>
      <c r="BE16" s="651"/>
      <c r="BF16" s="651"/>
      <c r="BG16" s="651"/>
      <c r="BH16" s="651"/>
      <c r="BI16" s="651"/>
      <c r="BJ16" s="651"/>
      <c r="BK16" s="651"/>
      <c r="BL16" s="651"/>
      <c r="BM16" s="651"/>
      <c r="BN16" s="651"/>
      <c r="BO16" s="651"/>
      <c r="BP16" s="651"/>
      <c r="BQ16" s="651"/>
      <c r="BR16" s="651"/>
      <c r="BS16" s="651"/>
      <c r="BT16" s="651"/>
      <c r="BU16" s="651"/>
      <c r="BV16" s="651"/>
      <c r="BW16" s="651"/>
      <c r="BX16" s="651"/>
      <c r="BY16" s="651"/>
      <c r="BZ16" s="651"/>
      <c r="CA16" s="651"/>
      <c r="CB16" s="651"/>
      <c r="CC16" s="651"/>
      <c r="CD16" s="651"/>
      <c r="CE16" s="651"/>
      <c r="CF16" s="651"/>
      <c r="CG16" s="651"/>
      <c r="CH16" s="651"/>
      <c r="CI16" s="651"/>
      <c r="CJ16" s="651"/>
      <c r="CK16" s="651"/>
      <c r="CL16" s="651"/>
      <c r="CM16" s="651"/>
      <c r="CN16" s="651"/>
      <c r="CO16" s="651"/>
      <c r="CP16" s="651"/>
      <c r="CQ16" s="651"/>
      <c r="CR16" s="651"/>
      <c r="CS16" s="651"/>
      <c r="CT16" s="651"/>
      <c r="CU16" s="651"/>
      <c r="CV16" s="651"/>
      <c r="CW16" s="651"/>
      <c r="CX16" s="651"/>
      <c r="CY16" s="651"/>
      <c r="CZ16" s="651"/>
      <c r="DA16" s="651"/>
      <c r="DB16" s="651"/>
      <c r="DC16" s="651"/>
      <c r="DD16" s="651"/>
      <c r="DE16" s="651"/>
      <c r="DF16" s="651"/>
      <c r="DG16" s="651"/>
      <c r="DH16" s="651"/>
      <c r="DI16" s="651"/>
    </row>
    <row r="17" spans="1:113" s="654" customFormat="1" ht="11.25" customHeight="1">
      <c r="A17" s="651"/>
      <c r="B17" s="78" t="s">
        <v>3273</v>
      </c>
      <c r="C17" s="79"/>
      <c r="D17" s="79" t="s">
        <v>2452</v>
      </c>
      <c r="E17" s="79" t="s">
        <v>3239</v>
      </c>
      <c r="F17" s="79" t="s">
        <v>3239</v>
      </c>
      <c r="G17" s="79" t="s">
        <v>3239</v>
      </c>
      <c r="H17" s="80">
        <v>8.5999999999999993E-2</v>
      </c>
      <c r="I17" s="79" t="s">
        <v>3239</v>
      </c>
      <c r="J17" s="79" t="s">
        <v>3239</v>
      </c>
      <c r="K17" s="79" t="s">
        <v>2448</v>
      </c>
      <c r="L17" s="79" t="s">
        <v>3239</v>
      </c>
      <c r="M17" s="81">
        <v>21.5</v>
      </c>
      <c r="N17" s="81">
        <v>4.7</v>
      </c>
      <c r="O17" s="82" t="s">
        <v>3227</v>
      </c>
      <c r="P17" s="83">
        <v>0.3</v>
      </c>
      <c r="Q17" s="84" t="s">
        <v>3228</v>
      </c>
      <c r="R17" s="78">
        <v>1</v>
      </c>
      <c r="S17" s="90">
        <v>2.5</v>
      </c>
      <c r="T17" s="79" t="s">
        <v>2431</v>
      </c>
      <c r="U17" s="86">
        <v>14</v>
      </c>
      <c r="V17" s="86">
        <v>15</v>
      </c>
      <c r="W17" s="82" t="s">
        <v>2399</v>
      </c>
      <c r="X17" s="87">
        <v>119</v>
      </c>
      <c r="Y17" s="79" t="s">
        <v>3272</v>
      </c>
      <c r="Z17" s="79" t="s">
        <v>3240</v>
      </c>
      <c r="AA17" s="78" t="s">
        <v>3226</v>
      </c>
      <c r="AB17" s="651"/>
      <c r="AC17" s="651"/>
      <c r="AD17" s="653"/>
      <c r="AE17" s="653"/>
      <c r="AF17" s="1094"/>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651"/>
      <c r="DD17" s="651"/>
      <c r="DE17" s="651"/>
      <c r="DF17" s="651"/>
      <c r="DG17" s="651"/>
      <c r="DH17" s="651"/>
      <c r="DI17" s="651"/>
    </row>
    <row r="18" spans="1:113" s="654" customFormat="1" ht="11.25" customHeight="1">
      <c r="A18" s="651"/>
      <c r="B18" s="684" t="s">
        <v>3273</v>
      </c>
      <c r="C18" s="685"/>
      <c r="D18" s="685" t="s">
        <v>2452</v>
      </c>
      <c r="E18" s="685" t="s">
        <v>3239</v>
      </c>
      <c r="F18" s="685" t="s">
        <v>3239</v>
      </c>
      <c r="G18" s="685" t="s">
        <v>3239</v>
      </c>
      <c r="H18" s="686">
        <v>8.5999999999999993E-2</v>
      </c>
      <c r="I18" s="685" t="s">
        <v>3239</v>
      </c>
      <c r="J18" s="685" t="s">
        <v>3239</v>
      </c>
      <c r="K18" s="685" t="s">
        <v>2448</v>
      </c>
      <c r="L18" s="685" t="s">
        <v>3239</v>
      </c>
      <c r="M18" s="687">
        <v>21.5</v>
      </c>
      <c r="N18" s="687">
        <v>4.7</v>
      </c>
      <c r="O18" s="688" t="s">
        <v>3227</v>
      </c>
      <c r="P18" s="689">
        <v>0.3</v>
      </c>
      <c r="Q18" s="690" t="s">
        <v>3228</v>
      </c>
      <c r="R18" s="684">
        <v>1</v>
      </c>
      <c r="S18" s="691">
        <v>3.4</v>
      </c>
      <c r="T18" s="685" t="s">
        <v>2431</v>
      </c>
      <c r="U18" s="692">
        <v>19</v>
      </c>
      <c r="V18" s="692">
        <v>20</v>
      </c>
      <c r="W18" s="688" t="s">
        <v>2399</v>
      </c>
      <c r="X18" s="693">
        <v>119</v>
      </c>
      <c r="Y18" s="685" t="s">
        <v>3272</v>
      </c>
      <c r="Z18" s="685" t="s">
        <v>3241</v>
      </c>
      <c r="AA18" s="684" t="s">
        <v>3226</v>
      </c>
      <c r="AB18" s="651"/>
      <c r="AC18" s="651"/>
      <c r="AD18" s="653"/>
      <c r="AE18" s="653"/>
      <c r="AF18" s="1094"/>
      <c r="AG18" s="651"/>
      <c r="AH18" s="651"/>
      <c r="AI18" s="651"/>
      <c r="AJ18" s="651"/>
      <c r="AK18" s="651"/>
      <c r="AL18" s="651"/>
      <c r="AM18" s="651"/>
      <c r="AN18" s="651"/>
      <c r="AO18" s="651"/>
      <c r="AP18" s="651"/>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651"/>
      <c r="BO18" s="651"/>
      <c r="BP18" s="651"/>
      <c r="BQ18" s="651"/>
      <c r="BR18" s="651"/>
      <c r="BS18" s="651"/>
      <c r="BT18" s="651"/>
      <c r="BU18" s="651"/>
      <c r="BV18" s="651"/>
      <c r="BW18" s="651"/>
      <c r="BX18" s="651"/>
      <c r="BY18" s="651"/>
      <c r="BZ18" s="651"/>
      <c r="CA18" s="651"/>
      <c r="CB18" s="651"/>
      <c r="CC18" s="651"/>
      <c r="CD18" s="651"/>
      <c r="CE18" s="651"/>
      <c r="CF18" s="651"/>
      <c r="CG18" s="651"/>
      <c r="CH18" s="651"/>
      <c r="CI18" s="651"/>
      <c r="CJ18" s="651"/>
      <c r="CK18" s="651"/>
      <c r="CL18" s="651"/>
      <c r="CM18" s="651"/>
      <c r="CN18" s="651"/>
      <c r="CO18" s="651"/>
      <c r="CP18" s="651"/>
      <c r="CQ18" s="651"/>
      <c r="CR18" s="651"/>
      <c r="CS18" s="651"/>
      <c r="CT18" s="651"/>
      <c r="CU18" s="651"/>
      <c r="CV18" s="651"/>
      <c r="CW18" s="651"/>
      <c r="CX18" s="651"/>
      <c r="CY18" s="651"/>
      <c r="CZ18" s="651"/>
      <c r="DA18" s="651"/>
      <c r="DB18" s="651"/>
      <c r="DC18" s="651"/>
      <c r="DD18" s="651"/>
      <c r="DE18" s="651"/>
      <c r="DF18" s="651"/>
      <c r="DG18" s="651"/>
      <c r="DH18" s="651"/>
      <c r="DI18" s="651"/>
    </row>
    <row r="19" spans="1:113" s="654" customFormat="1" ht="11.25" customHeight="1">
      <c r="A19" s="651"/>
      <c r="B19" s="78" t="s">
        <v>3273</v>
      </c>
      <c r="C19" s="79"/>
      <c r="D19" s="79" t="s">
        <v>2452</v>
      </c>
      <c r="E19" s="79" t="s">
        <v>3239</v>
      </c>
      <c r="F19" s="79" t="s">
        <v>3239</v>
      </c>
      <c r="G19" s="79" t="s">
        <v>3239</v>
      </c>
      <c r="H19" s="80">
        <v>8.5999999999999993E-2</v>
      </c>
      <c r="I19" s="79" t="s">
        <v>3239</v>
      </c>
      <c r="J19" s="79" t="s">
        <v>3239</v>
      </c>
      <c r="K19" s="79" t="s">
        <v>2448</v>
      </c>
      <c r="L19" s="79" t="s">
        <v>3239</v>
      </c>
      <c r="M19" s="81">
        <v>21.5</v>
      </c>
      <c r="N19" s="81">
        <v>4.7</v>
      </c>
      <c r="O19" s="82" t="s">
        <v>3227</v>
      </c>
      <c r="P19" s="83">
        <v>0.3</v>
      </c>
      <c r="Q19" s="84" t="s">
        <v>3228</v>
      </c>
      <c r="R19" s="78">
        <v>1</v>
      </c>
      <c r="S19" s="671">
        <v>5</v>
      </c>
      <c r="T19" s="79" t="s">
        <v>2431</v>
      </c>
      <c r="U19" s="86">
        <v>28</v>
      </c>
      <c r="V19" s="86">
        <v>30</v>
      </c>
      <c r="W19" s="82" t="s">
        <v>2399</v>
      </c>
      <c r="X19" s="87">
        <v>119</v>
      </c>
      <c r="Y19" s="79" t="s">
        <v>3272</v>
      </c>
      <c r="Z19" s="79" t="s">
        <v>3242</v>
      </c>
      <c r="AA19" s="78" t="s">
        <v>3226</v>
      </c>
      <c r="AB19" s="651"/>
      <c r="AC19" s="651"/>
      <c r="AD19" s="653"/>
      <c r="AE19" s="653"/>
      <c r="AF19" s="1094"/>
      <c r="AG19" s="651"/>
      <c r="AH19" s="651"/>
      <c r="AI19" s="651"/>
      <c r="AJ19" s="651"/>
      <c r="AK19" s="651"/>
      <c r="AL19" s="651"/>
      <c r="AM19" s="651"/>
      <c r="AN19" s="651"/>
      <c r="AO19" s="651"/>
      <c r="AP19" s="651"/>
      <c r="AQ19" s="651"/>
      <c r="AR19" s="651"/>
      <c r="AS19" s="651"/>
      <c r="AT19" s="651"/>
      <c r="AU19" s="651"/>
      <c r="AV19" s="651"/>
      <c r="AW19" s="651"/>
      <c r="AX19" s="651"/>
      <c r="AY19" s="651"/>
      <c r="AZ19" s="651"/>
      <c r="BA19" s="651"/>
      <c r="BB19" s="651"/>
      <c r="BC19" s="651"/>
      <c r="BD19" s="651"/>
      <c r="BE19" s="651"/>
      <c r="BF19" s="651"/>
      <c r="BG19" s="651"/>
      <c r="BH19" s="651"/>
      <c r="BI19" s="651"/>
      <c r="BJ19" s="651"/>
      <c r="BK19" s="651"/>
      <c r="BL19" s="651"/>
      <c r="BM19" s="651"/>
      <c r="BN19" s="651"/>
      <c r="BO19" s="651"/>
      <c r="BP19" s="651"/>
      <c r="BQ19" s="651"/>
      <c r="BR19" s="651"/>
      <c r="BS19" s="651"/>
      <c r="BT19" s="651"/>
      <c r="BU19" s="651"/>
      <c r="BV19" s="651"/>
      <c r="BW19" s="651"/>
      <c r="BX19" s="651"/>
      <c r="BY19" s="651"/>
      <c r="BZ19" s="651"/>
      <c r="CA19" s="651"/>
      <c r="CB19" s="651"/>
      <c r="CC19" s="651"/>
      <c r="CD19" s="651"/>
      <c r="CE19" s="651"/>
      <c r="CF19" s="651"/>
      <c r="CG19" s="651"/>
      <c r="CH19" s="651"/>
      <c r="CI19" s="651"/>
      <c r="CJ19" s="651"/>
      <c r="CK19" s="651"/>
      <c r="CL19" s="651"/>
      <c r="CM19" s="651"/>
      <c r="CN19" s="651"/>
      <c r="CO19" s="651"/>
      <c r="CP19" s="651"/>
      <c r="CQ19" s="651"/>
      <c r="CR19" s="651"/>
      <c r="CS19" s="651"/>
      <c r="CT19" s="651"/>
      <c r="CU19" s="651"/>
      <c r="CV19" s="651"/>
      <c r="CW19" s="651"/>
      <c r="CX19" s="651"/>
      <c r="CY19" s="651"/>
      <c r="CZ19" s="651"/>
      <c r="DA19" s="651"/>
      <c r="DB19" s="651"/>
      <c r="DC19" s="651"/>
      <c r="DD19" s="651"/>
      <c r="DE19" s="651"/>
      <c r="DF19" s="651"/>
      <c r="DG19" s="651"/>
      <c r="DH19" s="651"/>
      <c r="DI19" s="651"/>
    </row>
    <row r="20" spans="1:113" s="652" customFormat="1" ht="12">
      <c r="A20" s="651"/>
      <c r="B20" s="684" t="s">
        <v>3273</v>
      </c>
      <c r="C20" s="685"/>
      <c r="D20" s="693">
        <v>400</v>
      </c>
      <c r="E20" s="685" t="s">
        <v>3239</v>
      </c>
      <c r="F20" s="685" t="s">
        <v>3239</v>
      </c>
      <c r="G20" s="685" t="s">
        <v>3239</v>
      </c>
      <c r="H20" s="686">
        <v>8.5999999999999993E-2</v>
      </c>
      <c r="I20" s="685" t="s">
        <v>3239</v>
      </c>
      <c r="J20" s="685" t="s">
        <v>3239</v>
      </c>
      <c r="K20" s="693">
        <v>11800</v>
      </c>
      <c r="L20" s="685" t="s">
        <v>3239</v>
      </c>
      <c r="M20" s="687">
        <v>19</v>
      </c>
      <c r="N20" s="687">
        <v>3.9</v>
      </c>
      <c r="O20" s="688" t="s">
        <v>3227</v>
      </c>
      <c r="P20" s="689">
        <v>0.3</v>
      </c>
      <c r="Q20" s="690" t="s">
        <v>3228</v>
      </c>
      <c r="R20" s="684">
        <v>1</v>
      </c>
      <c r="S20" s="694">
        <v>2.5</v>
      </c>
      <c r="T20" s="693">
        <v>265</v>
      </c>
      <c r="U20" s="692">
        <v>12</v>
      </c>
      <c r="V20" s="692">
        <v>15</v>
      </c>
      <c r="W20" s="688" t="s">
        <v>2399</v>
      </c>
      <c r="X20" s="693">
        <v>118</v>
      </c>
      <c r="Y20" s="685" t="s">
        <v>3272</v>
      </c>
      <c r="Z20" s="685" t="s">
        <v>3243</v>
      </c>
      <c r="AA20" s="684" t="s">
        <v>3226</v>
      </c>
      <c r="AB20" s="651"/>
      <c r="AC20" s="651"/>
      <c r="AD20" s="653"/>
      <c r="AE20" s="653"/>
      <c r="AF20" s="1094"/>
      <c r="AG20" s="651"/>
      <c r="AH20" s="651"/>
      <c r="AI20" s="651"/>
      <c r="AJ20" s="651"/>
      <c r="AK20" s="651"/>
      <c r="AL20" s="651"/>
      <c r="AM20" s="651"/>
      <c r="AN20" s="651"/>
      <c r="AO20" s="651"/>
      <c r="AP20" s="651"/>
      <c r="AQ20" s="651"/>
      <c r="AR20" s="651"/>
      <c r="AS20" s="651"/>
      <c r="AT20" s="651"/>
      <c r="AU20" s="651"/>
      <c r="AV20" s="651"/>
      <c r="AW20" s="651"/>
      <c r="AX20" s="651"/>
      <c r="AY20" s="651"/>
      <c r="AZ20" s="651"/>
      <c r="BA20" s="651"/>
      <c r="BB20" s="651"/>
      <c r="BC20" s="651"/>
      <c r="BD20" s="651"/>
      <c r="BE20" s="651"/>
      <c r="BF20" s="651"/>
      <c r="BG20" s="651"/>
      <c r="BH20" s="651"/>
      <c r="BI20" s="651"/>
      <c r="BJ20" s="651"/>
      <c r="BK20" s="651"/>
      <c r="BL20" s="651"/>
      <c r="BM20" s="651"/>
      <c r="BN20" s="651"/>
      <c r="BO20" s="651"/>
      <c r="BP20" s="651"/>
      <c r="BQ20" s="651"/>
      <c r="BR20" s="651"/>
      <c r="BS20" s="651"/>
      <c r="BT20" s="651"/>
      <c r="BU20" s="651"/>
      <c r="BV20" s="651"/>
      <c r="BW20" s="651"/>
      <c r="BX20" s="651"/>
      <c r="BY20" s="651"/>
      <c r="BZ20" s="651"/>
      <c r="CA20" s="651"/>
      <c r="CB20" s="651"/>
      <c r="CC20" s="651"/>
      <c r="CD20" s="651"/>
      <c r="CE20" s="651"/>
      <c r="CF20" s="651"/>
      <c r="CG20" s="651"/>
      <c r="CH20" s="651"/>
      <c r="CI20" s="651"/>
      <c r="CJ20" s="651"/>
      <c r="CK20" s="651"/>
      <c r="CL20" s="651"/>
      <c r="CM20" s="651"/>
      <c r="CN20" s="651"/>
      <c r="CO20" s="651"/>
      <c r="CP20" s="651"/>
      <c r="CQ20" s="651"/>
      <c r="CR20" s="651"/>
      <c r="CS20" s="651"/>
      <c r="CT20" s="651"/>
      <c r="CU20" s="651"/>
      <c r="CV20" s="651"/>
      <c r="CW20" s="651"/>
      <c r="CX20" s="651"/>
      <c r="CY20" s="651"/>
      <c r="CZ20" s="651"/>
      <c r="DA20" s="651"/>
      <c r="DB20" s="651"/>
      <c r="DC20" s="651"/>
      <c r="DD20" s="651"/>
      <c r="DE20" s="651"/>
      <c r="DF20" s="651"/>
      <c r="DG20" s="651"/>
      <c r="DH20" s="651"/>
      <c r="DI20" s="651"/>
    </row>
    <row r="21" spans="1:113" s="652" customFormat="1" ht="12">
      <c r="A21" s="651"/>
      <c r="B21" s="78" t="s">
        <v>3273</v>
      </c>
      <c r="C21" s="79"/>
      <c r="D21" s="87">
        <v>400</v>
      </c>
      <c r="E21" s="79" t="s">
        <v>3239</v>
      </c>
      <c r="F21" s="79" t="s">
        <v>3239</v>
      </c>
      <c r="G21" s="79" t="s">
        <v>3239</v>
      </c>
      <c r="H21" s="80">
        <v>8.5999999999999993E-2</v>
      </c>
      <c r="I21" s="79" t="s">
        <v>3239</v>
      </c>
      <c r="J21" s="79" t="s">
        <v>3239</v>
      </c>
      <c r="K21" s="87">
        <v>11800</v>
      </c>
      <c r="L21" s="79" t="s">
        <v>3239</v>
      </c>
      <c r="M21" s="81">
        <v>19</v>
      </c>
      <c r="N21" s="81">
        <v>3.9</v>
      </c>
      <c r="O21" s="82" t="s">
        <v>3227</v>
      </c>
      <c r="P21" s="83">
        <v>0.3</v>
      </c>
      <c r="Q21" s="84" t="s">
        <v>3228</v>
      </c>
      <c r="R21" s="78">
        <v>1</v>
      </c>
      <c r="S21" s="85">
        <v>3.4</v>
      </c>
      <c r="T21" s="87">
        <v>265</v>
      </c>
      <c r="U21" s="86">
        <v>17</v>
      </c>
      <c r="V21" s="86">
        <v>20</v>
      </c>
      <c r="W21" s="82" t="s">
        <v>2399</v>
      </c>
      <c r="X21" s="87">
        <v>118</v>
      </c>
      <c r="Y21" s="79" t="s">
        <v>3272</v>
      </c>
      <c r="Z21" s="79" t="s">
        <v>3244</v>
      </c>
      <c r="AA21" s="78" t="s">
        <v>3226</v>
      </c>
      <c r="AB21" s="651"/>
      <c r="AC21" s="651"/>
      <c r="AD21" s="653"/>
      <c r="AE21" s="653"/>
      <c r="AF21" s="1094"/>
      <c r="AG21" s="651"/>
      <c r="AH21" s="651"/>
      <c r="AI21" s="651"/>
      <c r="AJ21" s="651"/>
      <c r="AK21" s="651"/>
      <c r="AL21" s="651"/>
      <c r="AM21" s="651"/>
      <c r="AN21" s="651"/>
      <c r="AO21" s="651"/>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c r="CQ21" s="651"/>
      <c r="CR21" s="651"/>
      <c r="CS21" s="651"/>
      <c r="CT21" s="651"/>
      <c r="CU21" s="651"/>
      <c r="CV21" s="651"/>
      <c r="CW21" s="651"/>
      <c r="CX21" s="651"/>
      <c r="CY21" s="651"/>
      <c r="CZ21" s="651"/>
      <c r="DA21" s="651"/>
      <c r="DB21" s="651"/>
      <c r="DC21" s="651"/>
      <c r="DD21" s="651"/>
      <c r="DE21" s="651"/>
      <c r="DF21" s="651"/>
      <c r="DG21" s="651"/>
      <c r="DH21" s="651"/>
      <c r="DI21" s="651"/>
    </row>
    <row r="22" spans="1:113" s="652" customFormat="1" ht="12">
      <c r="A22" s="651"/>
      <c r="B22" s="684" t="s">
        <v>3273</v>
      </c>
      <c r="C22" s="685"/>
      <c r="D22" s="693">
        <v>400</v>
      </c>
      <c r="E22" s="685" t="s">
        <v>3239</v>
      </c>
      <c r="F22" s="685" t="s">
        <v>3239</v>
      </c>
      <c r="G22" s="685" t="s">
        <v>3239</v>
      </c>
      <c r="H22" s="686">
        <v>8.5999999999999993E-2</v>
      </c>
      <c r="I22" s="685" t="s">
        <v>3239</v>
      </c>
      <c r="J22" s="685" t="s">
        <v>3239</v>
      </c>
      <c r="K22" s="693">
        <v>11800</v>
      </c>
      <c r="L22" s="685" t="s">
        <v>3239</v>
      </c>
      <c r="M22" s="687">
        <v>19</v>
      </c>
      <c r="N22" s="687">
        <v>3.9</v>
      </c>
      <c r="O22" s="688" t="s">
        <v>3227</v>
      </c>
      <c r="P22" s="689">
        <v>0.3</v>
      </c>
      <c r="Q22" s="690" t="s">
        <v>3228</v>
      </c>
      <c r="R22" s="684">
        <v>1</v>
      </c>
      <c r="S22" s="695">
        <v>5</v>
      </c>
      <c r="T22" s="693">
        <v>265</v>
      </c>
      <c r="U22" s="692">
        <v>24</v>
      </c>
      <c r="V22" s="692">
        <v>25</v>
      </c>
      <c r="W22" s="688" t="s">
        <v>2399</v>
      </c>
      <c r="X22" s="693">
        <v>118</v>
      </c>
      <c r="Y22" s="685" t="s">
        <v>3272</v>
      </c>
      <c r="Z22" s="685" t="s">
        <v>3245</v>
      </c>
      <c r="AA22" s="684" t="s">
        <v>3226</v>
      </c>
      <c r="AB22" s="651"/>
      <c r="AC22" s="651"/>
      <c r="AD22" s="653"/>
      <c r="AE22" s="653"/>
      <c r="AF22" s="1094"/>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651"/>
      <c r="CH22" s="651"/>
      <c r="CI22" s="651"/>
      <c r="CJ22" s="651"/>
      <c r="CK22" s="651"/>
      <c r="CL22" s="651"/>
      <c r="CM22" s="651"/>
      <c r="CN22" s="651"/>
      <c r="CO22" s="651"/>
      <c r="CP22" s="651"/>
      <c r="CQ22" s="651"/>
      <c r="CR22" s="651"/>
      <c r="CS22" s="651"/>
      <c r="CT22" s="651"/>
      <c r="CU22" s="651"/>
      <c r="CV22" s="651"/>
      <c r="CW22" s="651"/>
      <c r="CX22" s="651"/>
      <c r="CY22" s="651"/>
      <c r="CZ22" s="651"/>
      <c r="DA22" s="651"/>
      <c r="DB22" s="651"/>
      <c r="DC22" s="651"/>
      <c r="DD22" s="651"/>
      <c r="DE22" s="651"/>
      <c r="DF22" s="651"/>
      <c r="DG22" s="651"/>
      <c r="DH22" s="651"/>
      <c r="DI22" s="651"/>
    </row>
    <row r="23" spans="1:113" s="652" customFormat="1" ht="11.25" customHeight="1">
      <c r="A23" s="651"/>
      <c r="B23" s="78" t="s">
        <v>3273</v>
      </c>
      <c r="C23" s="79"/>
      <c r="D23" s="79" t="s">
        <v>2452</v>
      </c>
      <c r="E23" s="79" t="s">
        <v>3239</v>
      </c>
      <c r="F23" s="79" t="s">
        <v>3239</v>
      </c>
      <c r="G23" s="79" t="s">
        <v>3239</v>
      </c>
      <c r="H23" s="80">
        <v>8.5999999999999993E-2</v>
      </c>
      <c r="I23" s="79" t="s">
        <v>3239</v>
      </c>
      <c r="J23" s="79" t="s">
        <v>3239</v>
      </c>
      <c r="K23" s="79" t="s">
        <v>2456</v>
      </c>
      <c r="L23" s="79" t="s">
        <v>3239</v>
      </c>
      <c r="M23" s="81">
        <v>28.9</v>
      </c>
      <c r="N23" s="81">
        <v>5.9</v>
      </c>
      <c r="O23" s="82" t="s">
        <v>3227</v>
      </c>
      <c r="P23" s="83">
        <v>0.3</v>
      </c>
      <c r="Q23" s="84" t="s">
        <v>3228</v>
      </c>
      <c r="R23" s="78">
        <v>1</v>
      </c>
      <c r="S23" s="90">
        <v>2.5</v>
      </c>
      <c r="T23" s="79" t="s">
        <v>2431</v>
      </c>
      <c r="U23" s="86">
        <v>14</v>
      </c>
      <c r="V23" s="86">
        <v>15</v>
      </c>
      <c r="W23" s="82" t="s">
        <v>2399</v>
      </c>
      <c r="X23" s="87">
        <v>121</v>
      </c>
      <c r="Y23" s="79" t="s">
        <v>3272</v>
      </c>
      <c r="Z23" s="79" t="s">
        <v>3246</v>
      </c>
      <c r="AA23" s="78" t="s">
        <v>3226</v>
      </c>
      <c r="AB23" s="651"/>
      <c r="AC23" s="651"/>
      <c r="AD23" s="653"/>
      <c r="AE23" s="653"/>
      <c r="AF23" s="1094"/>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651"/>
      <c r="CH23" s="651"/>
      <c r="CI23" s="651"/>
      <c r="CJ23" s="651"/>
      <c r="CK23" s="651"/>
      <c r="CL23" s="651"/>
      <c r="CM23" s="651"/>
      <c r="CN23" s="651"/>
      <c r="CO23" s="651"/>
      <c r="CP23" s="651"/>
      <c r="CQ23" s="651"/>
      <c r="CR23" s="651"/>
      <c r="CS23" s="651"/>
      <c r="CT23" s="651"/>
      <c r="CU23" s="651"/>
      <c r="CV23" s="651"/>
      <c r="CW23" s="651"/>
      <c r="CX23" s="651"/>
      <c r="CY23" s="651"/>
      <c r="CZ23" s="651"/>
      <c r="DA23" s="651"/>
      <c r="DB23" s="651"/>
      <c r="DC23" s="651"/>
      <c r="DD23" s="651"/>
      <c r="DE23" s="651"/>
      <c r="DF23" s="651"/>
      <c r="DG23" s="651"/>
      <c r="DH23" s="651"/>
      <c r="DI23" s="651"/>
    </row>
    <row r="24" spans="1:113" s="655" customFormat="1" ht="11.25" customHeight="1">
      <c r="A24" s="651"/>
      <c r="B24" s="684" t="s">
        <v>3273</v>
      </c>
      <c r="C24" s="685"/>
      <c r="D24" s="685" t="s">
        <v>2452</v>
      </c>
      <c r="E24" s="685" t="s">
        <v>3239</v>
      </c>
      <c r="F24" s="685" t="s">
        <v>3239</v>
      </c>
      <c r="G24" s="685" t="s">
        <v>3239</v>
      </c>
      <c r="H24" s="686">
        <v>8.5999999999999993E-2</v>
      </c>
      <c r="I24" s="685" t="s">
        <v>3239</v>
      </c>
      <c r="J24" s="685" t="s">
        <v>3239</v>
      </c>
      <c r="K24" s="685" t="s">
        <v>2456</v>
      </c>
      <c r="L24" s="685" t="s">
        <v>3239</v>
      </c>
      <c r="M24" s="687">
        <v>28.9</v>
      </c>
      <c r="N24" s="687">
        <v>5.9</v>
      </c>
      <c r="O24" s="688" t="s">
        <v>3227</v>
      </c>
      <c r="P24" s="689">
        <v>0.3</v>
      </c>
      <c r="Q24" s="690" t="s">
        <v>3228</v>
      </c>
      <c r="R24" s="684">
        <v>1</v>
      </c>
      <c r="S24" s="691">
        <v>3.4</v>
      </c>
      <c r="T24" s="685" t="s">
        <v>2431</v>
      </c>
      <c r="U24" s="692">
        <v>19</v>
      </c>
      <c r="V24" s="692">
        <v>20</v>
      </c>
      <c r="W24" s="688" t="s">
        <v>2399</v>
      </c>
      <c r="X24" s="693">
        <v>121</v>
      </c>
      <c r="Y24" s="685" t="s">
        <v>3272</v>
      </c>
      <c r="Z24" s="685" t="s">
        <v>3247</v>
      </c>
      <c r="AA24" s="684" t="s">
        <v>3226</v>
      </c>
      <c r="AB24" s="651"/>
      <c r="AC24" s="651"/>
      <c r="AD24" s="653"/>
      <c r="AE24" s="653"/>
      <c r="AF24" s="1094"/>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c r="BX24" s="651"/>
      <c r="BY24" s="651"/>
      <c r="BZ24" s="651"/>
      <c r="CA24" s="651"/>
      <c r="CB24" s="651"/>
      <c r="CC24" s="651"/>
      <c r="CD24" s="651"/>
      <c r="CE24" s="651"/>
      <c r="CF24" s="651"/>
      <c r="CG24" s="651"/>
      <c r="CH24" s="651"/>
      <c r="CI24" s="651"/>
      <c r="CJ24" s="651"/>
      <c r="CK24" s="651"/>
      <c r="CL24" s="651"/>
      <c r="CM24" s="651"/>
      <c r="CN24" s="651"/>
      <c r="CO24" s="651"/>
      <c r="CP24" s="651"/>
      <c r="CQ24" s="651"/>
      <c r="CR24" s="651"/>
      <c r="CS24" s="651"/>
      <c r="CT24" s="651"/>
      <c r="CU24" s="651"/>
      <c r="CV24" s="651"/>
      <c r="CW24" s="651"/>
      <c r="CX24" s="651"/>
      <c r="CY24" s="651"/>
      <c r="CZ24" s="651"/>
      <c r="DA24" s="651"/>
      <c r="DB24" s="651"/>
      <c r="DC24" s="651"/>
      <c r="DD24" s="651"/>
      <c r="DE24" s="651"/>
      <c r="DF24" s="651"/>
      <c r="DG24" s="651"/>
      <c r="DH24" s="651"/>
      <c r="DI24" s="651"/>
    </row>
    <row r="25" spans="1:113" s="655" customFormat="1" ht="11.25" customHeight="1">
      <c r="A25" s="651"/>
      <c r="B25" s="78" t="s">
        <v>3273</v>
      </c>
      <c r="C25" s="79"/>
      <c r="D25" s="79" t="s">
        <v>2452</v>
      </c>
      <c r="E25" s="79" t="s">
        <v>3239</v>
      </c>
      <c r="F25" s="79" t="s">
        <v>3239</v>
      </c>
      <c r="G25" s="79" t="s">
        <v>3239</v>
      </c>
      <c r="H25" s="80">
        <v>8.5999999999999993E-2</v>
      </c>
      <c r="I25" s="79" t="s">
        <v>3239</v>
      </c>
      <c r="J25" s="79" t="s">
        <v>3239</v>
      </c>
      <c r="K25" s="79" t="s">
        <v>2456</v>
      </c>
      <c r="L25" s="79" t="s">
        <v>3239</v>
      </c>
      <c r="M25" s="81">
        <v>28.9</v>
      </c>
      <c r="N25" s="81">
        <v>5.9</v>
      </c>
      <c r="O25" s="82" t="s">
        <v>3227</v>
      </c>
      <c r="P25" s="83">
        <v>0.3</v>
      </c>
      <c r="Q25" s="84" t="s">
        <v>3228</v>
      </c>
      <c r="R25" s="78">
        <v>1</v>
      </c>
      <c r="S25" s="671">
        <v>5</v>
      </c>
      <c r="T25" s="79" t="s">
        <v>2431</v>
      </c>
      <c r="U25" s="86">
        <v>28</v>
      </c>
      <c r="V25" s="86">
        <v>30</v>
      </c>
      <c r="W25" s="82" t="s">
        <v>2399</v>
      </c>
      <c r="X25" s="87">
        <v>121</v>
      </c>
      <c r="Y25" s="79" t="s">
        <v>3272</v>
      </c>
      <c r="Z25" s="79" t="s">
        <v>3248</v>
      </c>
      <c r="AA25" s="78" t="s">
        <v>3226</v>
      </c>
      <c r="AB25" s="651"/>
      <c r="AC25" s="651"/>
      <c r="AD25" s="653"/>
      <c r="AE25" s="653"/>
      <c r="AF25" s="1094"/>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651"/>
      <c r="CH25" s="651"/>
      <c r="CI25" s="651"/>
      <c r="CJ25" s="651"/>
      <c r="CK25" s="651"/>
      <c r="CL25" s="651"/>
      <c r="CM25" s="651"/>
      <c r="CN25" s="651"/>
      <c r="CO25" s="651"/>
      <c r="CP25" s="651"/>
      <c r="CQ25" s="651"/>
      <c r="CR25" s="651"/>
      <c r="CS25" s="651"/>
      <c r="CT25" s="651"/>
      <c r="CU25" s="651"/>
      <c r="CV25" s="651"/>
      <c r="CW25" s="651"/>
      <c r="CX25" s="651"/>
      <c r="CY25" s="651"/>
      <c r="CZ25" s="651"/>
      <c r="DA25" s="651"/>
      <c r="DB25" s="651"/>
      <c r="DC25" s="651"/>
      <c r="DD25" s="651"/>
      <c r="DE25" s="651"/>
      <c r="DF25" s="651"/>
      <c r="DG25" s="651"/>
      <c r="DH25" s="651"/>
      <c r="DI25" s="651"/>
    </row>
    <row r="26" spans="1:113" s="655" customFormat="1" ht="12">
      <c r="A26" s="651"/>
      <c r="B26" s="684" t="s">
        <v>3273</v>
      </c>
      <c r="C26" s="685"/>
      <c r="D26" s="693">
        <v>400</v>
      </c>
      <c r="E26" s="685" t="s">
        <v>3239</v>
      </c>
      <c r="F26" s="685" t="s">
        <v>3239</v>
      </c>
      <c r="G26" s="685" t="s">
        <v>3239</v>
      </c>
      <c r="H26" s="686">
        <v>8.5999999999999993E-2</v>
      </c>
      <c r="I26" s="685" t="s">
        <v>3239</v>
      </c>
      <c r="J26" s="685" t="s">
        <v>3239</v>
      </c>
      <c r="K26" s="693">
        <v>14500</v>
      </c>
      <c r="L26" s="685" t="s">
        <v>3239</v>
      </c>
      <c r="M26" s="687">
        <v>21.6</v>
      </c>
      <c r="N26" s="690">
        <v>5.05</v>
      </c>
      <c r="O26" s="688" t="s">
        <v>3227</v>
      </c>
      <c r="P26" s="689">
        <v>0.3</v>
      </c>
      <c r="Q26" s="690" t="s">
        <v>3228</v>
      </c>
      <c r="R26" s="684">
        <v>1</v>
      </c>
      <c r="S26" s="694">
        <v>2.5</v>
      </c>
      <c r="T26" s="693">
        <v>265</v>
      </c>
      <c r="U26" s="692">
        <v>12</v>
      </c>
      <c r="V26" s="692">
        <v>15</v>
      </c>
      <c r="W26" s="688" t="s">
        <v>2399</v>
      </c>
      <c r="X26" s="693">
        <v>121</v>
      </c>
      <c r="Y26" s="685" t="s">
        <v>3272</v>
      </c>
      <c r="Z26" s="685" t="s">
        <v>3249</v>
      </c>
      <c r="AA26" s="684" t="s">
        <v>3226</v>
      </c>
      <c r="AB26" s="651"/>
      <c r="AC26" s="651"/>
      <c r="AD26" s="653"/>
      <c r="AE26" s="653"/>
      <c r="AF26" s="1094"/>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c r="BJ26" s="651"/>
      <c r="BK26" s="651"/>
      <c r="BL26" s="651"/>
      <c r="BM26" s="651"/>
      <c r="BN26" s="651"/>
      <c r="BO26" s="651"/>
      <c r="BP26" s="651"/>
      <c r="BQ26" s="651"/>
      <c r="BR26" s="651"/>
      <c r="BS26" s="651"/>
      <c r="BT26" s="651"/>
      <c r="BU26" s="651"/>
      <c r="BV26" s="651"/>
      <c r="BW26" s="651"/>
      <c r="BX26" s="651"/>
      <c r="BY26" s="651"/>
      <c r="BZ26" s="651"/>
      <c r="CA26" s="651"/>
      <c r="CB26" s="651"/>
      <c r="CC26" s="651"/>
      <c r="CD26" s="651"/>
      <c r="CE26" s="651"/>
      <c r="CF26" s="651"/>
      <c r="CG26" s="651"/>
      <c r="CH26" s="651"/>
      <c r="CI26" s="651"/>
      <c r="CJ26" s="651"/>
      <c r="CK26" s="651"/>
      <c r="CL26" s="651"/>
      <c r="CM26" s="651"/>
      <c r="CN26" s="651"/>
      <c r="CO26" s="651"/>
      <c r="CP26" s="651"/>
      <c r="CQ26" s="651"/>
      <c r="CR26" s="651"/>
      <c r="CS26" s="651"/>
      <c r="CT26" s="651"/>
      <c r="CU26" s="651"/>
      <c r="CV26" s="651"/>
      <c r="CW26" s="651"/>
      <c r="CX26" s="651"/>
      <c r="CY26" s="651"/>
      <c r="CZ26" s="651"/>
      <c r="DA26" s="651"/>
      <c r="DB26" s="651"/>
      <c r="DC26" s="651"/>
      <c r="DD26" s="651"/>
      <c r="DE26" s="651"/>
      <c r="DF26" s="651"/>
      <c r="DG26" s="651"/>
      <c r="DH26" s="651"/>
      <c r="DI26" s="651"/>
    </row>
    <row r="27" spans="1:113" s="655" customFormat="1" ht="12">
      <c r="A27" s="651"/>
      <c r="B27" s="78" t="s">
        <v>3273</v>
      </c>
      <c r="C27" s="79"/>
      <c r="D27" s="87">
        <v>400</v>
      </c>
      <c r="E27" s="79" t="s">
        <v>3239</v>
      </c>
      <c r="F27" s="79" t="s">
        <v>3239</v>
      </c>
      <c r="G27" s="79" t="s">
        <v>3239</v>
      </c>
      <c r="H27" s="80">
        <v>8.5999999999999993E-2</v>
      </c>
      <c r="I27" s="79" t="s">
        <v>3239</v>
      </c>
      <c r="J27" s="79" t="s">
        <v>3239</v>
      </c>
      <c r="K27" s="87">
        <v>14500</v>
      </c>
      <c r="L27" s="79" t="s">
        <v>3239</v>
      </c>
      <c r="M27" s="81">
        <v>21.6</v>
      </c>
      <c r="N27" s="84">
        <v>5.05</v>
      </c>
      <c r="O27" s="82" t="s">
        <v>3227</v>
      </c>
      <c r="P27" s="83">
        <v>0.3</v>
      </c>
      <c r="Q27" s="84" t="s">
        <v>3228</v>
      </c>
      <c r="R27" s="78">
        <v>1</v>
      </c>
      <c r="S27" s="85">
        <v>3.4</v>
      </c>
      <c r="T27" s="87">
        <v>265</v>
      </c>
      <c r="U27" s="86">
        <v>17</v>
      </c>
      <c r="V27" s="86">
        <v>20</v>
      </c>
      <c r="W27" s="82" t="s">
        <v>2399</v>
      </c>
      <c r="X27" s="87">
        <v>121</v>
      </c>
      <c r="Y27" s="79" t="s">
        <v>3272</v>
      </c>
      <c r="Z27" s="79" t="s">
        <v>3250</v>
      </c>
      <c r="AA27" s="78" t="s">
        <v>3226</v>
      </c>
      <c r="AB27" s="651"/>
      <c r="AC27" s="651"/>
      <c r="AD27" s="653"/>
      <c r="AE27" s="653"/>
      <c r="AF27" s="656"/>
      <c r="AG27" s="651"/>
      <c r="AH27" s="651"/>
      <c r="AI27" s="651"/>
      <c r="AJ27" s="651"/>
      <c r="AK27" s="651"/>
      <c r="AL27" s="651"/>
      <c r="AM27" s="651"/>
      <c r="AN27" s="651"/>
      <c r="AO27" s="651"/>
      <c r="AP27" s="651"/>
      <c r="AQ27" s="651"/>
      <c r="AR27" s="651"/>
      <c r="AS27" s="651"/>
      <c r="AT27" s="651"/>
      <c r="AU27" s="651"/>
      <c r="AV27" s="651"/>
      <c r="AW27" s="651"/>
      <c r="AX27" s="651"/>
      <c r="AY27" s="651"/>
      <c r="AZ27" s="651"/>
      <c r="BA27" s="651"/>
      <c r="BB27" s="651"/>
      <c r="BC27" s="651"/>
      <c r="BD27" s="651"/>
      <c r="BE27" s="651"/>
      <c r="BF27" s="651"/>
      <c r="BG27" s="651"/>
      <c r="BH27" s="651"/>
      <c r="BI27" s="651"/>
      <c r="BJ27" s="651"/>
      <c r="BK27" s="651"/>
      <c r="BL27" s="651"/>
      <c r="BM27" s="651"/>
      <c r="BN27" s="651"/>
      <c r="BO27" s="651"/>
      <c r="BP27" s="651"/>
      <c r="BQ27" s="651"/>
      <c r="BR27" s="651"/>
      <c r="BS27" s="651"/>
      <c r="BT27" s="651"/>
      <c r="BU27" s="651"/>
      <c r="BV27" s="651"/>
      <c r="BW27" s="651"/>
      <c r="BX27" s="651"/>
      <c r="BY27" s="651"/>
      <c r="BZ27" s="651"/>
      <c r="CA27" s="651"/>
      <c r="CB27" s="651"/>
      <c r="CC27" s="651"/>
      <c r="CD27" s="651"/>
      <c r="CE27" s="651"/>
      <c r="CF27" s="651"/>
      <c r="CG27" s="651"/>
      <c r="CH27" s="651"/>
      <c r="CI27" s="651"/>
      <c r="CJ27" s="651"/>
      <c r="CK27" s="651"/>
      <c r="CL27" s="651"/>
      <c r="CM27" s="651"/>
      <c r="CN27" s="651"/>
      <c r="CO27" s="651"/>
      <c r="CP27" s="651"/>
      <c r="CQ27" s="651"/>
      <c r="CR27" s="651"/>
      <c r="CS27" s="651"/>
      <c r="CT27" s="651"/>
      <c r="CU27" s="651"/>
      <c r="CV27" s="651"/>
      <c r="CW27" s="651"/>
      <c r="CX27" s="651"/>
      <c r="CY27" s="651"/>
      <c r="CZ27" s="651"/>
      <c r="DA27" s="651"/>
      <c r="DB27" s="651"/>
      <c r="DC27" s="651"/>
      <c r="DD27" s="651"/>
      <c r="DE27" s="651"/>
      <c r="DF27" s="651"/>
      <c r="DG27" s="651"/>
      <c r="DH27" s="651"/>
      <c r="DI27" s="651"/>
    </row>
    <row r="28" spans="1:113" s="655" customFormat="1" ht="11.25" customHeight="1">
      <c r="A28" s="651"/>
      <c r="B28" s="684" t="s">
        <v>3273</v>
      </c>
      <c r="C28" s="685"/>
      <c r="D28" s="693">
        <v>400</v>
      </c>
      <c r="E28" s="685" t="s">
        <v>3239</v>
      </c>
      <c r="F28" s="685" t="s">
        <v>3239</v>
      </c>
      <c r="G28" s="685" t="s">
        <v>3239</v>
      </c>
      <c r="H28" s="686">
        <v>8.5999999999999993E-2</v>
      </c>
      <c r="I28" s="685" t="s">
        <v>3239</v>
      </c>
      <c r="J28" s="685" t="s">
        <v>3239</v>
      </c>
      <c r="K28" s="693">
        <v>14500</v>
      </c>
      <c r="L28" s="685" t="s">
        <v>3239</v>
      </c>
      <c r="M28" s="687">
        <v>21.6</v>
      </c>
      <c r="N28" s="690">
        <v>5.05</v>
      </c>
      <c r="O28" s="688" t="s">
        <v>3227</v>
      </c>
      <c r="P28" s="689">
        <v>0.3</v>
      </c>
      <c r="Q28" s="690" t="s">
        <v>3228</v>
      </c>
      <c r="R28" s="684">
        <v>1</v>
      </c>
      <c r="S28" s="695">
        <v>5</v>
      </c>
      <c r="T28" s="693">
        <v>265</v>
      </c>
      <c r="U28" s="692">
        <v>24</v>
      </c>
      <c r="V28" s="692">
        <v>25</v>
      </c>
      <c r="W28" s="688" t="s">
        <v>2399</v>
      </c>
      <c r="X28" s="693">
        <v>121</v>
      </c>
      <c r="Y28" s="685" t="s">
        <v>3272</v>
      </c>
      <c r="Z28" s="685" t="s">
        <v>3251</v>
      </c>
      <c r="AA28" s="684" t="s">
        <v>3226</v>
      </c>
      <c r="AB28" s="651"/>
      <c r="AC28" s="651"/>
      <c r="AD28" s="653"/>
      <c r="AE28" s="653"/>
      <c r="AF28" s="656"/>
      <c r="AG28" s="651"/>
      <c r="AH28" s="651"/>
      <c r="AI28" s="651"/>
      <c r="AJ28" s="651"/>
      <c r="AK28" s="651"/>
      <c r="AL28" s="651"/>
      <c r="AM28" s="651"/>
      <c r="AN28" s="651"/>
      <c r="AO28" s="651"/>
      <c r="AP28" s="651"/>
      <c r="AQ28" s="651"/>
      <c r="AR28" s="651"/>
      <c r="AS28" s="651"/>
      <c r="AT28" s="651"/>
      <c r="AU28" s="651"/>
      <c r="AV28" s="651"/>
      <c r="AW28" s="651"/>
      <c r="AX28" s="651"/>
      <c r="AY28" s="651"/>
      <c r="AZ28" s="651"/>
      <c r="BA28" s="651"/>
      <c r="BB28" s="651"/>
      <c r="BC28" s="651"/>
      <c r="BD28" s="651"/>
      <c r="BE28" s="651"/>
      <c r="BF28" s="651"/>
      <c r="BG28" s="651"/>
      <c r="BH28" s="651"/>
      <c r="BI28" s="651"/>
      <c r="BJ28" s="651"/>
      <c r="BK28" s="651"/>
      <c r="BL28" s="651"/>
      <c r="BM28" s="651"/>
      <c r="BN28" s="651"/>
      <c r="BO28" s="651"/>
      <c r="BP28" s="651"/>
      <c r="BQ28" s="651"/>
      <c r="BR28" s="651"/>
      <c r="BS28" s="651"/>
      <c r="BT28" s="651"/>
      <c r="BU28" s="651"/>
      <c r="BV28" s="651"/>
      <c r="BW28" s="651"/>
      <c r="BX28" s="651"/>
      <c r="BY28" s="651"/>
      <c r="BZ28" s="651"/>
      <c r="CA28" s="651"/>
      <c r="CB28" s="651"/>
      <c r="CC28" s="651"/>
      <c r="CD28" s="651"/>
      <c r="CE28" s="651"/>
      <c r="CF28" s="651"/>
      <c r="CG28" s="651"/>
      <c r="CH28" s="651"/>
      <c r="CI28" s="651"/>
      <c r="CJ28" s="651"/>
      <c r="CK28" s="651"/>
      <c r="CL28" s="651"/>
      <c r="CM28" s="651"/>
      <c r="CN28" s="651"/>
      <c r="CO28" s="651"/>
      <c r="CP28" s="651"/>
      <c r="CQ28" s="651"/>
      <c r="CR28" s="651"/>
      <c r="CS28" s="651"/>
      <c r="CT28" s="651"/>
      <c r="CU28" s="651"/>
      <c r="CV28" s="651"/>
      <c r="CW28" s="651"/>
      <c r="CX28" s="651"/>
      <c r="CY28" s="651"/>
      <c r="CZ28" s="651"/>
      <c r="DA28" s="651"/>
      <c r="DB28" s="651"/>
      <c r="DC28" s="651"/>
      <c r="DD28" s="651"/>
      <c r="DE28" s="651"/>
      <c r="DF28" s="651"/>
      <c r="DG28" s="651"/>
      <c r="DH28" s="651"/>
      <c r="DI28" s="651"/>
    </row>
    <row r="29" spans="1:113" s="651" customFormat="1" ht="11.25">
      <c r="B29" s="657"/>
      <c r="C29" s="658"/>
      <c r="D29" s="659"/>
      <c r="E29" s="659"/>
      <c r="F29" s="660"/>
      <c r="G29" s="660"/>
      <c r="H29" s="661"/>
      <c r="I29" s="658"/>
      <c r="J29" s="660"/>
      <c r="K29" s="659"/>
      <c r="L29" s="658"/>
      <c r="M29" s="660"/>
      <c r="N29" s="662"/>
      <c r="O29" s="660"/>
      <c r="P29" s="660"/>
      <c r="Q29" s="662"/>
      <c r="R29" s="657"/>
      <c r="S29" s="657"/>
      <c r="T29" s="659"/>
      <c r="U29" s="658"/>
      <c r="V29" s="657"/>
      <c r="W29" s="658"/>
      <c r="X29" s="659"/>
      <c r="Y29" s="658"/>
      <c r="Z29" s="658"/>
      <c r="AA29" s="657"/>
      <c r="AD29" s="653"/>
      <c r="AE29" s="653"/>
      <c r="AF29" s="656"/>
    </row>
    <row r="30" spans="1:113" s="652" customFormat="1" ht="11.25" customHeight="1">
      <c r="A30" s="651"/>
      <c r="B30" s="672" t="s">
        <v>2065</v>
      </c>
      <c r="C30" s="672"/>
      <c r="D30" s="79" t="s">
        <v>2434</v>
      </c>
      <c r="E30" s="79" t="s">
        <v>3239</v>
      </c>
      <c r="F30" s="79" t="s">
        <v>3239</v>
      </c>
      <c r="G30" s="79" t="s">
        <v>3239</v>
      </c>
      <c r="H30" s="79">
        <v>0.08</v>
      </c>
      <c r="I30" s="80" t="s">
        <v>3239</v>
      </c>
      <c r="J30" s="79" t="s">
        <v>3239</v>
      </c>
      <c r="K30" s="79" t="s">
        <v>2428</v>
      </c>
      <c r="L30" s="79" t="s">
        <v>2471</v>
      </c>
      <c r="M30" s="673">
        <v>13</v>
      </c>
      <c r="N30" s="81">
        <v>2.5</v>
      </c>
      <c r="O30" s="81" t="s">
        <v>3227</v>
      </c>
      <c r="P30" s="82">
        <v>0.3</v>
      </c>
      <c r="Q30" s="83" t="s">
        <v>3228</v>
      </c>
      <c r="R30" s="87">
        <v>1</v>
      </c>
      <c r="S30" s="672">
        <v>2.5</v>
      </c>
      <c r="T30" s="674" t="s">
        <v>2431</v>
      </c>
      <c r="U30" s="79">
        <v>14</v>
      </c>
      <c r="V30" s="675">
        <v>15</v>
      </c>
      <c r="W30" s="675" t="s">
        <v>2396</v>
      </c>
      <c r="X30" s="82">
        <v>113</v>
      </c>
      <c r="Y30" s="79" t="s">
        <v>3272</v>
      </c>
      <c r="Z30" s="79" t="s">
        <v>3274</v>
      </c>
      <c r="AA30" s="79" t="s">
        <v>3226</v>
      </c>
      <c r="AB30" s="651"/>
      <c r="AC30" s="651"/>
      <c r="AD30" s="653"/>
      <c r="AE30" s="653"/>
      <c r="AF30" s="1094"/>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651"/>
      <c r="CH30" s="651"/>
      <c r="CI30" s="651"/>
      <c r="CJ30" s="651"/>
      <c r="CK30" s="651"/>
      <c r="CL30" s="651"/>
      <c r="CM30" s="651"/>
      <c r="CN30" s="651"/>
      <c r="CO30" s="651"/>
      <c r="CP30" s="651"/>
      <c r="CQ30" s="651"/>
      <c r="CR30" s="651"/>
      <c r="CS30" s="651"/>
      <c r="CT30" s="651"/>
      <c r="CU30" s="651"/>
      <c r="CV30" s="651"/>
      <c r="CW30" s="651"/>
      <c r="CX30" s="651"/>
      <c r="CY30" s="651"/>
      <c r="CZ30" s="651"/>
      <c r="DA30" s="651"/>
      <c r="DB30" s="651"/>
      <c r="DC30" s="651"/>
      <c r="DD30" s="651"/>
      <c r="DE30" s="651"/>
      <c r="DF30" s="651"/>
      <c r="DG30" s="651"/>
      <c r="DH30" s="651"/>
      <c r="DI30" s="651"/>
    </row>
    <row r="31" spans="1:113" s="652" customFormat="1" ht="11.25" customHeight="1">
      <c r="A31" s="651"/>
      <c r="B31" s="696" t="s">
        <v>2065</v>
      </c>
      <c r="C31" s="696"/>
      <c r="D31" s="685" t="s">
        <v>2434</v>
      </c>
      <c r="E31" s="685" t="s">
        <v>3239</v>
      </c>
      <c r="F31" s="685" t="s">
        <v>3239</v>
      </c>
      <c r="G31" s="685" t="s">
        <v>3239</v>
      </c>
      <c r="H31" s="685">
        <v>0.08</v>
      </c>
      <c r="I31" s="686" t="s">
        <v>3239</v>
      </c>
      <c r="J31" s="685" t="s">
        <v>3239</v>
      </c>
      <c r="K31" s="685" t="s">
        <v>2428</v>
      </c>
      <c r="L31" s="685" t="s">
        <v>2471</v>
      </c>
      <c r="M31" s="697">
        <v>13</v>
      </c>
      <c r="N31" s="687">
        <v>2.5</v>
      </c>
      <c r="O31" s="687" t="s">
        <v>3227</v>
      </c>
      <c r="P31" s="688">
        <v>0.3</v>
      </c>
      <c r="Q31" s="689" t="s">
        <v>3228</v>
      </c>
      <c r="R31" s="693">
        <v>1</v>
      </c>
      <c r="S31" s="696">
        <v>3.4</v>
      </c>
      <c r="T31" s="698" t="s">
        <v>2431</v>
      </c>
      <c r="U31" s="685">
        <v>19</v>
      </c>
      <c r="V31" s="699">
        <v>20</v>
      </c>
      <c r="W31" s="699" t="s">
        <v>2396</v>
      </c>
      <c r="X31" s="688">
        <v>113</v>
      </c>
      <c r="Y31" s="685" t="s">
        <v>3272</v>
      </c>
      <c r="Z31" s="685" t="s">
        <v>3275</v>
      </c>
      <c r="AA31" s="685" t="s">
        <v>3226</v>
      </c>
      <c r="AB31" s="651"/>
      <c r="AC31" s="651"/>
      <c r="AD31" s="653"/>
      <c r="AE31" s="653"/>
      <c r="AF31" s="1094"/>
      <c r="AG31" s="651"/>
      <c r="AH31" s="651"/>
      <c r="AI31" s="651"/>
      <c r="AJ31" s="651"/>
      <c r="AK31" s="651"/>
      <c r="AL31" s="651"/>
      <c r="AM31" s="651"/>
      <c r="AN31" s="651"/>
      <c r="AO31" s="651"/>
      <c r="AP31" s="651"/>
      <c r="AQ31" s="651"/>
      <c r="AR31" s="651"/>
      <c r="AS31" s="651"/>
      <c r="AT31" s="651"/>
      <c r="AU31" s="651"/>
      <c r="AV31" s="651"/>
      <c r="AW31" s="651"/>
      <c r="AX31" s="651"/>
      <c r="AY31" s="651"/>
      <c r="AZ31" s="651"/>
      <c r="BA31" s="651"/>
      <c r="BB31" s="651"/>
      <c r="BC31" s="651"/>
      <c r="BD31" s="651"/>
      <c r="BE31" s="651"/>
      <c r="BF31" s="651"/>
      <c r="BG31" s="651"/>
      <c r="BH31" s="651"/>
      <c r="BI31" s="651"/>
      <c r="BJ31" s="651"/>
      <c r="BK31" s="651"/>
      <c r="BL31" s="651"/>
      <c r="BM31" s="651"/>
      <c r="BN31" s="651"/>
      <c r="BO31" s="651"/>
      <c r="BP31" s="651"/>
      <c r="BQ31" s="651"/>
      <c r="BR31" s="651"/>
      <c r="BS31" s="651"/>
      <c r="BT31" s="651"/>
      <c r="BU31" s="651"/>
      <c r="BV31" s="651"/>
      <c r="BW31" s="651"/>
      <c r="BX31" s="651"/>
      <c r="BY31" s="651"/>
      <c r="BZ31" s="651"/>
      <c r="CA31" s="651"/>
      <c r="CB31" s="651"/>
      <c r="CC31" s="651"/>
      <c r="CD31" s="651"/>
      <c r="CE31" s="651"/>
      <c r="CF31" s="651"/>
      <c r="CG31" s="651"/>
      <c r="CH31" s="651"/>
      <c r="CI31" s="651"/>
      <c r="CJ31" s="651"/>
      <c r="CK31" s="651"/>
      <c r="CL31" s="651"/>
      <c r="CM31" s="651"/>
      <c r="CN31" s="651"/>
      <c r="CO31" s="651"/>
      <c r="CP31" s="651"/>
      <c r="CQ31" s="651"/>
      <c r="CR31" s="651"/>
      <c r="CS31" s="651"/>
      <c r="CT31" s="651"/>
      <c r="CU31" s="651"/>
      <c r="CV31" s="651"/>
      <c r="CW31" s="651"/>
      <c r="CX31" s="651"/>
      <c r="CY31" s="651"/>
      <c r="CZ31" s="651"/>
      <c r="DA31" s="651"/>
      <c r="DB31" s="651"/>
      <c r="DC31" s="651"/>
      <c r="DD31" s="651"/>
      <c r="DE31" s="651"/>
      <c r="DF31" s="651"/>
      <c r="DG31" s="651"/>
      <c r="DH31" s="651"/>
      <c r="DI31" s="651"/>
    </row>
    <row r="32" spans="1:113" s="652" customFormat="1" ht="12.75" customHeight="1">
      <c r="A32" s="651"/>
      <c r="B32" s="672" t="s">
        <v>2065</v>
      </c>
      <c r="C32" s="672"/>
      <c r="D32" s="79">
        <v>345</v>
      </c>
      <c r="E32" s="87" t="s">
        <v>3239</v>
      </c>
      <c r="F32" s="79" t="s">
        <v>3239</v>
      </c>
      <c r="G32" s="79" t="s">
        <v>3239</v>
      </c>
      <c r="H32" s="79">
        <v>0.08</v>
      </c>
      <c r="I32" s="80" t="s">
        <v>3239</v>
      </c>
      <c r="J32" s="79" t="s">
        <v>3239</v>
      </c>
      <c r="K32" s="79">
        <v>7200</v>
      </c>
      <c r="L32" s="87">
        <v>6000</v>
      </c>
      <c r="M32" s="79">
        <v>12.5</v>
      </c>
      <c r="N32" s="81">
        <v>2.2000000000000002</v>
      </c>
      <c r="O32" s="81" t="s">
        <v>3227</v>
      </c>
      <c r="P32" s="82">
        <v>0.3</v>
      </c>
      <c r="Q32" s="83" t="s">
        <v>3228</v>
      </c>
      <c r="R32" s="87">
        <v>1</v>
      </c>
      <c r="S32" s="672">
        <v>2.5</v>
      </c>
      <c r="T32" s="674">
        <v>265</v>
      </c>
      <c r="U32" s="87">
        <v>14</v>
      </c>
      <c r="V32" s="675">
        <v>15</v>
      </c>
      <c r="W32" s="675" t="s">
        <v>2396</v>
      </c>
      <c r="X32" s="82">
        <v>112</v>
      </c>
      <c r="Y32" s="79" t="s">
        <v>3272</v>
      </c>
      <c r="Z32" s="82" t="s">
        <v>3277</v>
      </c>
      <c r="AA32" s="79" t="s">
        <v>3226</v>
      </c>
      <c r="AB32" s="651"/>
      <c r="AC32" s="651"/>
      <c r="AD32" s="653"/>
      <c r="AE32" s="653"/>
      <c r="AF32" s="1094"/>
      <c r="AG32" s="651"/>
      <c r="AH32" s="651"/>
      <c r="AI32" s="651"/>
      <c r="AJ32" s="651"/>
      <c r="AK32" s="651"/>
      <c r="AL32" s="651"/>
      <c r="AM32" s="651"/>
      <c r="AN32" s="651"/>
      <c r="AO32" s="651"/>
      <c r="AP32" s="651"/>
      <c r="AQ32" s="651"/>
      <c r="AR32" s="651"/>
      <c r="AS32" s="651"/>
      <c r="AT32" s="651"/>
      <c r="AU32" s="651"/>
      <c r="AV32" s="651"/>
      <c r="AW32" s="651"/>
      <c r="AX32" s="651"/>
      <c r="AY32" s="651"/>
      <c r="AZ32" s="651"/>
      <c r="BA32" s="651"/>
      <c r="BB32" s="651"/>
      <c r="BC32" s="651"/>
      <c r="BD32" s="651"/>
      <c r="BE32" s="651"/>
      <c r="BF32" s="651"/>
      <c r="BG32" s="651"/>
      <c r="BH32" s="651"/>
      <c r="BI32" s="651"/>
      <c r="BJ32" s="651"/>
      <c r="BK32" s="651"/>
      <c r="BL32" s="651"/>
      <c r="BM32" s="651"/>
      <c r="BN32" s="651"/>
      <c r="BO32" s="651"/>
      <c r="BP32" s="651"/>
      <c r="BQ32" s="651"/>
      <c r="BR32" s="651"/>
      <c r="BS32" s="651"/>
      <c r="BT32" s="651"/>
      <c r="BU32" s="651"/>
      <c r="BV32" s="651"/>
      <c r="BW32" s="651"/>
      <c r="BX32" s="651"/>
      <c r="BY32" s="651"/>
      <c r="BZ32" s="651"/>
      <c r="CA32" s="651"/>
      <c r="CB32" s="651"/>
      <c r="CC32" s="651"/>
      <c r="CD32" s="651"/>
      <c r="CE32" s="651"/>
      <c r="CF32" s="651"/>
      <c r="CG32" s="651"/>
      <c r="CH32" s="651"/>
      <c r="CI32" s="651"/>
      <c r="CJ32" s="651"/>
      <c r="CK32" s="651"/>
      <c r="CL32" s="651"/>
      <c r="CM32" s="651"/>
      <c r="CN32" s="651"/>
      <c r="CO32" s="651"/>
      <c r="CP32" s="651"/>
      <c r="CQ32" s="651"/>
      <c r="CR32" s="651"/>
      <c r="CS32" s="651"/>
      <c r="CT32" s="651"/>
      <c r="CU32" s="651"/>
      <c r="CV32" s="651"/>
      <c r="CW32" s="651"/>
      <c r="CX32" s="651"/>
      <c r="CY32" s="651"/>
      <c r="CZ32" s="651"/>
      <c r="DA32" s="651"/>
      <c r="DB32" s="651"/>
      <c r="DC32" s="651"/>
      <c r="DD32" s="651"/>
      <c r="DE32" s="651"/>
      <c r="DF32" s="651"/>
      <c r="DG32" s="651"/>
      <c r="DH32" s="651"/>
      <c r="DI32" s="651"/>
    </row>
    <row r="33" spans="1:113" s="652" customFormat="1" ht="12.75" customHeight="1">
      <c r="A33" s="651"/>
      <c r="B33" s="696" t="s">
        <v>2065</v>
      </c>
      <c r="C33" s="696"/>
      <c r="D33" s="685">
        <v>345</v>
      </c>
      <c r="E33" s="693" t="s">
        <v>3239</v>
      </c>
      <c r="F33" s="685" t="s">
        <v>3239</v>
      </c>
      <c r="G33" s="685" t="s">
        <v>3239</v>
      </c>
      <c r="H33" s="685">
        <v>0.08</v>
      </c>
      <c r="I33" s="686" t="s">
        <v>3239</v>
      </c>
      <c r="J33" s="685" t="s">
        <v>3239</v>
      </c>
      <c r="K33" s="685">
        <v>7200</v>
      </c>
      <c r="L33" s="693">
        <v>6000</v>
      </c>
      <c r="M33" s="685">
        <v>12.5</v>
      </c>
      <c r="N33" s="687">
        <v>2.2000000000000002</v>
      </c>
      <c r="O33" s="687" t="s">
        <v>3227</v>
      </c>
      <c r="P33" s="688">
        <v>0.3</v>
      </c>
      <c r="Q33" s="689" t="s">
        <v>3228</v>
      </c>
      <c r="R33" s="693">
        <v>1</v>
      </c>
      <c r="S33" s="696">
        <v>3.4</v>
      </c>
      <c r="T33" s="698">
        <v>265</v>
      </c>
      <c r="U33" s="693">
        <v>19</v>
      </c>
      <c r="V33" s="699">
        <v>20</v>
      </c>
      <c r="W33" s="699" t="s">
        <v>2396</v>
      </c>
      <c r="X33" s="688">
        <v>112</v>
      </c>
      <c r="Y33" s="685" t="s">
        <v>3272</v>
      </c>
      <c r="Z33" s="688" t="s">
        <v>3278</v>
      </c>
      <c r="AA33" s="685" t="s">
        <v>3226</v>
      </c>
      <c r="AB33" s="651"/>
      <c r="AC33" s="651"/>
      <c r="AD33" s="653"/>
      <c r="AE33" s="653"/>
      <c r="AF33" s="1094"/>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1"/>
      <c r="CV33" s="651"/>
      <c r="CW33" s="651"/>
      <c r="CX33" s="651"/>
      <c r="CY33" s="651"/>
      <c r="CZ33" s="651"/>
      <c r="DA33" s="651"/>
      <c r="DB33" s="651"/>
      <c r="DC33" s="651"/>
      <c r="DD33" s="651"/>
      <c r="DE33" s="651"/>
      <c r="DF33" s="651"/>
      <c r="DG33" s="651"/>
      <c r="DH33" s="651"/>
      <c r="DI33" s="651"/>
    </row>
    <row r="34" spans="1:113" s="652" customFormat="1" ht="11.25">
      <c r="A34" s="651"/>
      <c r="B34" s="672" t="s">
        <v>2065</v>
      </c>
      <c r="C34" s="672"/>
      <c r="D34" s="79" t="s">
        <v>2444</v>
      </c>
      <c r="E34" s="79" t="s">
        <v>3239</v>
      </c>
      <c r="F34" s="79" t="s">
        <v>3239</v>
      </c>
      <c r="G34" s="79" t="s">
        <v>3239</v>
      </c>
      <c r="H34" s="79">
        <v>0.08</v>
      </c>
      <c r="I34" s="80" t="s">
        <v>3239</v>
      </c>
      <c r="J34" s="79" t="s">
        <v>3239</v>
      </c>
      <c r="K34" s="79" t="s">
        <v>2440</v>
      </c>
      <c r="L34" s="79" t="s">
        <v>2477</v>
      </c>
      <c r="M34" s="79">
        <v>19.5</v>
      </c>
      <c r="N34" s="81">
        <v>3.5</v>
      </c>
      <c r="O34" s="81" t="s">
        <v>3227</v>
      </c>
      <c r="P34" s="82">
        <v>0.3</v>
      </c>
      <c r="Q34" s="83" t="s">
        <v>3228</v>
      </c>
      <c r="R34" s="87">
        <v>1</v>
      </c>
      <c r="S34" s="672">
        <v>2.5</v>
      </c>
      <c r="T34" s="674" t="s">
        <v>2431</v>
      </c>
      <c r="U34" s="79">
        <v>14</v>
      </c>
      <c r="V34" s="675">
        <v>15</v>
      </c>
      <c r="W34" s="675" t="s">
        <v>2396</v>
      </c>
      <c r="X34" s="82">
        <v>119</v>
      </c>
      <c r="Y34" s="79" t="s">
        <v>3272</v>
      </c>
      <c r="Z34" s="82" t="s">
        <v>3279</v>
      </c>
      <c r="AA34" s="79" t="s">
        <v>3226</v>
      </c>
      <c r="AB34" s="651"/>
      <c r="AC34" s="651"/>
      <c r="AD34" s="653"/>
      <c r="AE34" s="653"/>
      <c r="AF34" s="1094"/>
      <c r="AG34" s="651"/>
      <c r="AH34" s="651"/>
      <c r="AI34" s="651"/>
      <c r="AJ34" s="651"/>
      <c r="AK34" s="651"/>
      <c r="AL34" s="651"/>
      <c r="AM34" s="651"/>
      <c r="AN34" s="651"/>
      <c r="AO34" s="651"/>
      <c r="AP34" s="651"/>
      <c r="AQ34" s="651"/>
      <c r="AR34" s="651"/>
      <c r="AS34" s="651"/>
      <c r="AT34" s="651"/>
      <c r="AU34" s="651"/>
      <c r="AV34" s="651"/>
      <c r="AW34" s="651"/>
      <c r="AX34" s="651"/>
      <c r="AY34" s="651"/>
      <c r="AZ34" s="651"/>
      <c r="BA34" s="651"/>
      <c r="BB34" s="651"/>
      <c r="BC34" s="651"/>
      <c r="BD34" s="651"/>
      <c r="BE34" s="651"/>
      <c r="BF34" s="651"/>
      <c r="BG34" s="651"/>
      <c r="BH34" s="651"/>
      <c r="BI34" s="651"/>
      <c r="BJ34" s="651"/>
      <c r="BK34" s="651"/>
      <c r="BL34" s="651"/>
      <c r="BM34" s="651"/>
      <c r="BN34" s="651"/>
      <c r="BO34" s="651"/>
      <c r="BP34" s="651"/>
      <c r="BQ34" s="651"/>
      <c r="BR34" s="651"/>
      <c r="BS34" s="651"/>
      <c r="BT34" s="651"/>
      <c r="BU34" s="651"/>
      <c r="BV34" s="651"/>
      <c r="BW34" s="651"/>
      <c r="BX34" s="651"/>
      <c r="BY34" s="651"/>
      <c r="BZ34" s="651"/>
      <c r="CA34" s="651"/>
      <c r="CB34" s="651"/>
      <c r="CC34" s="651"/>
      <c r="CD34" s="651"/>
      <c r="CE34" s="651"/>
      <c r="CF34" s="651"/>
      <c r="CG34" s="651"/>
      <c r="CH34" s="651"/>
      <c r="CI34" s="651"/>
      <c r="CJ34" s="651"/>
      <c r="CK34" s="651"/>
      <c r="CL34" s="651"/>
      <c r="CM34" s="651"/>
      <c r="CN34" s="651"/>
      <c r="CO34" s="651"/>
      <c r="CP34" s="651"/>
      <c r="CQ34" s="651"/>
      <c r="CR34" s="651"/>
      <c r="CS34" s="651"/>
      <c r="CT34" s="651"/>
      <c r="CU34" s="651"/>
      <c r="CV34" s="651"/>
      <c r="CW34" s="651"/>
      <c r="CX34" s="651"/>
      <c r="CY34" s="651"/>
      <c r="CZ34" s="651"/>
      <c r="DA34" s="651"/>
      <c r="DB34" s="651"/>
      <c r="DC34" s="651"/>
      <c r="DD34" s="651"/>
      <c r="DE34" s="651"/>
      <c r="DF34" s="651"/>
      <c r="DG34" s="651"/>
      <c r="DH34" s="651"/>
      <c r="DI34" s="651"/>
    </row>
    <row r="35" spans="1:113" s="651" customFormat="1" ht="11.25">
      <c r="B35" s="696" t="s">
        <v>2065</v>
      </c>
      <c r="C35" s="696"/>
      <c r="D35" s="685" t="s">
        <v>2444</v>
      </c>
      <c r="E35" s="685" t="s">
        <v>3239</v>
      </c>
      <c r="F35" s="685" t="s">
        <v>3239</v>
      </c>
      <c r="G35" s="685" t="s">
        <v>3239</v>
      </c>
      <c r="H35" s="685">
        <v>0.08</v>
      </c>
      <c r="I35" s="686" t="s">
        <v>3239</v>
      </c>
      <c r="J35" s="685" t="s">
        <v>3239</v>
      </c>
      <c r="K35" s="685" t="s">
        <v>2440</v>
      </c>
      <c r="L35" s="685" t="s">
        <v>2477</v>
      </c>
      <c r="M35" s="685">
        <v>19.5</v>
      </c>
      <c r="N35" s="687">
        <v>3.5</v>
      </c>
      <c r="O35" s="687" t="s">
        <v>3227</v>
      </c>
      <c r="P35" s="688">
        <v>0.3</v>
      </c>
      <c r="Q35" s="689" t="s">
        <v>3228</v>
      </c>
      <c r="R35" s="693">
        <v>1</v>
      </c>
      <c r="S35" s="696">
        <v>3.4</v>
      </c>
      <c r="T35" s="698" t="s">
        <v>2431</v>
      </c>
      <c r="U35" s="685">
        <v>19</v>
      </c>
      <c r="V35" s="699">
        <v>20</v>
      </c>
      <c r="W35" s="699" t="s">
        <v>2396</v>
      </c>
      <c r="X35" s="688">
        <v>119</v>
      </c>
      <c r="Y35" s="685" t="s">
        <v>3272</v>
      </c>
      <c r="Z35" s="688" t="s">
        <v>3280</v>
      </c>
      <c r="AA35" s="685" t="s">
        <v>3226</v>
      </c>
      <c r="AD35" s="653"/>
      <c r="AE35" s="653"/>
      <c r="AF35" s="1094"/>
    </row>
    <row r="36" spans="1:113" s="651" customFormat="1" ht="11.25">
      <c r="B36" s="672" t="s">
        <v>2065</v>
      </c>
      <c r="C36" s="672"/>
      <c r="D36" s="79" t="s">
        <v>2444</v>
      </c>
      <c r="E36" s="79" t="s">
        <v>3239</v>
      </c>
      <c r="F36" s="79" t="s">
        <v>3239</v>
      </c>
      <c r="G36" s="79" t="s">
        <v>3239</v>
      </c>
      <c r="H36" s="79">
        <v>0.08</v>
      </c>
      <c r="I36" s="80" t="s">
        <v>3239</v>
      </c>
      <c r="J36" s="79" t="s">
        <v>3239</v>
      </c>
      <c r="K36" s="79" t="s">
        <v>2440</v>
      </c>
      <c r="L36" s="79" t="s">
        <v>2477</v>
      </c>
      <c r="M36" s="79">
        <v>19.5</v>
      </c>
      <c r="N36" s="81">
        <v>3.5</v>
      </c>
      <c r="O36" s="81" t="s">
        <v>3227</v>
      </c>
      <c r="P36" s="82">
        <v>0.3</v>
      </c>
      <c r="Q36" s="83" t="s">
        <v>3228</v>
      </c>
      <c r="R36" s="87">
        <v>1</v>
      </c>
      <c r="S36" s="677">
        <v>5</v>
      </c>
      <c r="T36" s="677" t="s">
        <v>2431</v>
      </c>
      <c r="U36" s="79">
        <v>28</v>
      </c>
      <c r="V36" s="675">
        <v>30</v>
      </c>
      <c r="W36" s="675" t="s">
        <v>2396</v>
      </c>
      <c r="X36" s="82">
        <v>119</v>
      </c>
      <c r="Y36" s="79" t="s">
        <v>3272</v>
      </c>
      <c r="Z36" s="79" t="s">
        <v>3276</v>
      </c>
      <c r="AA36" s="79" t="s">
        <v>3226</v>
      </c>
      <c r="AD36" s="653"/>
      <c r="AE36" s="653"/>
      <c r="AF36" s="1094"/>
    </row>
    <row r="37" spans="1:113" s="664" customFormat="1">
      <c r="A37" s="663"/>
      <c r="B37" s="696" t="s">
        <v>2065</v>
      </c>
      <c r="C37" s="696"/>
      <c r="D37" s="685">
        <v>355</v>
      </c>
      <c r="E37" s="693" t="s">
        <v>3239</v>
      </c>
      <c r="F37" s="685" t="s">
        <v>3239</v>
      </c>
      <c r="G37" s="685" t="s">
        <v>3239</v>
      </c>
      <c r="H37" s="685">
        <v>0.08</v>
      </c>
      <c r="I37" s="686" t="s">
        <v>3239</v>
      </c>
      <c r="J37" s="685" t="s">
        <v>3239</v>
      </c>
      <c r="K37" s="685">
        <v>9400</v>
      </c>
      <c r="L37" s="693">
        <v>8300</v>
      </c>
      <c r="M37" s="685">
        <v>13.5</v>
      </c>
      <c r="N37" s="687">
        <v>3</v>
      </c>
      <c r="O37" s="687" t="s">
        <v>3227</v>
      </c>
      <c r="P37" s="688">
        <v>0.3</v>
      </c>
      <c r="Q37" s="689" t="s">
        <v>3228</v>
      </c>
      <c r="R37" s="693">
        <v>1</v>
      </c>
      <c r="S37" s="696">
        <v>2.5</v>
      </c>
      <c r="T37" s="700">
        <v>265</v>
      </c>
      <c r="U37" s="693">
        <v>12</v>
      </c>
      <c r="V37" s="699">
        <v>15</v>
      </c>
      <c r="W37" s="699" t="s">
        <v>2396</v>
      </c>
      <c r="X37" s="688">
        <v>119</v>
      </c>
      <c r="Y37" s="685" t="s">
        <v>3272</v>
      </c>
      <c r="Z37" s="685" t="s">
        <v>3281</v>
      </c>
      <c r="AA37" s="685" t="s">
        <v>3226</v>
      </c>
      <c r="AB37" s="663"/>
      <c r="AC37" s="663"/>
      <c r="AD37" s="653"/>
      <c r="AE37" s="653"/>
      <c r="AF37" s="1094"/>
      <c r="AG37" s="663"/>
      <c r="AH37" s="663"/>
      <c r="AI37" s="663"/>
      <c r="AJ37" s="663"/>
      <c r="AK37" s="663"/>
      <c r="AL37" s="663"/>
      <c r="AM37" s="663"/>
      <c r="AN37" s="663"/>
      <c r="AO37" s="663"/>
      <c r="AP37" s="663"/>
      <c r="AQ37" s="663"/>
      <c r="AR37" s="663"/>
      <c r="AS37" s="663"/>
      <c r="AT37" s="663"/>
      <c r="AU37" s="663"/>
      <c r="AV37" s="663"/>
      <c r="AW37" s="663"/>
      <c r="AX37" s="663"/>
      <c r="AY37" s="663"/>
      <c r="AZ37" s="663"/>
      <c r="BA37" s="663"/>
      <c r="BB37" s="663"/>
      <c r="BC37" s="663"/>
      <c r="BD37" s="663"/>
      <c r="BE37" s="663"/>
      <c r="BF37" s="663"/>
      <c r="BG37" s="663"/>
      <c r="BH37" s="663"/>
      <c r="BI37" s="663"/>
      <c r="BJ37" s="663"/>
      <c r="BK37" s="663"/>
      <c r="BL37" s="663"/>
      <c r="BM37" s="663"/>
      <c r="BN37" s="663"/>
      <c r="BO37" s="663"/>
      <c r="BP37" s="663"/>
      <c r="BQ37" s="663"/>
      <c r="BR37" s="663"/>
      <c r="BS37" s="663"/>
      <c r="BT37" s="663"/>
      <c r="BU37" s="663"/>
      <c r="BV37" s="663"/>
      <c r="BW37" s="663"/>
      <c r="BX37" s="663"/>
      <c r="BY37" s="663"/>
      <c r="BZ37" s="663"/>
      <c r="CA37" s="663"/>
      <c r="CB37" s="663"/>
      <c r="CC37" s="663"/>
      <c r="CD37" s="663"/>
      <c r="CE37" s="663"/>
      <c r="CF37" s="663"/>
      <c r="CG37" s="663"/>
      <c r="CH37" s="663"/>
      <c r="CI37" s="663"/>
      <c r="CJ37" s="663"/>
      <c r="CK37" s="663"/>
      <c r="CL37" s="663"/>
      <c r="CM37" s="663"/>
      <c r="CN37" s="663"/>
      <c r="CO37" s="663"/>
      <c r="CP37" s="663"/>
      <c r="CQ37" s="663"/>
      <c r="CR37" s="663"/>
      <c r="CS37" s="663"/>
      <c r="CT37" s="663"/>
      <c r="CU37" s="663"/>
      <c r="CV37" s="663"/>
      <c r="CW37" s="663"/>
      <c r="CX37" s="663"/>
      <c r="CY37" s="663"/>
      <c r="CZ37" s="663"/>
      <c r="DA37" s="663"/>
      <c r="DB37" s="663"/>
      <c r="DC37" s="663"/>
      <c r="DD37" s="663"/>
      <c r="DE37" s="663"/>
      <c r="DF37" s="663"/>
      <c r="DG37" s="663"/>
      <c r="DH37" s="663"/>
      <c r="DI37" s="663"/>
    </row>
    <row r="38" spans="1:113" s="664" customFormat="1">
      <c r="A38" s="663"/>
      <c r="B38" s="672" t="s">
        <v>2065</v>
      </c>
      <c r="C38" s="672"/>
      <c r="D38" s="79">
        <v>355</v>
      </c>
      <c r="E38" s="87" t="s">
        <v>3239</v>
      </c>
      <c r="F38" s="79" t="s">
        <v>3239</v>
      </c>
      <c r="G38" s="79" t="s">
        <v>3239</v>
      </c>
      <c r="H38" s="79">
        <v>0.08</v>
      </c>
      <c r="I38" s="80" t="s">
        <v>3239</v>
      </c>
      <c r="J38" s="79" t="s">
        <v>3239</v>
      </c>
      <c r="K38" s="79">
        <v>9400</v>
      </c>
      <c r="L38" s="87">
        <v>8300</v>
      </c>
      <c r="M38" s="79">
        <v>13.5</v>
      </c>
      <c r="N38" s="81">
        <v>3</v>
      </c>
      <c r="O38" s="81" t="s">
        <v>3227</v>
      </c>
      <c r="P38" s="82">
        <v>0.3</v>
      </c>
      <c r="Q38" s="83" t="s">
        <v>3228</v>
      </c>
      <c r="R38" s="87">
        <v>1</v>
      </c>
      <c r="S38" s="672">
        <v>3.4</v>
      </c>
      <c r="T38" s="676">
        <v>265</v>
      </c>
      <c r="U38" s="87">
        <v>17</v>
      </c>
      <c r="V38" s="675">
        <v>20</v>
      </c>
      <c r="W38" s="675" t="s">
        <v>2396</v>
      </c>
      <c r="X38" s="82">
        <v>119</v>
      </c>
      <c r="Y38" s="79" t="s">
        <v>3272</v>
      </c>
      <c r="Z38" s="79" t="s">
        <v>3282</v>
      </c>
      <c r="AA38" s="79" t="s">
        <v>3226</v>
      </c>
      <c r="AB38" s="663"/>
      <c r="AC38" s="663"/>
      <c r="AD38" s="653"/>
      <c r="AE38" s="653"/>
      <c r="AF38" s="1094"/>
      <c r="AG38" s="663"/>
      <c r="AH38" s="663"/>
      <c r="AI38" s="663"/>
      <c r="AJ38" s="663"/>
      <c r="AK38" s="663"/>
      <c r="AL38" s="663"/>
      <c r="AM38" s="663"/>
      <c r="AN38" s="663"/>
      <c r="AO38" s="663"/>
      <c r="AP38" s="663"/>
      <c r="AQ38" s="663"/>
      <c r="AR38" s="663"/>
      <c r="AS38" s="663"/>
      <c r="AT38" s="663"/>
      <c r="AU38" s="663"/>
      <c r="AV38" s="663"/>
      <c r="AW38" s="663"/>
      <c r="AX38" s="663"/>
      <c r="AY38" s="663"/>
      <c r="AZ38" s="663"/>
      <c r="BA38" s="663"/>
      <c r="BB38" s="663"/>
      <c r="BC38" s="663"/>
      <c r="BD38" s="663"/>
      <c r="BE38" s="663"/>
      <c r="BF38" s="663"/>
      <c r="BG38" s="663"/>
      <c r="BH38" s="663"/>
      <c r="BI38" s="663"/>
      <c r="BJ38" s="663"/>
      <c r="BK38" s="663"/>
      <c r="BL38" s="663"/>
      <c r="BM38" s="663"/>
      <c r="BN38" s="663"/>
      <c r="BO38" s="663"/>
      <c r="BP38" s="663"/>
      <c r="BQ38" s="663"/>
      <c r="BR38" s="663"/>
      <c r="BS38" s="663"/>
      <c r="BT38" s="663"/>
      <c r="BU38" s="663"/>
      <c r="BV38" s="663"/>
      <c r="BW38" s="663"/>
      <c r="BX38" s="663"/>
      <c r="BY38" s="663"/>
      <c r="BZ38" s="663"/>
      <c r="CA38" s="663"/>
      <c r="CB38" s="663"/>
      <c r="CC38" s="663"/>
      <c r="CD38" s="663"/>
      <c r="CE38" s="663"/>
      <c r="CF38" s="663"/>
      <c r="CG38" s="663"/>
      <c r="CH38" s="663"/>
      <c r="CI38" s="663"/>
      <c r="CJ38" s="663"/>
      <c r="CK38" s="663"/>
      <c r="CL38" s="663"/>
      <c r="CM38" s="663"/>
      <c r="CN38" s="663"/>
      <c r="CO38" s="663"/>
      <c r="CP38" s="663"/>
      <c r="CQ38" s="663"/>
      <c r="CR38" s="663"/>
      <c r="CS38" s="663"/>
      <c r="CT38" s="663"/>
      <c r="CU38" s="663"/>
      <c r="CV38" s="663"/>
      <c r="CW38" s="663"/>
      <c r="CX38" s="663"/>
      <c r="CY38" s="663"/>
      <c r="CZ38" s="663"/>
      <c r="DA38" s="663"/>
      <c r="DB38" s="663"/>
      <c r="DC38" s="663"/>
      <c r="DD38" s="663"/>
      <c r="DE38" s="663"/>
      <c r="DF38" s="663"/>
      <c r="DG38" s="663"/>
      <c r="DH38" s="663"/>
      <c r="DI38" s="663"/>
    </row>
    <row r="39" spans="1:113" s="664" customFormat="1">
      <c r="A39" s="663"/>
      <c r="B39" s="696" t="s">
        <v>2065</v>
      </c>
      <c r="C39" s="696"/>
      <c r="D39" s="685">
        <v>355</v>
      </c>
      <c r="E39" s="693" t="s">
        <v>3239</v>
      </c>
      <c r="F39" s="685" t="s">
        <v>3239</v>
      </c>
      <c r="G39" s="685" t="s">
        <v>3239</v>
      </c>
      <c r="H39" s="685">
        <v>0.08</v>
      </c>
      <c r="I39" s="686" t="s">
        <v>3239</v>
      </c>
      <c r="J39" s="685" t="s">
        <v>3239</v>
      </c>
      <c r="K39" s="685">
        <v>9400</v>
      </c>
      <c r="L39" s="693">
        <v>8300</v>
      </c>
      <c r="M39" s="685">
        <v>13.5</v>
      </c>
      <c r="N39" s="687">
        <v>3</v>
      </c>
      <c r="O39" s="687" t="s">
        <v>3227</v>
      </c>
      <c r="P39" s="688">
        <v>0.3</v>
      </c>
      <c r="Q39" s="689" t="s">
        <v>3228</v>
      </c>
      <c r="R39" s="693">
        <v>1</v>
      </c>
      <c r="S39" s="701">
        <v>5</v>
      </c>
      <c r="T39" s="701">
        <v>265</v>
      </c>
      <c r="U39" s="693">
        <v>24</v>
      </c>
      <c r="V39" s="699">
        <v>25</v>
      </c>
      <c r="W39" s="699" t="s">
        <v>2396</v>
      </c>
      <c r="X39" s="688">
        <v>119</v>
      </c>
      <c r="Y39" s="685" t="s">
        <v>3272</v>
      </c>
      <c r="Z39" s="685" t="s">
        <v>3283</v>
      </c>
      <c r="AA39" s="685" t="s">
        <v>3226</v>
      </c>
      <c r="AB39" s="663"/>
      <c r="AC39" s="663"/>
      <c r="AD39" s="653"/>
      <c r="AE39" s="653"/>
      <c r="AF39" s="1094"/>
      <c r="AG39" s="663"/>
      <c r="AH39" s="663"/>
      <c r="AI39" s="663"/>
      <c r="AJ39" s="663"/>
      <c r="AK39" s="663"/>
      <c r="AL39" s="663"/>
      <c r="AM39" s="663"/>
      <c r="AN39" s="663"/>
      <c r="AO39" s="663"/>
      <c r="AP39" s="663"/>
      <c r="AQ39" s="663"/>
      <c r="AR39" s="663"/>
      <c r="AS39" s="663"/>
      <c r="AT39" s="663"/>
      <c r="AU39" s="663"/>
      <c r="AV39" s="663"/>
      <c r="AW39" s="663"/>
      <c r="AX39" s="663"/>
      <c r="AY39" s="663"/>
      <c r="AZ39" s="663"/>
      <c r="BA39" s="663"/>
      <c r="BB39" s="663"/>
      <c r="BC39" s="663"/>
      <c r="BD39" s="663"/>
      <c r="BE39" s="663"/>
      <c r="BF39" s="663"/>
      <c r="BG39" s="663"/>
      <c r="BH39" s="663"/>
      <c r="BI39" s="663"/>
      <c r="BJ39" s="663"/>
      <c r="BK39" s="663"/>
      <c r="BL39" s="663"/>
      <c r="BM39" s="663"/>
      <c r="BN39" s="663"/>
      <c r="BO39" s="663"/>
      <c r="BP39" s="663"/>
      <c r="BQ39" s="663"/>
      <c r="BR39" s="663"/>
      <c r="BS39" s="663"/>
      <c r="BT39" s="663"/>
      <c r="BU39" s="663"/>
      <c r="BV39" s="663"/>
      <c r="BW39" s="663"/>
      <c r="BX39" s="663"/>
      <c r="BY39" s="663"/>
      <c r="BZ39" s="663"/>
      <c r="CA39" s="663"/>
      <c r="CB39" s="663"/>
      <c r="CC39" s="663"/>
      <c r="CD39" s="663"/>
      <c r="CE39" s="663"/>
      <c r="CF39" s="663"/>
      <c r="CG39" s="663"/>
      <c r="CH39" s="663"/>
      <c r="CI39" s="663"/>
      <c r="CJ39" s="663"/>
      <c r="CK39" s="663"/>
      <c r="CL39" s="663"/>
      <c r="CM39" s="663"/>
      <c r="CN39" s="663"/>
      <c r="CO39" s="663"/>
      <c r="CP39" s="663"/>
      <c r="CQ39" s="663"/>
      <c r="CR39" s="663"/>
      <c r="CS39" s="663"/>
      <c r="CT39" s="663"/>
      <c r="CU39" s="663"/>
      <c r="CV39" s="663"/>
      <c r="CW39" s="663"/>
      <c r="CX39" s="663"/>
      <c r="CY39" s="663"/>
      <c r="CZ39" s="663"/>
      <c r="DA39" s="663"/>
      <c r="DB39" s="663"/>
      <c r="DC39" s="663"/>
      <c r="DD39" s="663"/>
      <c r="DE39" s="663"/>
      <c r="DF39" s="663"/>
      <c r="DG39" s="663"/>
      <c r="DH39" s="663"/>
      <c r="DI39" s="663"/>
    </row>
    <row r="40" spans="1:113" s="664" customFormat="1" ht="14.25" customHeight="1">
      <c r="A40" s="663"/>
      <c r="B40" s="672" t="s">
        <v>2065</v>
      </c>
      <c r="C40" s="672"/>
      <c r="D40" s="79" t="s">
        <v>2452</v>
      </c>
      <c r="E40" s="79" t="s">
        <v>3239</v>
      </c>
      <c r="F40" s="79" t="s">
        <v>3239</v>
      </c>
      <c r="G40" s="79" t="s">
        <v>3239</v>
      </c>
      <c r="H40" s="79">
        <v>8.5999999999999993E-2</v>
      </c>
      <c r="I40" s="80" t="s">
        <v>3239</v>
      </c>
      <c r="J40" s="79" t="s">
        <v>3239</v>
      </c>
      <c r="K40" s="79" t="s">
        <v>2448</v>
      </c>
      <c r="L40" s="79" t="s">
        <v>2483</v>
      </c>
      <c r="M40" s="79">
        <v>21.5</v>
      </c>
      <c r="N40" s="81">
        <v>4.7</v>
      </c>
      <c r="O40" s="81" t="s">
        <v>3227</v>
      </c>
      <c r="P40" s="82">
        <v>0.3</v>
      </c>
      <c r="Q40" s="83" t="s">
        <v>3228</v>
      </c>
      <c r="R40" s="87">
        <v>1</v>
      </c>
      <c r="S40" s="672">
        <v>2.5</v>
      </c>
      <c r="T40" s="674" t="s">
        <v>2431</v>
      </c>
      <c r="U40" s="79">
        <v>14</v>
      </c>
      <c r="V40" s="675">
        <v>15</v>
      </c>
      <c r="W40" s="675" t="s">
        <v>2396</v>
      </c>
      <c r="X40" s="82">
        <v>122</v>
      </c>
      <c r="Y40" s="79" t="s">
        <v>3272</v>
      </c>
      <c r="Z40" s="79" t="s">
        <v>3284</v>
      </c>
      <c r="AA40" s="79" t="s">
        <v>3226</v>
      </c>
      <c r="AB40" s="663"/>
      <c r="AC40" s="663"/>
      <c r="AD40" s="653"/>
      <c r="AE40" s="653"/>
      <c r="AF40" s="1094"/>
      <c r="AG40" s="663"/>
      <c r="AH40" s="663"/>
      <c r="AI40" s="663"/>
      <c r="AJ40" s="663"/>
      <c r="AK40" s="663"/>
      <c r="AL40" s="663"/>
      <c r="AM40" s="663"/>
      <c r="AN40" s="663"/>
      <c r="AO40" s="663"/>
      <c r="AP40" s="663"/>
      <c r="AQ40" s="663"/>
      <c r="AR40" s="663"/>
      <c r="AS40" s="663"/>
      <c r="AT40" s="663"/>
      <c r="AU40" s="663"/>
      <c r="AV40" s="663"/>
      <c r="AW40" s="663"/>
      <c r="AX40" s="663"/>
      <c r="AY40" s="663"/>
      <c r="AZ40" s="663"/>
      <c r="BA40" s="663"/>
      <c r="BB40" s="663"/>
      <c r="BC40" s="663"/>
      <c r="BD40" s="663"/>
      <c r="BE40" s="663"/>
      <c r="BF40" s="663"/>
      <c r="BG40" s="663"/>
      <c r="BH40" s="663"/>
      <c r="BI40" s="663"/>
      <c r="BJ40" s="663"/>
      <c r="BK40" s="663"/>
      <c r="BL40" s="663"/>
      <c r="BM40" s="663"/>
      <c r="BN40" s="663"/>
      <c r="BO40" s="663"/>
      <c r="BP40" s="663"/>
      <c r="BQ40" s="663"/>
      <c r="BR40" s="663"/>
      <c r="BS40" s="663"/>
      <c r="BT40" s="663"/>
      <c r="BU40" s="663"/>
      <c r="BV40" s="663"/>
      <c r="BW40" s="663"/>
      <c r="BX40" s="663"/>
      <c r="BY40" s="663"/>
      <c r="BZ40" s="663"/>
      <c r="CA40" s="663"/>
      <c r="CB40" s="663"/>
      <c r="CC40" s="663"/>
      <c r="CD40" s="663"/>
      <c r="CE40" s="663"/>
      <c r="CF40" s="663"/>
      <c r="CG40" s="663"/>
      <c r="CH40" s="663"/>
      <c r="CI40" s="663"/>
      <c r="CJ40" s="663"/>
      <c r="CK40" s="663"/>
      <c r="CL40" s="663"/>
      <c r="CM40" s="663"/>
      <c r="CN40" s="663"/>
      <c r="CO40" s="663"/>
      <c r="CP40" s="663"/>
      <c r="CQ40" s="663"/>
      <c r="CR40" s="663"/>
      <c r="CS40" s="663"/>
      <c r="CT40" s="663"/>
      <c r="CU40" s="663"/>
      <c r="CV40" s="663"/>
      <c r="CW40" s="663"/>
      <c r="CX40" s="663"/>
      <c r="CY40" s="663"/>
      <c r="CZ40" s="663"/>
      <c r="DA40" s="663"/>
      <c r="DB40" s="663"/>
      <c r="DC40" s="663"/>
      <c r="DD40" s="663"/>
      <c r="DE40" s="663"/>
      <c r="DF40" s="663"/>
      <c r="DG40" s="663"/>
      <c r="DH40" s="663"/>
      <c r="DI40" s="663"/>
    </row>
    <row r="41" spans="1:113" s="664" customFormat="1" ht="12" customHeight="1">
      <c r="A41" s="663"/>
      <c r="B41" s="696" t="s">
        <v>2065</v>
      </c>
      <c r="C41" s="696"/>
      <c r="D41" s="685" t="s">
        <v>2452</v>
      </c>
      <c r="E41" s="685" t="s">
        <v>3239</v>
      </c>
      <c r="F41" s="685" t="s">
        <v>3239</v>
      </c>
      <c r="G41" s="685" t="s">
        <v>3239</v>
      </c>
      <c r="H41" s="685">
        <v>8.5999999999999993E-2</v>
      </c>
      <c r="I41" s="686" t="s">
        <v>3239</v>
      </c>
      <c r="J41" s="685" t="s">
        <v>3239</v>
      </c>
      <c r="K41" s="685" t="s">
        <v>2448</v>
      </c>
      <c r="L41" s="685" t="s">
        <v>2483</v>
      </c>
      <c r="M41" s="685">
        <v>21.5</v>
      </c>
      <c r="N41" s="687">
        <v>4.7</v>
      </c>
      <c r="O41" s="687" t="s">
        <v>3227</v>
      </c>
      <c r="P41" s="688">
        <v>0.3</v>
      </c>
      <c r="Q41" s="689" t="s">
        <v>3228</v>
      </c>
      <c r="R41" s="693">
        <v>1</v>
      </c>
      <c r="S41" s="696">
        <v>3.4</v>
      </c>
      <c r="T41" s="698" t="s">
        <v>2431</v>
      </c>
      <c r="U41" s="685">
        <v>19</v>
      </c>
      <c r="V41" s="699">
        <v>20</v>
      </c>
      <c r="W41" s="699" t="s">
        <v>2396</v>
      </c>
      <c r="X41" s="688">
        <v>122</v>
      </c>
      <c r="Y41" s="685" t="s">
        <v>3272</v>
      </c>
      <c r="Z41" s="685" t="s">
        <v>3285</v>
      </c>
      <c r="AA41" s="685" t="s">
        <v>3226</v>
      </c>
      <c r="AB41" s="663"/>
      <c r="AC41" s="663"/>
      <c r="AD41" s="653"/>
      <c r="AE41" s="653"/>
      <c r="AF41" s="1094"/>
      <c r="AG41" s="663"/>
      <c r="AH41" s="663"/>
      <c r="AI41" s="663"/>
      <c r="AJ41" s="663"/>
      <c r="AK41" s="663"/>
      <c r="AL41" s="663"/>
      <c r="AM41" s="663"/>
      <c r="AN41" s="663"/>
      <c r="AO41" s="663"/>
      <c r="AP41" s="663"/>
      <c r="AQ41" s="663"/>
      <c r="AR41" s="663"/>
      <c r="AS41" s="663"/>
      <c r="AT41" s="663"/>
      <c r="AU41" s="663"/>
      <c r="AV41" s="663"/>
      <c r="AW41" s="663"/>
      <c r="AX41" s="663"/>
      <c r="AY41" s="663"/>
      <c r="AZ41" s="663"/>
      <c r="BA41" s="663"/>
      <c r="BB41" s="663"/>
      <c r="BC41" s="663"/>
      <c r="BD41" s="663"/>
      <c r="BE41" s="663"/>
      <c r="BF41" s="663"/>
      <c r="BG41" s="663"/>
      <c r="BH41" s="663"/>
      <c r="BI41" s="663"/>
      <c r="BJ41" s="663"/>
      <c r="BK41" s="663"/>
      <c r="BL41" s="663"/>
      <c r="BM41" s="663"/>
      <c r="BN41" s="663"/>
      <c r="BO41" s="663"/>
      <c r="BP41" s="663"/>
      <c r="BQ41" s="663"/>
      <c r="BR41" s="663"/>
      <c r="BS41" s="663"/>
      <c r="BT41" s="663"/>
      <c r="BU41" s="663"/>
      <c r="BV41" s="663"/>
      <c r="BW41" s="663"/>
      <c r="BX41" s="663"/>
      <c r="BY41" s="663"/>
      <c r="BZ41" s="663"/>
      <c r="CA41" s="663"/>
      <c r="CB41" s="663"/>
      <c r="CC41" s="663"/>
      <c r="CD41" s="663"/>
      <c r="CE41" s="663"/>
      <c r="CF41" s="663"/>
      <c r="CG41" s="663"/>
      <c r="CH41" s="663"/>
      <c r="CI41" s="663"/>
      <c r="CJ41" s="663"/>
      <c r="CK41" s="663"/>
      <c r="CL41" s="663"/>
      <c r="CM41" s="663"/>
      <c r="CN41" s="663"/>
      <c r="CO41" s="663"/>
      <c r="CP41" s="663"/>
      <c r="CQ41" s="663"/>
      <c r="CR41" s="663"/>
      <c r="CS41" s="663"/>
      <c r="CT41" s="663"/>
      <c r="CU41" s="663"/>
      <c r="CV41" s="663"/>
      <c r="CW41" s="663"/>
      <c r="CX41" s="663"/>
      <c r="CY41" s="663"/>
      <c r="CZ41" s="663"/>
      <c r="DA41" s="663"/>
      <c r="DB41" s="663"/>
      <c r="DC41" s="663"/>
      <c r="DD41" s="663"/>
      <c r="DE41" s="663"/>
      <c r="DF41" s="663"/>
      <c r="DG41" s="663"/>
      <c r="DH41" s="663"/>
      <c r="DI41" s="663"/>
    </row>
    <row r="42" spans="1:113" s="664" customFormat="1" ht="13.5" customHeight="1">
      <c r="A42" s="663"/>
      <c r="B42" s="672" t="s">
        <v>2065</v>
      </c>
      <c r="C42" s="672"/>
      <c r="D42" s="79" t="s">
        <v>2452</v>
      </c>
      <c r="E42" s="79" t="s">
        <v>3239</v>
      </c>
      <c r="F42" s="79" t="s">
        <v>3239</v>
      </c>
      <c r="G42" s="79" t="s">
        <v>3239</v>
      </c>
      <c r="H42" s="79">
        <v>8.5999999999999993E-2</v>
      </c>
      <c r="I42" s="80" t="s">
        <v>3239</v>
      </c>
      <c r="J42" s="79" t="s">
        <v>3239</v>
      </c>
      <c r="K42" s="79" t="s">
        <v>2448</v>
      </c>
      <c r="L42" s="79" t="s">
        <v>2483</v>
      </c>
      <c r="M42" s="79">
        <v>21.5</v>
      </c>
      <c r="N42" s="81">
        <v>4.7</v>
      </c>
      <c r="O42" s="81" t="s">
        <v>3227</v>
      </c>
      <c r="P42" s="82">
        <v>0.3</v>
      </c>
      <c r="Q42" s="83" t="s">
        <v>3228</v>
      </c>
      <c r="R42" s="87">
        <v>1</v>
      </c>
      <c r="S42" s="677">
        <v>5</v>
      </c>
      <c r="T42" s="677" t="s">
        <v>2431</v>
      </c>
      <c r="U42" s="79">
        <v>28</v>
      </c>
      <c r="V42" s="675">
        <v>30</v>
      </c>
      <c r="W42" s="675" t="s">
        <v>2396</v>
      </c>
      <c r="X42" s="82">
        <v>122</v>
      </c>
      <c r="Y42" s="79" t="s">
        <v>3272</v>
      </c>
      <c r="Z42" s="79" t="s">
        <v>3286</v>
      </c>
      <c r="AA42" s="79" t="s">
        <v>3226</v>
      </c>
      <c r="AB42" s="663"/>
      <c r="AC42" s="663"/>
      <c r="AD42" s="653"/>
      <c r="AE42" s="653"/>
      <c r="AF42" s="1094"/>
      <c r="AG42" s="663"/>
      <c r="AH42" s="663"/>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663"/>
      <c r="BR42" s="663"/>
      <c r="BS42" s="663"/>
      <c r="BT42" s="663"/>
      <c r="BU42" s="663"/>
      <c r="BV42" s="663"/>
      <c r="BW42" s="663"/>
      <c r="BX42" s="663"/>
      <c r="BY42" s="663"/>
      <c r="BZ42" s="663"/>
      <c r="CA42" s="663"/>
      <c r="CB42" s="663"/>
      <c r="CC42" s="663"/>
      <c r="CD42" s="663"/>
      <c r="CE42" s="663"/>
      <c r="CF42" s="663"/>
      <c r="CG42" s="663"/>
      <c r="CH42" s="663"/>
      <c r="CI42" s="663"/>
      <c r="CJ42" s="663"/>
      <c r="CK42" s="663"/>
      <c r="CL42" s="663"/>
      <c r="CM42" s="663"/>
      <c r="CN42" s="663"/>
      <c r="CO42" s="663"/>
      <c r="CP42" s="663"/>
      <c r="CQ42" s="663"/>
      <c r="CR42" s="663"/>
      <c r="CS42" s="663"/>
      <c r="CT42" s="663"/>
      <c r="CU42" s="663"/>
      <c r="CV42" s="663"/>
      <c r="CW42" s="663"/>
      <c r="CX42" s="663"/>
      <c r="CY42" s="663"/>
      <c r="CZ42" s="663"/>
      <c r="DA42" s="663"/>
      <c r="DB42" s="663"/>
      <c r="DC42" s="663"/>
      <c r="DD42" s="663"/>
      <c r="DE42" s="663"/>
      <c r="DF42" s="663"/>
      <c r="DG42" s="663"/>
      <c r="DH42" s="663"/>
      <c r="DI42" s="663"/>
    </row>
    <row r="43" spans="1:113">
      <c r="B43" s="696" t="s">
        <v>2065</v>
      </c>
      <c r="C43" s="696"/>
      <c r="D43" s="685">
        <v>400</v>
      </c>
      <c r="E43" s="693" t="s">
        <v>3239</v>
      </c>
      <c r="F43" s="685" t="s">
        <v>3239</v>
      </c>
      <c r="G43" s="685" t="s">
        <v>3239</v>
      </c>
      <c r="H43" s="685">
        <v>8.5999999999999993E-2</v>
      </c>
      <c r="I43" s="686" t="s">
        <v>3239</v>
      </c>
      <c r="J43" s="685" t="s">
        <v>3239</v>
      </c>
      <c r="K43" s="685">
        <v>11800</v>
      </c>
      <c r="L43" s="693">
        <v>10600</v>
      </c>
      <c r="M43" s="697">
        <v>19</v>
      </c>
      <c r="N43" s="687">
        <v>3.9</v>
      </c>
      <c r="O43" s="687" t="s">
        <v>3227</v>
      </c>
      <c r="P43" s="688">
        <v>0.3</v>
      </c>
      <c r="Q43" s="689" t="s">
        <v>3228</v>
      </c>
      <c r="R43" s="693">
        <v>1</v>
      </c>
      <c r="S43" s="696">
        <v>2.5</v>
      </c>
      <c r="T43" s="700">
        <v>265</v>
      </c>
      <c r="U43" s="693">
        <v>12</v>
      </c>
      <c r="V43" s="699">
        <v>15</v>
      </c>
      <c r="W43" s="699" t="s">
        <v>2396</v>
      </c>
      <c r="X43" s="688">
        <v>119</v>
      </c>
      <c r="Y43" s="685" t="s">
        <v>3272</v>
      </c>
      <c r="Z43" s="685" t="s">
        <v>3287</v>
      </c>
      <c r="AA43" s="685" t="s">
        <v>3226</v>
      </c>
      <c r="AB43" s="389"/>
      <c r="AC43" s="389"/>
      <c r="AD43" s="653"/>
      <c r="AE43" s="653"/>
      <c r="AF43" s="1094"/>
    </row>
    <row r="44" spans="1:113">
      <c r="B44" s="672" t="s">
        <v>2065</v>
      </c>
      <c r="C44" s="672"/>
      <c r="D44" s="79">
        <v>400</v>
      </c>
      <c r="E44" s="87" t="s">
        <v>3239</v>
      </c>
      <c r="F44" s="79" t="s">
        <v>3239</v>
      </c>
      <c r="G44" s="79" t="s">
        <v>3239</v>
      </c>
      <c r="H44" s="79">
        <v>8.5999999999999993E-2</v>
      </c>
      <c r="I44" s="80" t="s">
        <v>3239</v>
      </c>
      <c r="J44" s="79" t="s">
        <v>3239</v>
      </c>
      <c r="K44" s="79">
        <v>11800</v>
      </c>
      <c r="L44" s="87">
        <v>10600</v>
      </c>
      <c r="M44" s="673">
        <v>19</v>
      </c>
      <c r="N44" s="81">
        <v>3.9</v>
      </c>
      <c r="O44" s="81" t="s">
        <v>3227</v>
      </c>
      <c r="P44" s="82">
        <v>0.3</v>
      </c>
      <c r="Q44" s="83" t="s">
        <v>3228</v>
      </c>
      <c r="R44" s="87">
        <v>1</v>
      </c>
      <c r="S44" s="672">
        <v>3.4</v>
      </c>
      <c r="T44" s="676">
        <v>265</v>
      </c>
      <c r="U44" s="87">
        <v>17</v>
      </c>
      <c r="V44" s="675">
        <v>20</v>
      </c>
      <c r="W44" s="675" t="s">
        <v>2396</v>
      </c>
      <c r="X44" s="82">
        <v>119</v>
      </c>
      <c r="Y44" s="79" t="s">
        <v>3272</v>
      </c>
      <c r="Z44" s="79" t="s">
        <v>3288</v>
      </c>
      <c r="AA44" s="79" t="s">
        <v>3226</v>
      </c>
      <c r="AB44" s="389"/>
      <c r="AC44" s="389"/>
      <c r="AD44" s="653"/>
      <c r="AE44" s="653"/>
      <c r="AF44" s="1094"/>
    </row>
    <row r="45" spans="1:113">
      <c r="B45" s="696" t="s">
        <v>2065</v>
      </c>
      <c r="C45" s="696"/>
      <c r="D45" s="685">
        <v>400</v>
      </c>
      <c r="E45" s="693" t="s">
        <v>3239</v>
      </c>
      <c r="F45" s="685" t="s">
        <v>3239</v>
      </c>
      <c r="G45" s="685" t="s">
        <v>3239</v>
      </c>
      <c r="H45" s="685">
        <v>8.5999999999999993E-2</v>
      </c>
      <c r="I45" s="686" t="s">
        <v>3239</v>
      </c>
      <c r="J45" s="685" t="s">
        <v>3239</v>
      </c>
      <c r="K45" s="685">
        <v>11800</v>
      </c>
      <c r="L45" s="693">
        <v>10600</v>
      </c>
      <c r="M45" s="697">
        <v>19</v>
      </c>
      <c r="N45" s="687">
        <v>3.9</v>
      </c>
      <c r="O45" s="687" t="s">
        <v>3227</v>
      </c>
      <c r="P45" s="688">
        <v>0.3</v>
      </c>
      <c r="Q45" s="689" t="s">
        <v>3228</v>
      </c>
      <c r="R45" s="693">
        <v>1</v>
      </c>
      <c r="S45" s="701">
        <v>5</v>
      </c>
      <c r="T45" s="701">
        <v>265</v>
      </c>
      <c r="U45" s="693">
        <v>24</v>
      </c>
      <c r="V45" s="699">
        <v>25</v>
      </c>
      <c r="W45" s="699" t="s">
        <v>2396</v>
      </c>
      <c r="X45" s="688">
        <v>119</v>
      </c>
      <c r="Y45" s="685" t="s">
        <v>3272</v>
      </c>
      <c r="Z45" s="685" t="s">
        <v>3289</v>
      </c>
      <c r="AA45" s="685" t="s">
        <v>3226</v>
      </c>
      <c r="AB45" s="389"/>
      <c r="AC45" s="389"/>
      <c r="AD45" s="653"/>
      <c r="AE45" s="653"/>
      <c r="AF45" s="1094"/>
    </row>
    <row r="46" spans="1:113" ht="13.5" customHeight="1">
      <c r="B46" s="672" t="s">
        <v>2065</v>
      </c>
      <c r="C46" s="672"/>
      <c r="D46" s="79" t="s">
        <v>2452</v>
      </c>
      <c r="E46" s="79" t="s">
        <v>3239</v>
      </c>
      <c r="F46" s="79" t="s">
        <v>3239</v>
      </c>
      <c r="G46" s="79" t="s">
        <v>3239</v>
      </c>
      <c r="H46" s="79">
        <v>8.5999999999999993E-2</v>
      </c>
      <c r="I46" s="80" t="s">
        <v>3239</v>
      </c>
      <c r="J46" s="79" t="s">
        <v>3239</v>
      </c>
      <c r="K46" s="79" t="s">
        <v>2456</v>
      </c>
      <c r="L46" s="79" t="s">
        <v>2488</v>
      </c>
      <c r="M46" s="79">
        <v>28.9</v>
      </c>
      <c r="N46" s="81">
        <v>5.9</v>
      </c>
      <c r="O46" s="81" t="s">
        <v>3227</v>
      </c>
      <c r="P46" s="82">
        <v>0.3</v>
      </c>
      <c r="Q46" s="83" t="s">
        <v>3228</v>
      </c>
      <c r="R46" s="87">
        <v>1</v>
      </c>
      <c r="S46" s="672">
        <v>2.5</v>
      </c>
      <c r="T46" s="674" t="s">
        <v>2431</v>
      </c>
      <c r="U46" s="79">
        <v>14</v>
      </c>
      <c r="V46" s="675">
        <v>15</v>
      </c>
      <c r="W46" s="675" t="s">
        <v>2396</v>
      </c>
      <c r="X46" s="82">
        <v>124</v>
      </c>
      <c r="Y46" s="79" t="s">
        <v>3272</v>
      </c>
      <c r="Z46" s="79" t="s">
        <v>3290</v>
      </c>
      <c r="AA46" s="79" t="s">
        <v>3226</v>
      </c>
      <c r="AB46" s="389"/>
      <c r="AC46" s="389"/>
      <c r="AD46" s="653"/>
      <c r="AE46" s="653"/>
      <c r="AF46" s="1094"/>
    </row>
    <row r="47" spans="1:113" ht="15" customHeight="1">
      <c r="B47" s="696" t="s">
        <v>2065</v>
      </c>
      <c r="C47" s="696"/>
      <c r="D47" s="685" t="s">
        <v>2452</v>
      </c>
      <c r="E47" s="685" t="s">
        <v>3239</v>
      </c>
      <c r="F47" s="685" t="s">
        <v>3239</v>
      </c>
      <c r="G47" s="685" t="s">
        <v>3239</v>
      </c>
      <c r="H47" s="685">
        <v>8.5999999999999993E-2</v>
      </c>
      <c r="I47" s="686" t="s">
        <v>3239</v>
      </c>
      <c r="J47" s="685" t="s">
        <v>3239</v>
      </c>
      <c r="K47" s="685" t="s">
        <v>2456</v>
      </c>
      <c r="L47" s="685" t="s">
        <v>2488</v>
      </c>
      <c r="M47" s="685">
        <v>28.9</v>
      </c>
      <c r="N47" s="687">
        <v>5.9</v>
      </c>
      <c r="O47" s="687" t="s">
        <v>3227</v>
      </c>
      <c r="P47" s="688">
        <v>0.3</v>
      </c>
      <c r="Q47" s="689" t="s">
        <v>3228</v>
      </c>
      <c r="R47" s="693">
        <v>1</v>
      </c>
      <c r="S47" s="696">
        <v>3.4</v>
      </c>
      <c r="T47" s="698" t="s">
        <v>2431</v>
      </c>
      <c r="U47" s="685">
        <v>19</v>
      </c>
      <c r="V47" s="699">
        <v>20</v>
      </c>
      <c r="W47" s="699" t="s">
        <v>2396</v>
      </c>
      <c r="X47" s="688">
        <v>124</v>
      </c>
      <c r="Y47" s="685" t="s">
        <v>3272</v>
      </c>
      <c r="Z47" s="685" t="s">
        <v>3291</v>
      </c>
      <c r="AA47" s="685" t="s">
        <v>3226</v>
      </c>
      <c r="AB47" s="389"/>
      <c r="AC47" s="389"/>
      <c r="AD47" s="653"/>
      <c r="AE47" s="653"/>
      <c r="AF47" s="1094"/>
    </row>
    <row r="48" spans="1:113" ht="14.25" customHeight="1">
      <c r="B48" s="672" t="s">
        <v>2065</v>
      </c>
      <c r="C48" s="672"/>
      <c r="D48" s="79" t="s">
        <v>2452</v>
      </c>
      <c r="E48" s="79" t="s">
        <v>3239</v>
      </c>
      <c r="F48" s="79" t="s">
        <v>3239</v>
      </c>
      <c r="G48" s="79" t="s">
        <v>3239</v>
      </c>
      <c r="H48" s="79">
        <v>8.5999999999999993E-2</v>
      </c>
      <c r="I48" s="80" t="s">
        <v>3239</v>
      </c>
      <c r="J48" s="79" t="s">
        <v>3239</v>
      </c>
      <c r="K48" s="79" t="s">
        <v>2456</v>
      </c>
      <c r="L48" s="79" t="s">
        <v>2488</v>
      </c>
      <c r="M48" s="79">
        <v>28.9</v>
      </c>
      <c r="N48" s="81">
        <v>5.9</v>
      </c>
      <c r="O48" s="81" t="s">
        <v>3227</v>
      </c>
      <c r="P48" s="82">
        <v>0.3</v>
      </c>
      <c r="Q48" s="83" t="s">
        <v>3228</v>
      </c>
      <c r="R48" s="87">
        <v>1</v>
      </c>
      <c r="S48" s="677">
        <v>5</v>
      </c>
      <c r="T48" s="677" t="s">
        <v>2431</v>
      </c>
      <c r="U48" s="79">
        <v>28</v>
      </c>
      <c r="V48" s="675">
        <v>30</v>
      </c>
      <c r="W48" s="675" t="s">
        <v>2396</v>
      </c>
      <c r="X48" s="82">
        <v>124</v>
      </c>
      <c r="Y48" s="79" t="s">
        <v>3272</v>
      </c>
      <c r="Z48" s="79" t="s">
        <v>3292</v>
      </c>
      <c r="AA48" s="79" t="s">
        <v>3226</v>
      </c>
      <c r="AB48" s="389"/>
      <c r="AC48" s="389"/>
      <c r="AD48" s="653"/>
      <c r="AE48" s="653"/>
      <c r="AF48" s="1094"/>
    </row>
    <row r="49" spans="2:113">
      <c r="B49" s="696" t="s">
        <v>2065</v>
      </c>
      <c r="C49" s="696"/>
      <c r="D49" s="685">
        <v>400</v>
      </c>
      <c r="E49" s="693" t="s">
        <v>3239</v>
      </c>
      <c r="F49" s="685" t="s">
        <v>3239</v>
      </c>
      <c r="G49" s="685" t="s">
        <v>3239</v>
      </c>
      <c r="H49" s="685">
        <v>8.5999999999999993E-2</v>
      </c>
      <c r="I49" s="686" t="s">
        <v>3239</v>
      </c>
      <c r="J49" s="685" t="s">
        <v>3239</v>
      </c>
      <c r="K49" s="685">
        <v>14500</v>
      </c>
      <c r="L49" s="693">
        <v>13300</v>
      </c>
      <c r="M49" s="685">
        <v>21.6</v>
      </c>
      <c r="N49" s="687">
        <v>5.05</v>
      </c>
      <c r="O49" s="690" t="s">
        <v>3227</v>
      </c>
      <c r="P49" s="688">
        <v>0.3</v>
      </c>
      <c r="Q49" s="689" t="s">
        <v>3228</v>
      </c>
      <c r="R49" s="693">
        <v>1</v>
      </c>
      <c r="S49" s="696">
        <v>2.5</v>
      </c>
      <c r="T49" s="700">
        <v>265</v>
      </c>
      <c r="U49" s="693">
        <v>12</v>
      </c>
      <c r="V49" s="699">
        <v>15</v>
      </c>
      <c r="W49" s="699" t="s">
        <v>2396</v>
      </c>
      <c r="X49" s="688">
        <v>122</v>
      </c>
      <c r="Y49" s="685" t="s">
        <v>3272</v>
      </c>
      <c r="Z49" s="685" t="s">
        <v>3293</v>
      </c>
      <c r="AA49" s="685" t="s">
        <v>3226</v>
      </c>
      <c r="AB49" s="389"/>
      <c r="AC49" s="389"/>
      <c r="AD49" s="653"/>
      <c r="AE49" s="653"/>
      <c r="AF49" s="1094"/>
    </row>
    <row r="50" spans="2:113">
      <c r="B50" s="672" t="s">
        <v>2065</v>
      </c>
      <c r="C50" s="672"/>
      <c r="D50" s="79">
        <v>400</v>
      </c>
      <c r="E50" s="87" t="s">
        <v>3239</v>
      </c>
      <c r="F50" s="79" t="s">
        <v>3239</v>
      </c>
      <c r="G50" s="79" t="s">
        <v>3239</v>
      </c>
      <c r="H50" s="79">
        <v>8.5999999999999993E-2</v>
      </c>
      <c r="I50" s="80" t="s">
        <v>3239</v>
      </c>
      <c r="J50" s="79" t="s">
        <v>3239</v>
      </c>
      <c r="K50" s="79">
        <v>14500</v>
      </c>
      <c r="L50" s="87">
        <v>13300</v>
      </c>
      <c r="M50" s="79">
        <v>21.6</v>
      </c>
      <c r="N50" s="81">
        <v>5.05</v>
      </c>
      <c r="O50" s="84" t="s">
        <v>3227</v>
      </c>
      <c r="P50" s="82">
        <v>0.3</v>
      </c>
      <c r="Q50" s="83" t="s">
        <v>3228</v>
      </c>
      <c r="R50" s="87">
        <v>1</v>
      </c>
      <c r="S50" s="672">
        <v>3.4</v>
      </c>
      <c r="T50" s="676">
        <v>265</v>
      </c>
      <c r="U50" s="87">
        <v>17</v>
      </c>
      <c r="V50" s="675">
        <v>20</v>
      </c>
      <c r="W50" s="675" t="s">
        <v>2396</v>
      </c>
      <c r="X50" s="82">
        <v>122</v>
      </c>
      <c r="Y50" s="79" t="s">
        <v>3272</v>
      </c>
      <c r="Z50" s="79" t="s">
        <v>3294</v>
      </c>
      <c r="AA50" s="79" t="s">
        <v>3226</v>
      </c>
      <c r="AB50" s="389"/>
      <c r="AC50" s="389"/>
      <c r="AD50" s="653"/>
      <c r="AE50" s="653"/>
      <c r="AF50" s="656"/>
    </row>
    <row r="51" spans="2:113">
      <c r="B51" s="696" t="s">
        <v>2065</v>
      </c>
      <c r="C51" s="696"/>
      <c r="D51" s="685">
        <v>400</v>
      </c>
      <c r="E51" s="693" t="s">
        <v>3239</v>
      </c>
      <c r="F51" s="685" t="s">
        <v>3239</v>
      </c>
      <c r="G51" s="685" t="s">
        <v>3239</v>
      </c>
      <c r="H51" s="685">
        <v>8.5999999999999993E-2</v>
      </c>
      <c r="I51" s="686" t="s">
        <v>3239</v>
      </c>
      <c r="J51" s="685" t="s">
        <v>3239</v>
      </c>
      <c r="K51" s="685">
        <v>14500</v>
      </c>
      <c r="L51" s="693">
        <v>13300</v>
      </c>
      <c r="M51" s="685">
        <v>21.6</v>
      </c>
      <c r="N51" s="687">
        <v>5.05</v>
      </c>
      <c r="O51" s="690" t="s">
        <v>3227</v>
      </c>
      <c r="P51" s="688">
        <v>0.3</v>
      </c>
      <c r="Q51" s="689" t="s">
        <v>3228</v>
      </c>
      <c r="R51" s="693">
        <v>1</v>
      </c>
      <c r="S51" s="701">
        <v>5</v>
      </c>
      <c r="T51" s="701">
        <v>265</v>
      </c>
      <c r="U51" s="693">
        <v>24</v>
      </c>
      <c r="V51" s="699">
        <v>25</v>
      </c>
      <c r="W51" s="699" t="s">
        <v>2396</v>
      </c>
      <c r="X51" s="688">
        <v>122</v>
      </c>
      <c r="Y51" s="685" t="s">
        <v>3272</v>
      </c>
      <c r="Z51" s="685" t="s">
        <v>3295</v>
      </c>
      <c r="AA51" s="685" t="s">
        <v>3226</v>
      </c>
      <c r="AB51" s="389"/>
      <c r="AC51" s="389"/>
      <c r="AD51" s="653"/>
      <c r="AE51" s="653"/>
      <c r="AF51" s="656"/>
    </row>
    <row r="52" spans="2:113">
      <c r="B52" s="320" t="s">
        <v>1143</v>
      </c>
      <c r="C52" s="1005"/>
      <c r="D52" s="1005"/>
      <c r="E52" s="1005"/>
      <c r="F52" s="1005"/>
      <c r="G52" s="1005"/>
      <c r="H52" s="1005"/>
      <c r="I52" s="1005"/>
      <c r="J52" s="1005"/>
      <c r="K52" s="1005"/>
      <c r="L52" s="1005"/>
      <c r="M52" s="1005"/>
      <c r="N52" s="1005"/>
      <c r="O52" s="1005"/>
      <c r="P52" s="1005"/>
      <c r="Q52" s="1005"/>
      <c r="R52" s="1005"/>
      <c r="S52" s="1005"/>
      <c r="T52" s="1005"/>
      <c r="U52" s="1005"/>
      <c r="V52" s="1005"/>
      <c r="W52" s="321"/>
      <c r="X52" s="321"/>
      <c r="Y52" s="321"/>
      <c r="Z52" s="321"/>
      <c r="AA52" s="322"/>
      <c r="AB52" s="664"/>
      <c r="AC52" s="664"/>
      <c r="AD52" s="664"/>
      <c r="AE52" s="389"/>
      <c r="AF52" s="389"/>
      <c r="DH52" s="313"/>
      <c r="DI52" s="313"/>
    </row>
    <row r="53" spans="2:113">
      <c r="B53" s="678">
        <v>1</v>
      </c>
      <c r="C53" s="349" t="s">
        <v>3019</v>
      </c>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679"/>
      <c r="AB53" s="664"/>
      <c r="AC53" s="664"/>
      <c r="AD53" s="664"/>
      <c r="AE53" s="389"/>
      <c r="AF53" s="389"/>
      <c r="DH53" s="313"/>
      <c r="DI53" s="313"/>
    </row>
    <row r="54" spans="2:113" s="389" customFormat="1">
      <c r="B54" s="678">
        <v>2</v>
      </c>
      <c r="C54" s="680" t="s">
        <v>3020</v>
      </c>
      <c r="D54" s="349"/>
      <c r="E54" s="349"/>
      <c r="F54" s="349"/>
      <c r="G54" s="349"/>
      <c r="H54" s="349"/>
      <c r="I54" s="349"/>
      <c r="J54" s="349"/>
      <c r="K54" s="349"/>
      <c r="L54" s="349"/>
      <c r="M54" s="349"/>
      <c r="N54" s="349"/>
      <c r="O54" s="349"/>
      <c r="P54" s="349"/>
      <c r="Q54" s="349"/>
      <c r="R54" s="349"/>
      <c r="S54" s="349"/>
      <c r="T54" s="349"/>
      <c r="U54" s="349"/>
      <c r="V54" s="349"/>
      <c r="W54" s="349"/>
      <c r="X54" s="349"/>
      <c r="Y54" s="349"/>
      <c r="Z54" s="349"/>
      <c r="AA54" s="679"/>
    </row>
    <row r="55" spans="2:113" s="389" customFormat="1">
      <c r="B55" s="678">
        <v>3</v>
      </c>
      <c r="C55" s="680" t="s">
        <v>3021</v>
      </c>
      <c r="D55" s="349"/>
      <c r="E55" s="349"/>
      <c r="F55" s="349"/>
      <c r="G55" s="349"/>
      <c r="H55" s="349"/>
      <c r="I55" s="349"/>
      <c r="J55" s="349"/>
      <c r="K55" s="349"/>
      <c r="L55" s="349"/>
      <c r="M55" s="349"/>
      <c r="N55" s="349"/>
      <c r="O55" s="349"/>
      <c r="P55" s="349"/>
      <c r="Q55" s="349"/>
      <c r="R55" s="349"/>
      <c r="S55" s="349"/>
      <c r="T55" s="349"/>
      <c r="U55" s="349"/>
      <c r="V55" s="349"/>
      <c r="W55" s="349"/>
      <c r="X55" s="349"/>
      <c r="Y55" s="349"/>
      <c r="Z55" s="349"/>
      <c r="AA55" s="679"/>
    </row>
    <row r="56" spans="2:113" s="389" customFormat="1">
      <c r="B56" s="678">
        <v>4</v>
      </c>
      <c r="C56" s="680" t="s">
        <v>3025</v>
      </c>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679"/>
    </row>
    <row r="57" spans="2:113" s="389" customFormat="1">
      <c r="B57" s="678">
        <v>5</v>
      </c>
      <c r="C57" s="349" t="s">
        <v>2517</v>
      </c>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679"/>
    </row>
    <row r="58" spans="2:113" s="389" customFormat="1">
      <c r="B58" s="678">
        <v>6</v>
      </c>
      <c r="C58" s="349" t="s">
        <v>3022</v>
      </c>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679"/>
    </row>
    <row r="59" spans="2:113" s="389" customFormat="1">
      <c r="B59" s="678">
        <v>7</v>
      </c>
      <c r="C59" s="680" t="s">
        <v>3023</v>
      </c>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679"/>
    </row>
    <row r="60" spans="2:113" s="389" customFormat="1">
      <c r="B60" s="678">
        <v>8</v>
      </c>
      <c r="C60" s="349" t="s">
        <v>3024</v>
      </c>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679"/>
    </row>
    <row r="61" spans="2:113" s="389" customFormat="1">
      <c r="B61" s="681"/>
      <c r="C61" s="451"/>
      <c r="D61" s="451"/>
      <c r="E61" s="451"/>
      <c r="F61" s="451"/>
      <c r="G61" s="451"/>
      <c r="H61" s="451"/>
      <c r="I61" s="451"/>
      <c r="J61" s="451"/>
      <c r="K61" s="451"/>
      <c r="L61" s="451"/>
      <c r="M61" s="451"/>
      <c r="N61" s="451"/>
      <c r="O61" s="451"/>
      <c r="P61" s="451"/>
      <c r="Q61" s="451"/>
      <c r="R61" s="451"/>
      <c r="S61" s="451"/>
      <c r="T61" s="451"/>
      <c r="U61" s="451"/>
      <c r="V61" s="451"/>
      <c r="W61" s="349"/>
      <c r="X61" s="349"/>
      <c r="Y61" s="349"/>
      <c r="Z61" s="349"/>
      <c r="AA61" s="679"/>
    </row>
    <row r="62" spans="2:113" s="389" customFormat="1">
      <c r="B62" s="1102" t="s">
        <v>2394</v>
      </c>
      <c r="C62" s="1103"/>
      <c r="D62" s="1103"/>
      <c r="E62" s="1103"/>
      <c r="F62" s="1103"/>
      <c r="G62" s="1103"/>
      <c r="H62" s="1103"/>
      <c r="I62" s="1103"/>
      <c r="J62" s="1103"/>
      <c r="K62" s="1103"/>
      <c r="L62" s="1103"/>
      <c r="M62" s="1103"/>
      <c r="N62" s="1103"/>
      <c r="O62" s="1103"/>
      <c r="P62" s="1103"/>
      <c r="Q62" s="1103"/>
      <c r="R62" s="1103"/>
      <c r="S62" s="1103"/>
      <c r="T62" s="1103"/>
      <c r="U62" s="1103"/>
      <c r="V62" s="1103"/>
      <c r="W62" s="682"/>
      <c r="X62" s="682"/>
      <c r="Y62" s="682"/>
      <c r="Z62" s="682"/>
      <c r="AA62" s="683"/>
    </row>
    <row r="63" spans="2:113" s="389" customFormat="1">
      <c r="C63" s="666"/>
      <c r="D63" s="667"/>
      <c r="E63" s="668"/>
      <c r="F63" s="668"/>
      <c r="G63" s="668"/>
      <c r="H63" s="669"/>
      <c r="I63" s="669"/>
      <c r="J63" s="669"/>
    </row>
    <row r="64" spans="2:113" s="389" customFormat="1">
      <c r="C64" s="666"/>
      <c r="D64" s="667"/>
      <c r="E64" s="668"/>
      <c r="F64" s="668"/>
      <c r="G64" s="668"/>
      <c r="H64" s="669"/>
      <c r="I64" s="669"/>
      <c r="J64" s="669"/>
    </row>
    <row r="65" spans="3:10" s="389" customFormat="1">
      <c r="C65" s="666"/>
      <c r="D65" s="667"/>
      <c r="E65" s="668"/>
      <c r="F65" s="668"/>
      <c r="G65" s="668"/>
      <c r="H65" s="669"/>
      <c r="I65" s="669"/>
      <c r="J65" s="669"/>
    </row>
    <row r="66" spans="3:10" s="389" customFormat="1">
      <c r="C66" s="666"/>
      <c r="D66" s="667"/>
      <c r="E66" s="668"/>
      <c r="F66" s="668"/>
      <c r="G66" s="668"/>
      <c r="H66" s="669"/>
      <c r="I66" s="669"/>
      <c r="J66" s="669"/>
    </row>
    <row r="67" spans="3:10" s="389" customFormat="1">
      <c r="C67" s="666"/>
      <c r="D67" s="670"/>
      <c r="E67" s="668"/>
      <c r="F67" s="1093"/>
      <c r="G67" s="668"/>
      <c r="H67" s="669"/>
      <c r="I67" s="669"/>
      <c r="J67" s="669"/>
    </row>
    <row r="68" spans="3:10" s="389" customFormat="1">
      <c r="C68" s="666"/>
      <c r="D68" s="667"/>
      <c r="E68" s="668"/>
      <c r="F68" s="1093"/>
      <c r="G68" s="668"/>
      <c r="H68" s="669"/>
      <c r="I68" s="669"/>
      <c r="J68" s="669"/>
    </row>
    <row r="69" spans="3:10" s="389" customFormat="1">
      <c r="C69" s="666"/>
      <c r="D69" s="667"/>
      <c r="E69" s="668"/>
      <c r="F69" s="1093"/>
      <c r="G69" s="668"/>
      <c r="H69" s="669"/>
      <c r="I69" s="669"/>
      <c r="J69" s="669"/>
    </row>
    <row r="70" spans="3:10" s="389" customFormat="1">
      <c r="C70" s="666"/>
      <c r="D70" s="670"/>
      <c r="E70" s="668"/>
      <c r="F70" s="668"/>
      <c r="G70" s="668"/>
      <c r="H70" s="669"/>
      <c r="I70" s="669"/>
      <c r="J70" s="669"/>
    </row>
    <row r="71" spans="3:10" s="389" customFormat="1">
      <c r="C71" s="666"/>
      <c r="D71" s="667"/>
      <c r="E71" s="668"/>
      <c r="F71" s="668"/>
      <c r="G71" s="668"/>
      <c r="H71" s="669"/>
      <c r="I71" s="669"/>
      <c r="J71" s="669"/>
    </row>
    <row r="72" spans="3:10" s="389" customFormat="1">
      <c r="C72" s="666"/>
      <c r="D72" s="667"/>
      <c r="E72" s="668"/>
      <c r="F72" s="668"/>
      <c r="G72" s="668"/>
      <c r="H72" s="669"/>
      <c r="I72" s="669"/>
      <c r="J72" s="669"/>
    </row>
    <row r="73" spans="3:10" s="389" customFormat="1">
      <c r="C73" s="666"/>
      <c r="D73" s="667"/>
      <c r="E73" s="668"/>
      <c r="F73" s="668"/>
      <c r="G73" s="668"/>
      <c r="H73" s="669"/>
      <c r="I73" s="669"/>
      <c r="J73" s="669"/>
    </row>
    <row r="74" spans="3:10" s="389" customFormat="1">
      <c r="C74" s="666"/>
      <c r="D74" s="667"/>
      <c r="E74" s="668"/>
      <c r="F74" s="668"/>
      <c r="G74" s="668"/>
      <c r="H74" s="669"/>
      <c r="I74" s="669"/>
      <c r="J74" s="669"/>
    </row>
    <row r="75" spans="3:10" s="389" customFormat="1">
      <c r="C75" s="666"/>
      <c r="D75" s="667"/>
      <c r="E75" s="668"/>
      <c r="F75" s="668"/>
      <c r="G75" s="668"/>
      <c r="H75" s="669"/>
      <c r="I75" s="669"/>
      <c r="J75" s="669"/>
    </row>
    <row r="76" spans="3:10" s="389" customFormat="1">
      <c r="C76" s="666"/>
      <c r="D76" s="670"/>
      <c r="E76" s="668"/>
      <c r="F76" s="1093"/>
      <c r="G76" s="668"/>
      <c r="H76" s="669"/>
      <c r="I76" s="669"/>
      <c r="J76" s="669"/>
    </row>
    <row r="77" spans="3:10" s="389" customFormat="1">
      <c r="C77" s="666"/>
      <c r="D77" s="667"/>
      <c r="E77" s="668"/>
      <c r="F77" s="1093"/>
      <c r="G77" s="668"/>
      <c r="H77" s="669"/>
      <c r="I77" s="669"/>
      <c r="J77" s="669"/>
    </row>
    <row r="78" spans="3:10" s="389" customFormat="1">
      <c r="C78" s="666"/>
      <c r="D78" s="667"/>
      <c r="E78" s="668"/>
      <c r="F78" s="1093"/>
      <c r="G78" s="668"/>
      <c r="H78" s="669"/>
      <c r="I78" s="669"/>
      <c r="J78" s="669"/>
    </row>
    <row r="79" spans="3:10" s="389" customFormat="1">
      <c r="C79" s="666"/>
      <c r="D79" s="670"/>
      <c r="E79" s="668"/>
      <c r="F79" s="668"/>
      <c r="G79" s="668"/>
      <c r="H79" s="669"/>
      <c r="I79" s="669"/>
      <c r="J79" s="669"/>
    </row>
    <row r="80" spans="3:10" s="389" customFormat="1">
      <c r="C80" s="666"/>
      <c r="D80" s="667"/>
      <c r="E80" s="668"/>
      <c r="F80" s="668"/>
      <c r="G80" s="668"/>
      <c r="H80" s="669"/>
      <c r="I80" s="669"/>
      <c r="J80" s="669"/>
    </row>
    <row r="81" spans="3:10" s="389" customFormat="1">
      <c r="C81" s="666"/>
      <c r="D81" s="667"/>
      <c r="E81" s="668"/>
      <c r="F81" s="668"/>
      <c r="G81" s="668"/>
      <c r="H81" s="669"/>
      <c r="I81" s="669"/>
      <c r="J81" s="669"/>
    </row>
    <row r="82" spans="3:10" s="389" customFormat="1">
      <c r="C82" s="666"/>
      <c r="D82" s="667"/>
      <c r="E82" s="668"/>
      <c r="F82" s="668"/>
      <c r="G82" s="668"/>
      <c r="H82" s="669"/>
      <c r="I82" s="669"/>
      <c r="J82" s="669"/>
    </row>
    <row r="83" spans="3:10" s="389" customFormat="1">
      <c r="C83" s="666"/>
      <c r="D83" s="667"/>
      <c r="E83" s="668"/>
      <c r="F83" s="668"/>
      <c r="G83" s="668"/>
      <c r="H83" s="669"/>
      <c r="I83" s="669"/>
      <c r="J83" s="669"/>
    </row>
    <row r="84" spans="3:10" s="389" customFormat="1">
      <c r="C84" s="666"/>
      <c r="D84" s="667"/>
      <c r="E84" s="668"/>
      <c r="F84" s="668"/>
      <c r="G84" s="668"/>
      <c r="H84" s="669"/>
      <c r="I84" s="669"/>
      <c r="J84" s="669"/>
    </row>
    <row r="85" spans="3:10" s="389" customFormat="1">
      <c r="C85" s="666"/>
      <c r="D85" s="670"/>
      <c r="E85" s="668"/>
      <c r="F85" s="1093"/>
      <c r="G85" s="668"/>
      <c r="H85" s="669"/>
      <c r="I85" s="669"/>
      <c r="J85" s="669"/>
    </row>
    <row r="86" spans="3:10" s="389" customFormat="1">
      <c r="C86" s="666"/>
      <c r="D86" s="667"/>
      <c r="E86" s="668"/>
      <c r="F86" s="1093"/>
      <c r="G86" s="668"/>
      <c r="H86" s="669"/>
      <c r="I86" s="669"/>
      <c r="J86" s="669"/>
    </row>
    <row r="87" spans="3:10" s="389" customFormat="1">
      <c r="C87" s="666"/>
      <c r="D87" s="667"/>
      <c r="E87" s="668"/>
      <c r="F87" s="1093"/>
      <c r="G87" s="668"/>
      <c r="H87" s="669"/>
      <c r="I87" s="669"/>
      <c r="J87" s="669"/>
    </row>
    <row r="88" spans="3:10" s="389" customFormat="1"/>
  </sheetData>
  <sheetProtection password="81F4" sheet="1" objects="1" scenarios="1"/>
  <mergeCells count="40">
    <mergeCell ref="I5:I6"/>
    <mergeCell ref="J5:J6"/>
    <mergeCell ref="W5:W6"/>
    <mergeCell ref="X5:X6"/>
    <mergeCell ref="W4:AA4"/>
    <mergeCell ref="O5:O6"/>
    <mergeCell ref="P5:P6"/>
    <mergeCell ref="Q5:Q6"/>
    <mergeCell ref="F85:F87"/>
    <mergeCell ref="AF7:AF26"/>
    <mergeCell ref="AF30:AF49"/>
    <mergeCell ref="B2:AA3"/>
    <mergeCell ref="O4:Q4"/>
    <mergeCell ref="I4:N4"/>
    <mergeCell ref="D4:H4"/>
    <mergeCell ref="B4:B6"/>
    <mergeCell ref="Y5:Y6"/>
    <mergeCell ref="Z5:Z6"/>
    <mergeCell ref="AA5:AA6"/>
    <mergeCell ref="R5:R6"/>
    <mergeCell ref="S5:S6"/>
    <mergeCell ref="T5:T6"/>
    <mergeCell ref="U5:U6"/>
    <mergeCell ref="V5:V6"/>
    <mergeCell ref="R4:T4"/>
    <mergeCell ref="U4:V4"/>
    <mergeCell ref="K5:K6"/>
    <mergeCell ref="F67:F69"/>
    <mergeCell ref="F76:F78"/>
    <mergeCell ref="L5:L6"/>
    <mergeCell ref="M5:M6"/>
    <mergeCell ref="N5:N6"/>
    <mergeCell ref="C52:V52"/>
    <mergeCell ref="B62:V62"/>
    <mergeCell ref="C4:C6"/>
    <mergeCell ref="D5:D6"/>
    <mergeCell ref="E5:E6"/>
    <mergeCell ref="F5:F6"/>
    <mergeCell ref="G5:G6"/>
    <mergeCell ref="H5:H6"/>
  </mergeCells>
  <phoneticPr fontId="68" type="noConversion"/>
  <hyperlinks>
    <hyperlink ref="AB5" location="Contents!A1" display="&lt;&lt;BACK" xr:uid="{8D2FD155-DC43-4DE0-B091-42B641A1ABA3}"/>
  </hyperlinks>
  <pageMargins left="0.7" right="0.7" top="0.75" bottom="0.75" header="0.3" footer="0.3"/>
  <pageSetup orientation="portrait" horizontalDpi="360" verticalDpi="36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BB42-8B60-46A7-A127-27B9B802B0E8}">
  <sheetPr codeName="Sheet20"/>
  <dimension ref="A2:AE57"/>
  <sheetViews>
    <sheetView showGridLines="0" workbookViewId="0">
      <selection activeCell="K29" sqref="K29"/>
    </sheetView>
  </sheetViews>
  <sheetFormatPr defaultRowHeight="12.75"/>
  <cols>
    <col min="1" max="1" width="9.7109375" style="313" customWidth="1"/>
    <col min="2" max="2" width="9.140625" style="313"/>
    <col min="3" max="3" width="10.5703125" style="313" customWidth="1"/>
    <col min="4" max="5" width="9.140625" style="313"/>
    <col min="6" max="6" width="9.85546875" style="313" customWidth="1"/>
    <col min="7" max="8" width="9.140625" style="313"/>
    <col min="9" max="9" width="9.85546875" style="313" customWidth="1"/>
    <col min="10" max="25" width="9.140625" style="313"/>
    <col min="26" max="26" width="13.85546875" style="313" customWidth="1"/>
    <col min="27" max="16384" width="9.140625" style="313"/>
  </cols>
  <sheetData>
    <row r="2" spans="1:31" s="651" customFormat="1" ht="42">
      <c r="A2" s="706" t="s">
        <v>52</v>
      </c>
      <c r="B2" s="1107" t="s">
        <v>2401</v>
      </c>
      <c r="C2" s="707" t="s">
        <v>2402</v>
      </c>
      <c r="D2" s="707" t="s">
        <v>2403</v>
      </c>
      <c r="E2" s="706" t="s">
        <v>2404</v>
      </c>
      <c r="F2" s="706"/>
      <c r="G2" s="706"/>
      <c r="H2" s="706"/>
      <c r="I2" s="707" t="s">
        <v>2405</v>
      </c>
      <c r="J2" s="707" t="s">
        <v>2406</v>
      </c>
      <c r="K2" s="1107" t="s">
        <v>2407</v>
      </c>
      <c r="L2" s="707" t="s">
        <v>2408</v>
      </c>
      <c r="M2" s="707" t="s">
        <v>2409</v>
      </c>
      <c r="N2" s="707" t="s">
        <v>2410</v>
      </c>
      <c r="O2" s="707"/>
      <c r="P2" s="707" t="s">
        <v>2411</v>
      </c>
      <c r="Q2" s="707" t="s">
        <v>2412</v>
      </c>
      <c r="R2" s="707" t="s">
        <v>2413</v>
      </c>
      <c r="S2" s="707" t="s">
        <v>2414</v>
      </c>
      <c r="T2" s="1107" t="s">
        <v>2415</v>
      </c>
      <c r="U2" s="707" t="s">
        <v>2416</v>
      </c>
      <c r="V2" s="707" t="s">
        <v>2417</v>
      </c>
      <c r="W2" s="707" t="s">
        <v>2418</v>
      </c>
      <c r="X2" s="1107" t="s">
        <v>2419</v>
      </c>
      <c r="Y2" s="707" t="s">
        <v>2420</v>
      </c>
      <c r="Z2" s="707" t="s">
        <v>2421</v>
      </c>
      <c r="AA2" s="707" t="s">
        <v>2422</v>
      </c>
      <c r="AB2" s="707" t="s">
        <v>2423</v>
      </c>
      <c r="AC2" s="707" t="s">
        <v>2424</v>
      </c>
      <c r="AD2" s="707" t="s">
        <v>2425</v>
      </c>
      <c r="AE2" s="707" t="s">
        <v>2426</v>
      </c>
    </row>
    <row r="3" spans="1:31" s="651" customFormat="1" ht="11.25" customHeight="1">
      <c r="A3" s="79" t="s">
        <v>2427</v>
      </c>
      <c r="B3" s="1107"/>
      <c r="C3" s="79" t="s">
        <v>2428</v>
      </c>
      <c r="D3" s="79" t="s">
        <v>2429</v>
      </c>
      <c r="E3" s="79" t="s">
        <v>2430</v>
      </c>
      <c r="F3" s="79"/>
      <c r="G3" s="79"/>
      <c r="H3" s="79"/>
      <c r="I3" s="81">
        <v>1.7</v>
      </c>
      <c r="J3" s="84">
        <v>0.86</v>
      </c>
      <c r="K3" s="1107"/>
      <c r="L3" s="79" t="s">
        <v>2431</v>
      </c>
      <c r="M3" s="79" t="s">
        <v>2432</v>
      </c>
      <c r="N3" s="79" t="s">
        <v>2433</v>
      </c>
      <c r="O3" s="79"/>
      <c r="P3" s="84">
        <v>0.97</v>
      </c>
      <c r="Q3" s="81">
        <v>13</v>
      </c>
      <c r="R3" s="81">
        <v>2.5</v>
      </c>
      <c r="S3" s="80">
        <v>0.08</v>
      </c>
      <c r="T3" s="1107"/>
      <c r="U3" s="79" t="s">
        <v>2434</v>
      </c>
      <c r="V3" s="79" t="s">
        <v>2435</v>
      </c>
      <c r="W3" s="87">
        <v>75</v>
      </c>
      <c r="X3" s="1107"/>
      <c r="Y3" s="1106" t="s">
        <v>2398</v>
      </c>
      <c r="Z3" s="705" t="s">
        <v>2399</v>
      </c>
      <c r="AA3" s="1106" t="s">
        <v>2400</v>
      </c>
      <c r="AB3" s="87">
        <v>106</v>
      </c>
      <c r="AC3" s="87">
        <v>126</v>
      </c>
      <c r="AD3" s="87">
        <v>23</v>
      </c>
      <c r="AE3" s="1105" t="s">
        <v>2436</v>
      </c>
    </row>
    <row r="4" spans="1:31" s="651" customFormat="1" ht="11.25">
      <c r="A4" s="79" t="s">
        <v>2437</v>
      </c>
      <c r="B4" s="1107"/>
      <c r="C4" s="87">
        <v>7200</v>
      </c>
      <c r="D4" s="87">
        <v>550</v>
      </c>
      <c r="E4" s="81">
        <v>13</v>
      </c>
      <c r="F4" s="81"/>
      <c r="G4" s="81"/>
      <c r="H4" s="81"/>
      <c r="I4" s="81">
        <v>1.7</v>
      </c>
      <c r="J4" s="84">
        <v>0.86</v>
      </c>
      <c r="K4" s="1107"/>
      <c r="L4" s="87">
        <v>265</v>
      </c>
      <c r="M4" s="79" t="s">
        <v>2438</v>
      </c>
      <c r="N4" s="81">
        <v>2.4</v>
      </c>
      <c r="O4" s="81"/>
      <c r="P4" s="84">
        <v>0.97</v>
      </c>
      <c r="Q4" s="81">
        <v>12.5</v>
      </c>
      <c r="R4" s="81">
        <v>2.2000000000000002</v>
      </c>
      <c r="S4" s="80">
        <v>0.08</v>
      </c>
      <c r="T4" s="1107"/>
      <c r="U4" s="87">
        <v>345</v>
      </c>
      <c r="V4" s="87">
        <v>270</v>
      </c>
      <c r="W4" s="87">
        <v>75</v>
      </c>
      <c r="X4" s="1107"/>
      <c r="Y4" s="1105"/>
      <c r="Z4" s="705" t="s">
        <v>2399</v>
      </c>
      <c r="AA4" s="1105"/>
      <c r="AB4" s="87">
        <v>107</v>
      </c>
      <c r="AC4" s="87">
        <v>127</v>
      </c>
      <c r="AD4" s="87">
        <v>23</v>
      </c>
      <c r="AE4" s="1105"/>
    </row>
    <row r="5" spans="1:31" s="651" customFormat="1" ht="11.25">
      <c r="A5" s="79" t="s">
        <v>2439</v>
      </c>
      <c r="B5" s="1107"/>
      <c r="C5" s="79" t="s">
        <v>2440</v>
      </c>
      <c r="D5" s="79" t="s">
        <v>2441</v>
      </c>
      <c r="E5" s="79" t="s">
        <v>2442</v>
      </c>
      <c r="F5" s="79"/>
      <c r="G5" s="79"/>
      <c r="H5" s="79"/>
      <c r="I5" s="81">
        <v>2.1</v>
      </c>
      <c r="J5" s="84">
        <v>0.85</v>
      </c>
      <c r="K5" s="1107"/>
      <c r="L5" s="79" t="s">
        <v>2431</v>
      </c>
      <c r="M5" s="79" t="s">
        <v>2432</v>
      </c>
      <c r="N5" s="79" t="s">
        <v>2443</v>
      </c>
      <c r="O5" s="79"/>
      <c r="P5" s="84">
        <v>0.97</v>
      </c>
      <c r="Q5" s="81">
        <v>19.5</v>
      </c>
      <c r="R5" s="81">
        <v>3.5</v>
      </c>
      <c r="S5" s="80">
        <v>0.08</v>
      </c>
      <c r="T5" s="1107"/>
      <c r="U5" s="79" t="s">
        <v>2444</v>
      </c>
      <c r="V5" s="79" t="s">
        <v>2445</v>
      </c>
      <c r="W5" s="87">
        <v>75</v>
      </c>
      <c r="X5" s="1107"/>
      <c r="Y5" s="1105"/>
      <c r="Z5" s="705" t="s">
        <v>2399</v>
      </c>
      <c r="AA5" s="1105"/>
      <c r="AB5" s="87">
        <v>115</v>
      </c>
      <c r="AC5" s="87">
        <v>135</v>
      </c>
      <c r="AD5" s="87">
        <v>24</v>
      </c>
      <c r="AE5" s="1105"/>
    </row>
    <row r="6" spans="1:31" s="651" customFormat="1" ht="11.25">
      <c r="A6" s="79" t="s">
        <v>2446</v>
      </c>
      <c r="B6" s="1107"/>
      <c r="C6" s="87">
        <v>9400</v>
      </c>
      <c r="D6" s="87">
        <v>775</v>
      </c>
      <c r="E6" s="81">
        <v>12.1</v>
      </c>
      <c r="F6" s="81"/>
      <c r="G6" s="81"/>
      <c r="H6" s="81"/>
      <c r="I6" s="81">
        <v>2.1</v>
      </c>
      <c r="J6" s="84">
        <v>0.85</v>
      </c>
      <c r="K6" s="1107"/>
      <c r="L6" s="87">
        <v>265</v>
      </c>
      <c r="M6" s="79" t="s">
        <v>2438</v>
      </c>
      <c r="N6" s="81">
        <v>3.3</v>
      </c>
      <c r="O6" s="81"/>
      <c r="P6" s="84">
        <v>0.97</v>
      </c>
      <c r="Q6" s="81">
        <v>13.5</v>
      </c>
      <c r="R6" s="81">
        <v>3</v>
      </c>
      <c r="S6" s="80">
        <v>0.08</v>
      </c>
      <c r="T6" s="1107"/>
      <c r="U6" s="87">
        <v>355</v>
      </c>
      <c r="V6" s="87">
        <v>300</v>
      </c>
      <c r="W6" s="87">
        <v>75</v>
      </c>
      <c r="X6" s="1107"/>
      <c r="Y6" s="1105"/>
      <c r="Z6" s="705" t="s">
        <v>2399</v>
      </c>
      <c r="AA6" s="1105"/>
      <c r="AB6" s="87">
        <v>115</v>
      </c>
      <c r="AC6" s="87">
        <v>135</v>
      </c>
      <c r="AD6" s="87">
        <v>24</v>
      </c>
      <c r="AE6" s="1105"/>
    </row>
    <row r="7" spans="1:31" s="651" customFormat="1" ht="11.25">
      <c r="A7" s="79" t="s">
        <v>2447</v>
      </c>
      <c r="B7" s="1107"/>
      <c r="C7" s="79" t="s">
        <v>2448</v>
      </c>
      <c r="D7" s="79" t="s">
        <v>2449</v>
      </c>
      <c r="E7" s="79" t="s">
        <v>2450</v>
      </c>
      <c r="F7" s="79"/>
      <c r="G7" s="79"/>
      <c r="H7" s="79"/>
      <c r="I7" s="81">
        <v>2.7</v>
      </c>
      <c r="J7" s="84">
        <v>0.75</v>
      </c>
      <c r="K7" s="1107"/>
      <c r="L7" s="79" t="s">
        <v>2431</v>
      </c>
      <c r="M7" s="79" t="s">
        <v>2432</v>
      </c>
      <c r="N7" s="79" t="s">
        <v>2451</v>
      </c>
      <c r="O7" s="79"/>
      <c r="P7" s="84">
        <v>0.97</v>
      </c>
      <c r="Q7" s="81">
        <v>21.5</v>
      </c>
      <c r="R7" s="81">
        <v>4.7</v>
      </c>
      <c r="S7" s="80">
        <v>8.5999999999999993E-2</v>
      </c>
      <c r="T7" s="1107"/>
      <c r="U7" s="79" t="s">
        <v>2452</v>
      </c>
      <c r="V7" s="79" t="s">
        <v>2453</v>
      </c>
      <c r="W7" s="87">
        <v>75</v>
      </c>
      <c r="X7" s="1107"/>
      <c r="Y7" s="1105"/>
      <c r="Z7" s="705" t="s">
        <v>2399</v>
      </c>
      <c r="AA7" s="1105"/>
      <c r="AB7" s="87">
        <v>119</v>
      </c>
      <c r="AC7" s="87">
        <v>139</v>
      </c>
      <c r="AD7" s="87">
        <v>36</v>
      </c>
      <c r="AE7" s="1105"/>
    </row>
    <row r="8" spans="1:31" s="651" customFormat="1" ht="11.25">
      <c r="A8" s="79" t="s">
        <v>2454</v>
      </c>
      <c r="B8" s="1107"/>
      <c r="C8" s="87">
        <v>11800</v>
      </c>
      <c r="D8" s="87">
        <v>1015</v>
      </c>
      <c r="E8" s="81">
        <v>11.6</v>
      </c>
      <c r="F8" s="81"/>
      <c r="G8" s="81"/>
      <c r="H8" s="81"/>
      <c r="I8" s="81">
        <v>2.7</v>
      </c>
      <c r="J8" s="84">
        <v>0.75</v>
      </c>
      <c r="K8" s="1107"/>
      <c r="L8" s="87">
        <v>265</v>
      </c>
      <c r="M8" s="79" t="s">
        <v>2438</v>
      </c>
      <c r="N8" s="81">
        <v>4.2</v>
      </c>
      <c r="O8" s="81"/>
      <c r="P8" s="84">
        <v>0.97</v>
      </c>
      <c r="Q8" s="81">
        <v>19</v>
      </c>
      <c r="R8" s="81">
        <v>3.9</v>
      </c>
      <c r="S8" s="80">
        <v>8.5999999999999993E-2</v>
      </c>
      <c r="T8" s="1107"/>
      <c r="U8" s="87">
        <v>400</v>
      </c>
      <c r="V8" s="87">
        <v>325</v>
      </c>
      <c r="W8" s="87">
        <v>75</v>
      </c>
      <c r="X8" s="1107"/>
      <c r="Y8" s="1105"/>
      <c r="Z8" s="705" t="s">
        <v>2399</v>
      </c>
      <c r="AA8" s="1105"/>
      <c r="AB8" s="87">
        <v>118</v>
      </c>
      <c r="AC8" s="87">
        <v>138</v>
      </c>
      <c r="AD8" s="87">
        <v>36</v>
      </c>
      <c r="AE8" s="1105"/>
    </row>
    <row r="9" spans="1:31" s="651" customFormat="1" ht="11.25">
      <c r="A9" s="79" t="s">
        <v>2455</v>
      </c>
      <c r="B9" s="1107"/>
      <c r="C9" s="79" t="s">
        <v>2456</v>
      </c>
      <c r="D9" s="79" t="s">
        <v>2457</v>
      </c>
      <c r="E9" s="79" t="s">
        <v>2458</v>
      </c>
      <c r="F9" s="79"/>
      <c r="G9" s="79"/>
      <c r="H9" s="79"/>
      <c r="I9" s="81">
        <v>3.1</v>
      </c>
      <c r="J9" s="84">
        <v>0.67</v>
      </c>
      <c r="K9" s="1107"/>
      <c r="L9" s="79" t="s">
        <v>2431</v>
      </c>
      <c r="M9" s="79" t="s">
        <v>2432</v>
      </c>
      <c r="N9" s="79" t="s">
        <v>2459</v>
      </c>
      <c r="O9" s="79"/>
      <c r="P9" s="84">
        <v>0.97</v>
      </c>
      <c r="Q9" s="81">
        <v>28.9</v>
      </c>
      <c r="R9" s="81">
        <v>5.9</v>
      </c>
      <c r="S9" s="80">
        <v>8.5999999999999993E-2</v>
      </c>
      <c r="T9" s="1107"/>
      <c r="U9" s="79" t="s">
        <v>2452</v>
      </c>
      <c r="V9" s="79" t="s">
        <v>2453</v>
      </c>
      <c r="W9" s="87">
        <v>75</v>
      </c>
      <c r="X9" s="1107"/>
      <c r="Y9" s="1105"/>
      <c r="Z9" s="705" t="s">
        <v>2399</v>
      </c>
      <c r="AA9" s="1105"/>
      <c r="AB9" s="87">
        <v>121</v>
      </c>
      <c r="AC9" s="87">
        <v>140</v>
      </c>
      <c r="AD9" s="87">
        <v>36</v>
      </c>
      <c r="AE9" s="1105"/>
    </row>
    <row r="10" spans="1:31" s="651" customFormat="1" ht="11.25">
      <c r="A10" s="79" t="s">
        <v>2460</v>
      </c>
      <c r="B10" s="1107"/>
      <c r="C10" s="87">
        <v>14500</v>
      </c>
      <c r="D10" s="87">
        <v>1390</v>
      </c>
      <c r="E10" s="81">
        <v>10.4</v>
      </c>
      <c r="F10" s="81"/>
      <c r="G10" s="81"/>
      <c r="H10" s="81"/>
      <c r="I10" s="81">
        <v>3.1</v>
      </c>
      <c r="J10" s="84">
        <v>0.67</v>
      </c>
      <c r="K10" s="1107"/>
      <c r="L10" s="87">
        <v>265</v>
      </c>
      <c r="M10" s="79" t="s">
        <v>2438</v>
      </c>
      <c r="N10" s="81">
        <v>5.4</v>
      </c>
      <c r="O10" s="81"/>
      <c r="P10" s="84">
        <v>0.97</v>
      </c>
      <c r="Q10" s="81">
        <v>21.6</v>
      </c>
      <c r="R10" s="84">
        <v>5.05</v>
      </c>
      <c r="S10" s="80">
        <v>8.5999999999999993E-2</v>
      </c>
      <c r="T10" s="1107"/>
      <c r="U10" s="87">
        <v>400</v>
      </c>
      <c r="V10" s="87">
        <v>325</v>
      </c>
      <c r="W10" s="87">
        <v>75</v>
      </c>
      <c r="X10" s="1107"/>
      <c r="Y10" s="1105"/>
      <c r="Z10" s="705" t="s">
        <v>2399</v>
      </c>
      <c r="AA10" s="1105"/>
      <c r="AB10" s="87">
        <v>121</v>
      </c>
      <c r="AC10" s="87">
        <v>140</v>
      </c>
      <c r="AD10" s="87">
        <v>36</v>
      </c>
      <c r="AE10" s="1105"/>
    </row>
    <row r="11" spans="1:31" s="651" customFormat="1" ht="11.25">
      <c r="A11" s="656"/>
      <c r="B11" s="656"/>
      <c r="C11" s="653"/>
      <c r="D11" s="653"/>
      <c r="E11" s="702"/>
      <c r="F11" s="702"/>
      <c r="G11" s="702"/>
      <c r="H11" s="702"/>
      <c r="I11" s="702"/>
      <c r="J11" s="703"/>
      <c r="K11" s="656"/>
      <c r="L11" s="653"/>
      <c r="M11" s="656"/>
      <c r="N11" s="702"/>
      <c r="O11" s="702"/>
      <c r="P11" s="703"/>
      <c r="Q11" s="702"/>
      <c r="R11" s="703"/>
      <c r="S11" s="704"/>
      <c r="T11" s="656"/>
      <c r="U11" s="653"/>
      <c r="V11" s="653"/>
      <c r="W11" s="653"/>
      <c r="X11" s="656"/>
      <c r="Y11" s="656"/>
      <c r="Z11" s="656"/>
      <c r="AA11" s="656"/>
      <c r="AB11" s="653"/>
      <c r="AC11" s="653"/>
      <c r="AD11" s="653"/>
      <c r="AE11" s="656"/>
    </row>
    <row r="12" spans="1:31" s="651" customFormat="1" ht="11.25"/>
    <row r="13" spans="1:31" s="651" customFormat="1" ht="42">
      <c r="A13" s="706" t="s">
        <v>52</v>
      </c>
      <c r="B13" s="1107" t="s">
        <v>2401</v>
      </c>
      <c r="C13" s="707" t="s">
        <v>2402</v>
      </c>
      <c r="D13" s="707" t="s">
        <v>2403</v>
      </c>
      <c r="E13" s="706" t="s">
        <v>2461</v>
      </c>
      <c r="F13" s="707" t="s">
        <v>2462</v>
      </c>
      <c r="G13" s="707" t="s">
        <v>2463</v>
      </c>
      <c r="H13" s="707" t="s">
        <v>2464</v>
      </c>
      <c r="I13" s="707" t="s">
        <v>2405</v>
      </c>
      <c r="J13" s="707" t="s">
        <v>2465</v>
      </c>
      <c r="K13" s="1107" t="s">
        <v>2407</v>
      </c>
      <c r="L13" s="707" t="s">
        <v>2466</v>
      </c>
      <c r="M13" s="707" t="s">
        <v>2409</v>
      </c>
      <c r="N13" s="707" t="s">
        <v>2410</v>
      </c>
      <c r="O13" s="707" t="s">
        <v>2467</v>
      </c>
      <c r="P13" s="707" t="s">
        <v>2468</v>
      </c>
      <c r="Q13" s="707" t="s">
        <v>2412</v>
      </c>
      <c r="R13" s="707" t="s">
        <v>2413</v>
      </c>
      <c r="S13" s="707" t="s">
        <v>2414</v>
      </c>
      <c r="T13" s="1107" t="s">
        <v>2415</v>
      </c>
      <c r="U13" s="707" t="s">
        <v>2416</v>
      </c>
      <c r="V13" s="707" t="s">
        <v>2417</v>
      </c>
      <c r="W13" s="707" t="s">
        <v>2469</v>
      </c>
      <c r="X13" s="1107" t="s">
        <v>2419</v>
      </c>
      <c r="Y13" s="707" t="s">
        <v>2420</v>
      </c>
      <c r="Z13" s="707" t="s">
        <v>2421</v>
      </c>
      <c r="AA13" s="707" t="s">
        <v>2422</v>
      </c>
      <c r="AB13" s="707" t="s">
        <v>2423</v>
      </c>
      <c r="AC13" s="707" t="s">
        <v>2424</v>
      </c>
      <c r="AD13" s="707" t="s">
        <v>2425</v>
      </c>
      <c r="AE13" s="707" t="s">
        <v>2426</v>
      </c>
    </row>
    <row r="14" spans="1:31" s="651" customFormat="1" ht="11.25" customHeight="1">
      <c r="A14" s="79" t="s">
        <v>2470</v>
      </c>
      <c r="B14" s="1107"/>
      <c r="C14" s="79" t="s">
        <v>2428</v>
      </c>
      <c r="D14" s="79" t="s">
        <v>2429</v>
      </c>
      <c r="E14" s="79" t="s">
        <v>2430</v>
      </c>
      <c r="F14" s="79" t="s">
        <v>2471</v>
      </c>
      <c r="G14" s="79" t="s">
        <v>2472</v>
      </c>
      <c r="H14" s="79" t="s">
        <v>2473</v>
      </c>
      <c r="I14" s="81">
        <v>1.7</v>
      </c>
      <c r="J14" s="84">
        <v>0.86</v>
      </c>
      <c r="K14" s="1107"/>
      <c r="L14" s="79" t="s">
        <v>2431</v>
      </c>
      <c r="M14" s="79" t="s">
        <v>2432</v>
      </c>
      <c r="N14" s="79" t="s">
        <v>2433</v>
      </c>
      <c r="O14" s="79" t="s">
        <v>2474</v>
      </c>
      <c r="P14" s="84">
        <v>0.97</v>
      </c>
      <c r="Q14" s="81">
        <v>13</v>
      </c>
      <c r="R14" s="81">
        <v>2.5</v>
      </c>
      <c r="S14" s="80">
        <v>0.08</v>
      </c>
      <c r="T14" s="1107"/>
      <c r="U14" s="79" t="s">
        <v>2434</v>
      </c>
      <c r="V14" s="79" t="s">
        <v>2435</v>
      </c>
      <c r="W14" s="87">
        <v>75</v>
      </c>
      <c r="X14" s="1107"/>
      <c r="Y14" s="1106" t="s">
        <v>2395</v>
      </c>
      <c r="Z14" s="705" t="s">
        <v>2396</v>
      </c>
      <c r="AA14" s="1106" t="s">
        <v>2397</v>
      </c>
      <c r="AB14" s="87">
        <v>113</v>
      </c>
      <c r="AC14" s="87">
        <v>133</v>
      </c>
      <c r="AD14" s="87">
        <v>34</v>
      </c>
      <c r="AE14" s="1105" t="s">
        <v>2436</v>
      </c>
    </row>
    <row r="15" spans="1:31" s="651" customFormat="1" ht="11.25">
      <c r="A15" s="79" t="s">
        <v>2475</v>
      </c>
      <c r="B15" s="1107"/>
      <c r="C15" s="87">
        <v>7200</v>
      </c>
      <c r="D15" s="87">
        <v>550</v>
      </c>
      <c r="E15" s="81">
        <v>13</v>
      </c>
      <c r="F15" s="87">
        <v>6000</v>
      </c>
      <c r="G15" s="87">
        <v>485</v>
      </c>
      <c r="H15" s="81">
        <v>3.6</v>
      </c>
      <c r="I15" s="81">
        <v>1.7</v>
      </c>
      <c r="J15" s="84">
        <v>0.86</v>
      </c>
      <c r="K15" s="1107"/>
      <c r="L15" s="87">
        <v>265</v>
      </c>
      <c r="M15" s="79" t="s">
        <v>2438</v>
      </c>
      <c r="N15" s="81">
        <v>2.4</v>
      </c>
      <c r="O15" s="81">
        <v>2.2000000000000002</v>
      </c>
      <c r="P15" s="84">
        <v>0.97</v>
      </c>
      <c r="Q15" s="81">
        <v>12.5</v>
      </c>
      <c r="R15" s="81">
        <v>2.2000000000000002</v>
      </c>
      <c r="S15" s="80">
        <v>0.08</v>
      </c>
      <c r="T15" s="1107"/>
      <c r="U15" s="87">
        <v>345</v>
      </c>
      <c r="V15" s="87">
        <v>270</v>
      </c>
      <c r="W15" s="87">
        <v>75</v>
      </c>
      <c r="X15" s="1107"/>
      <c r="Y15" s="1105"/>
      <c r="Z15" s="705" t="s">
        <v>2396</v>
      </c>
      <c r="AA15" s="1105"/>
      <c r="AB15" s="87">
        <v>112</v>
      </c>
      <c r="AC15" s="87">
        <v>132</v>
      </c>
      <c r="AD15" s="87">
        <v>34</v>
      </c>
      <c r="AE15" s="1105"/>
    </row>
    <row r="16" spans="1:31" s="651" customFormat="1" ht="11.25">
      <c r="A16" s="79" t="s">
        <v>2476</v>
      </c>
      <c r="B16" s="1107"/>
      <c r="C16" s="79" t="s">
        <v>2440</v>
      </c>
      <c r="D16" s="79" t="s">
        <v>2441</v>
      </c>
      <c r="E16" s="79" t="s">
        <v>2442</v>
      </c>
      <c r="F16" s="79" t="s">
        <v>2477</v>
      </c>
      <c r="G16" s="79" t="s">
        <v>2478</v>
      </c>
      <c r="H16" s="79" t="s">
        <v>2479</v>
      </c>
      <c r="I16" s="81">
        <v>2.1</v>
      </c>
      <c r="J16" s="84">
        <v>0.85</v>
      </c>
      <c r="K16" s="1107"/>
      <c r="L16" s="79" t="s">
        <v>2431</v>
      </c>
      <c r="M16" s="79" t="s">
        <v>2432</v>
      </c>
      <c r="N16" s="79" t="s">
        <v>2443</v>
      </c>
      <c r="O16" s="79" t="s">
        <v>2480</v>
      </c>
      <c r="P16" s="84">
        <v>0.97</v>
      </c>
      <c r="Q16" s="81">
        <v>19.5</v>
      </c>
      <c r="R16" s="81">
        <v>3.5</v>
      </c>
      <c r="S16" s="80">
        <v>0.08</v>
      </c>
      <c r="T16" s="1107"/>
      <c r="U16" s="79" t="s">
        <v>2444</v>
      </c>
      <c r="V16" s="79" t="s">
        <v>2445</v>
      </c>
      <c r="W16" s="87">
        <v>75</v>
      </c>
      <c r="X16" s="1107"/>
      <c r="Y16" s="1105"/>
      <c r="Z16" s="705" t="s">
        <v>2396</v>
      </c>
      <c r="AA16" s="1105"/>
      <c r="AB16" s="87">
        <v>119</v>
      </c>
      <c r="AC16" s="87">
        <v>139</v>
      </c>
      <c r="AD16" s="87">
        <v>34</v>
      </c>
      <c r="AE16" s="1105"/>
    </row>
    <row r="17" spans="1:31" s="651" customFormat="1" ht="11.25">
      <c r="A17" s="79" t="s">
        <v>2481</v>
      </c>
      <c r="B17" s="1107"/>
      <c r="C17" s="87">
        <v>9400</v>
      </c>
      <c r="D17" s="87">
        <v>775</v>
      </c>
      <c r="E17" s="81">
        <v>12.1</v>
      </c>
      <c r="F17" s="87">
        <v>8300</v>
      </c>
      <c r="G17" s="87">
        <v>695</v>
      </c>
      <c r="H17" s="81">
        <v>3.5</v>
      </c>
      <c r="I17" s="81">
        <v>2.1</v>
      </c>
      <c r="J17" s="84">
        <v>0.85</v>
      </c>
      <c r="K17" s="1107"/>
      <c r="L17" s="87">
        <v>265</v>
      </c>
      <c r="M17" s="79" t="s">
        <v>2438</v>
      </c>
      <c r="N17" s="81">
        <v>3.3</v>
      </c>
      <c r="O17" s="81">
        <v>3.1</v>
      </c>
      <c r="P17" s="84">
        <v>0.97</v>
      </c>
      <c r="Q17" s="81">
        <v>13.5</v>
      </c>
      <c r="R17" s="81">
        <v>3</v>
      </c>
      <c r="S17" s="80">
        <v>0.08</v>
      </c>
      <c r="T17" s="1107"/>
      <c r="U17" s="87">
        <v>355</v>
      </c>
      <c r="V17" s="87">
        <v>300</v>
      </c>
      <c r="W17" s="87">
        <v>75</v>
      </c>
      <c r="X17" s="1107"/>
      <c r="Y17" s="1105"/>
      <c r="Z17" s="705" t="s">
        <v>2396</v>
      </c>
      <c r="AA17" s="1105"/>
      <c r="AB17" s="87">
        <v>119</v>
      </c>
      <c r="AC17" s="87">
        <v>139</v>
      </c>
      <c r="AD17" s="87">
        <v>34</v>
      </c>
      <c r="AE17" s="1105"/>
    </row>
    <row r="18" spans="1:31" s="651" customFormat="1" ht="12" customHeight="1">
      <c r="A18" s="79" t="s">
        <v>2482</v>
      </c>
      <c r="B18" s="1107"/>
      <c r="C18" s="79" t="s">
        <v>2448</v>
      </c>
      <c r="D18" s="79" t="s">
        <v>2449</v>
      </c>
      <c r="E18" s="79" t="s">
        <v>2450</v>
      </c>
      <c r="F18" s="79" t="s">
        <v>2483</v>
      </c>
      <c r="G18" s="79" t="s">
        <v>2484</v>
      </c>
      <c r="H18" s="79" t="s">
        <v>2485</v>
      </c>
      <c r="I18" s="81">
        <v>2.7</v>
      </c>
      <c r="J18" s="84">
        <v>0.75</v>
      </c>
      <c r="K18" s="1107"/>
      <c r="L18" s="79" t="s">
        <v>2431</v>
      </c>
      <c r="M18" s="79" t="s">
        <v>2432</v>
      </c>
      <c r="N18" s="79" t="s">
        <v>2451</v>
      </c>
      <c r="O18" s="79" t="s">
        <v>2486</v>
      </c>
      <c r="P18" s="84">
        <v>0.97</v>
      </c>
      <c r="Q18" s="81">
        <v>21.5</v>
      </c>
      <c r="R18" s="81">
        <v>4.7</v>
      </c>
      <c r="S18" s="80">
        <v>8.5999999999999993E-2</v>
      </c>
      <c r="T18" s="1107"/>
      <c r="U18" s="79" t="s">
        <v>2452</v>
      </c>
      <c r="V18" s="79" t="s">
        <v>2453</v>
      </c>
      <c r="W18" s="87">
        <v>75</v>
      </c>
      <c r="X18" s="1107"/>
      <c r="Y18" s="1105"/>
      <c r="Z18" s="705" t="s">
        <v>2396</v>
      </c>
      <c r="AA18" s="1105"/>
      <c r="AB18" s="87">
        <v>122</v>
      </c>
      <c r="AC18" s="87">
        <v>141</v>
      </c>
      <c r="AD18" s="87">
        <v>36</v>
      </c>
      <c r="AE18" s="1105"/>
    </row>
    <row r="19" spans="1:31" s="651" customFormat="1" ht="11.25">
      <c r="A19" s="79" t="s">
        <v>2487</v>
      </c>
      <c r="B19" s="1107"/>
      <c r="C19" s="87">
        <v>11800</v>
      </c>
      <c r="D19" s="87">
        <v>1015</v>
      </c>
      <c r="E19" s="81">
        <v>11.6</v>
      </c>
      <c r="F19" s="87">
        <v>10600</v>
      </c>
      <c r="G19" s="87">
        <v>910</v>
      </c>
      <c r="H19" s="81">
        <v>3.4</v>
      </c>
      <c r="I19" s="81">
        <v>2.7</v>
      </c>
      <c r="J19" s="84">
        <v>0.75</v>
      </c>
      <c r="K19" s="1107"/>
      <c r="L19" s="87">
        <v>265</v>
      </c>
      <c r="M19" s="79" t="s">
        <v>2438</v>
      </c>
      <c r="N19" s="81">
        <v>4.2</v>
      </c>
      <c r="O19" s="81">
        <v>3.7</v>
      </c>
      <c r="P19" s="84">
        <v>0.97</v>
      </c>
      <c r="Q19" s="81">
        <v>19</v>
      </c>
      <c r="R19" s="81">
        <v>3.9</v>
      </c>
      <c r="S19" s="80">
        <v>8.5999999999999993E-2</v>
      </c>
      <c r="T19" s="1107"/>
      <c r="U19" s="87">
        <v>400</v>
      </c>
      <c r="V19" s="87">
        <v>325</v>
      </c>
      <c r="W19" s="87">
        <v>75</v>
      </c>
      <c r="X19" s="1107"/>
      <c r="Y19" s="1105"/>
      <c r="Z19" s="705" t="s">
        <v>2396</v>
      </c>
      <c r="AA19" s="1105"/>
      <c r="AB19" s="87">
        <v>119</v>
      </c>
      <c r="AC19" s="87">
        <v>139</v>
      </c>
      <c r="AD19" s="87">
        <v>36</v>
      </c>
      <c r="AE19" s="1105"/>
    </row>
    <row r="20" spans="1:31" s="651" customFormat="1" ht="12.75" customHeight="1">
      <c r="A20" s="82" t="s">
        <v>2492</v>
      </c>
      <c r="B20" s="1107"/>
      <c r="C20" s="79" t="s">
        <v>2456</v>
      </c>
      <c r="D20" s="79" t="s">
        <v>2457</v>
      </c>
      <c r="E20" s="79" t="s">
        <v>2458</v>
      </c>
      <c r="F20" s="79" t="s">
        <v>2488</v>
      </c>
      <c r="G20" s="79" t="s">
        <v>2489</v>
      </c>
      <c r="H20" s="79" t="s">
        <v>2490</v>
      </c>
      <c r="I20" s="81">
        <v>3.1</v>
      </c>
      <c r="J20" s="84">
        <v>0.67</v>
      </c>
      <c r="K20" s="1107"/>
      <c r="L20" s="79" t="s">
        <v>2431</v>
      </c>
      <c r="M20" s="79" t="s">
        <v>2432</v>
      </c>
      <c r="N20" s="79" t="s">
        <v>2459</v>
      </c>
      <c r="O20" s="79" t="s">
        <v>2459</v>
      </c>
      <c r="P20" s="84">
        <v>0.97</v>
      </c>
      <c r="Q20" s="81">
        <v>28.9</v>
      </c>
      <c r="R20" s="81">
        <v>5.9</v>
      </c>
      <c r="S20" s="80">
        <v>8.5999999999999993E-2</v>
      </c>
      <c r="T20" s="1107"/>
      <c r="U20" s="79" t="s">
        <v>2452</v>
      </c>
      <c r="V20" s="79" t="s">
        <v>2453</v>
      </c>
      <c r="W20" s="87">
        <v>75</v>
      </c>
      <c r="X20" s="1107"/>
      <c r="Y20" s="1105"/>
      <c r="Z20" s="705" t="s">
        <v>2396</v>
      </c>
      <c r="AA20" s="1105"/>
      <c r="AB20" s="87">
        <v>124</v>
      </c>
      <c r="AC20" s="87">
        <v>144</v>
      </c>
      <c r="AD20" s="87">
        <v>39</v>
      </c>
      <c r="AE20" s="1105"/>
    </row>
    <row r="21" spans="1:31" s="651" customFormat="1" ht="11.25">
      <c r="A21" s="79" t="s">
        <v>2491</v>
      </c>
      <c r="B21" s="1107"/>
      <c r="C21" s="87">
        <v>14500</v>
      </c>
      <c r="D21" s="87">
        <v>1390</v>
      </c>
      <c r="E21" s="81">
        <v>10.4</v>
      </c>
      <c r="F21" s="87">
        <v>13300</v>
      </c>
      <c r="G21" s="87">
        <v>1255</v>
      </c>
      <c r="H21" s="81">
        <v>3.1</v>
      </c>
      <c r="I21" s="81">
        <v>3.1</v>
      </c>
      <c r="J21" s="84">
        <v>0.67</v>
      </c>
      <c r="K21" s="1107"/>
      <c r="L21" s="87">
        <v>265</v>
      </c>
      <c r="M21" s="79" t="s">
        <v>2438</v>
      </c>
      <c r="N21" s="81">
        <v>5.4</v>
      </c>
      <c r="O21" s="81">
        <v>5</v>
      </c>
      <c r="P21" s="84">
        <v>0.97</v>
      </c>
      <c r="Q21" s="81">
        <v>21.6</v>
      </c>
      <c r="R21" s="84">
        <v>5.05</v>
      </c>
      <c r="S21" s="80">
        <v>8.5999999999999993E-2</v>
      </c>
      <c r="T21" s="1107"/>
      <c r="U21" s="87">
        <v>400</v>
      </c>
      <c r="V21" s="87">
        <v>325</v>
      </c>
      <c r="W21" s="87">
        <v>75</v>
      </c>
      <c r="X21" s="1107"/>
      <c r="Y21" s="1105"/>
      <c r="Z21" s="705" t="s">
        <v>2396</v>
      </c>
      <c r="AA21" s="1105"/>
      <c r="AB21" s="87">
        <v>122</v>
      </c>
      <c r="AC21" s="87">
        <v>144</v>
      </c>
      <c r="AD21" s="87">
        <v>39</v>
      </c>
      <c r="AE21" s="1105"/>
    </row>
    <row r="22" spans="1:31" s="664" customFormat="1"/>
    <row r="23" spans="1:31" s="664" customFormat="1"/>
    <row r="24" spans="1:31" ht="36">
      <c r="B24" s="711" t="s">
        <v>52</v>
      </c>
      <c r="C24" s="712" t="s">
        <v>2340</v>
      </c>
      <c r="D24" s="712" t="s">
        <v>2341</v>
      </c>
      <c r="E24" s="712" t="s">
        <v>2342</v>
      </c>
      <c r="F24" s="712" t="s">
        <v>2343</v>
      </c>
      <c r="G24" s="713" t="s">
        <v>427</v>
      </c>
      <c r="H24" s="714" t="s">
        <v>434</v>
      </c>
      <c r="N24" s="252" t="s">
        <v>2248</v>
      </c>
    </row>
    <row r="25" spans="1:31">
      <c r="B25" s="708" t="s">
        <v>2336</v>
      </c>
      <c r="C25" s="709">
        <v>2450</v>
      </c>
      <c r="D25" s="709">
        <v>230</v>
      </c>
      <c r="E25" s="709">
        <v>8300</v>
      </c>
      <c r="F25" s="710">
        <v>10.7</v>
      </c>
      <c r="G25" s="710">
        <v>14</v>
      </c>
      <c r="H25" s="710">
        <v>15</v>
      </c>
    </row>
    <row r="26" spans="1:31">
      <c r="B26" s="708" t="s">
        <v>2336</v>
      </c>
      <c r="C26" s="709">
        <v>2003</v>
      </c>
      <c r="D26" s="709">
        <v>208</v>
      </c>
      <c r="E26" s="709">
        <v>6800</v>
      </c>
      <c r="F26" s="710">
        <v>9.6999999999999993</v>
      </c>
      <c r="G26" s="710">
        <v>14</v>
      </c>
      <c r="H26" s="710">
        <v>15</v>
      </c>
    </row>
    <row r="27" spans="1:31">
      <c r="B27" s="708" t="s">
        <v>2336</v>
      </c>
      <c r="C27" s="709">
        <v>3450</v>
      </c>
      <c r="D27" s="709">
        <v>230</v>
      </c>
      <c r="E27" s="709">
        <v>11700</v>
      </c>
      <c r="F27" s="710">
        <v>15</v>
      </c>
      <c r="G27" s="710">
        <v>19</v>
      </c>
      <c r="H27" s="710">
        <v>20</v>
      </c>
    </row>
    <row r="28" spans="1:31">
      <c r="B28" s="708" t="s">
        <v>2336</v>
      </c>
      <c r="C28" s="709">
        <v>2821</v>
      </c>
      <c r="D28" s="709">
        <v>208</v>
      </c>
      <c r="E28" s="709">
        <v>9600</v>
      </c>
      <c r="F28" s="710">
        <v>13.6</v>
      </c>
      <c r="G28" s="710">
        <v>19</v>
      </c>
      <c r="H28" s="710">
        <v>20</v>
      </c>
    </row>
    <row r="29" spans="1:31">
      <c r="B29" s="708" t="s">
        <v>2493</v>
      </c>
      <c r="C29" s="709">
        <v>2450</v>
      </c>
      <c r="D29" s="1104">
        <v>265</v>
      </c>
      <c r="E29" s="709">
        <v>8300</v>
      </c>
      <c r="F29" s="710">
        <v>9.3000000000000007</v>
      </c>
      <c r="G29" s="710">
        <v>12</v>
      </c>
      <c r="H29" s="710">
        <v>15</v>
      </c>
    </row>
    <row r="30" spans="1:31">
      <c r="B30" s="708" t="s">
        <v>2493</v>
      </c>
      <c r="C30" s="709">
        <v>3450</v>
      </c>
      <c r="D30" s="1104"/>
      <c r="E30" s="709">
        <v>11700</v>
      </c>
      <c r="F30" s="710">
        <v>13.1</v>
      </c>
      <c r="G30" s="710">
        <v>17</v>
      </c>
      <c r="H30" s="710">
        <v>20</v>
      </c>
    </row>
    <row r="31" spans="1:31">
      <c r="B31" s="708" t="s">
        <v>2337</v>
      </c>
      <c r="C31" s="709">
        <v>2450</v>
      </c>
      <c r="D31" s="709">
        <v>230</v>
      </c>
      <c r="E31" s="709">
        <v>8300</v>
      </c>
      <c r="F31" s="710">
        <v>10.7</v>
      </c>
      <c r="G31" s="710">
        <v>14</v>
      </c>
      <c r="H31" s="710">
        <v>15</v>
      </c>
    </row>
    <row r="32" spans="1:31">
      <c r="B32" s="708" t="s">
        <v>2337</v>
      </c>
      <c r="C32" s="709">
        <v>2003</v>
      </c>
      <c r="D32" s="709">
        <v>208</v>
      </c>
      <c r="E32" s="709">
        <v>6800</v>
      </c>
      <c r="F32" s="710">
        <v>9.6999999999999993</v>
      </c>
      <c r="G32" s="710">
        <v>14</v>
      </c>
      <c r="H32" s="710">
        <v>15</v>
      </c>
    </row>
    <row r="33" spans="2:8">
      <c r="B33" s="708" t="s">
        <v>2337</v>
      </c>
      <c r="C33" s="709">
        <v>3450</v>
      </c>
      <c r="D33" s="709">
        <v>230</v>
      </c>
      <c r="E33" s="709">
        <v>11700</v>
      </c>
      <c r="F33" s="710">
        <v>15</v>
      </c>
      <c r="G33" s="710">
        <v>19</v>
      </c>
      <c r="H33" s="710">
        <v>20</v>
      </c>
    </row>
    <row r="34" spans="2:8">
      <c r="B34" s="708" t="s">
        <v>2337</v>
      </c>
      <c r="C34" s="709">
        <v>2821</v>
      </c>
      <c r="D34" s="709">
        <v>208</v>
      </c>
      <c r="E34" s="709">
        <v>9600</v>
      </c>
      <c r="F34" s="710">
        <v>13.6</v>
      </c>
      <c r="G34" s="710">
        <v>19</v>
      </c>
      <c r="H34" s="710">
        <v>20</v>
      </c>
    </row>
    <row r="35" spans="2:8">
      <c r="B35" s="708" t="s">
        <v>2337</v>
      </c>
      <c r="C35" s="709">
        <v>5000</v>
      </c>
      <c r="D35" s="709">
        <v>230</v>
      </c>
      <c r="E35" s="709">
        <v>17000</v>
      </c>
      <c r="F35" s="710">
        <v>21.8</v>
      </c>
      <c r="G35" s="710">
        <v>28</v>
      </c>
      <c r="H35" s="710">
        <v>30</v>
      </c>
    </row>
    <row r="36" spans="2:8">
      <c r="B36" s="708" t="s">
        <v>2337</v>
      </c>
      <c r="C36" s="709">
        <v>4089</v>
      </c>
      <c r="D36" s="709">
        <v>208</v>
      </c>
      <c r="E36" s="709">
        <v>13900</v>
      </c>
      <c r="F36" s="710">
        <v>19.7</v>
      </c>
      <c r="G36" s="710">
        <v>28</v>
      </c>
      <c r="H36" s="710">
        <v>30</v>
      </c>
    </row>
    <row r="37" spans="2:8">
      <c r="B37" s="708" t="s">
        <v>2494</v>
      </c>
      <c r="C37" s="709">
        <v>2450</v>
      </c>
      <c r="D37" s="1104">
        <v>265</v>
      </c>
      <c r="E37" s="709">
        <v>8300</v>
      </c>
      <c r="F37" s="710">
        <v>9.3000000000000007</v>
      </c>
      <c r="G37" s="710">
        <v>12</v>
      </c>
      <c r="H37" s="710">
        <v>15</v>
      </c>
    </row>
    <row r="38" spans="2:8">
      <c r="B38" s="708" t="s">
        <v>2494</v>
      </c>
      <c r="C38" s="709">
        <v>3450</v>
      </c>
      <c r="D38" s="1104"/>
      <c r="E38" s="709">
        <v>11700</v>
      </c>
      <c r="F38" s="710">
        <v>13.1</v>
      </c>
      <c r="G38" s="710">
        <v>17</v>
      </c>
      <c r="H38" s="710">
        <v>20</v>
      </c>
    </row>
    <row r="39" spans="2:8">
      <c r="B39" s="708" t="s">
        <v>2494</v>
      </c>
      <c r="C39" s="709">
        <v>5000</v>
      </c>
      <c r="D39" s="1104"/>
      <c r="E39" s="709">
        <v>17000</v>
      </c>
      <c r="F39" s="710">
        <v>18.899999999999999</v>
      </c>
      <c r="G39" s="710">
        <v>24</v>
      </c>
      <c r="H39" s="710">
        <v>25</v>
      </c>
    </row>
    <row r="40" spans="2:8">
      <c r="B40" s="708" t="s">
        <v>2338</v>
      </c>
      <c r="C40" s="709">
        <v>2450</v>
      </c>
      <c r="D40" s="709">
        <v>230</v>
      </c>
      <c r="E40" s="709">
        <v>8300</v>
      </c>
      <c r="F40" s="710">
        <v>10.7</v>
      </c>
      <c r="G40" s="710">
        <v>14</v>
      </c>
      <c r="H40" s="710">
        <v>15</v>
      </c>
    </row>
    <row r="41" spans="2:8">
      <c r="B41" s="708" t="s">
        <v>2338</v>
      </c>
      <c r="C41" s="709">
        <v>2003</v>
      </c>
      <c r="D41" s="709">
        <v>208</v>
      </c>
      <c r="E41" s="709">
        <v>6800</v>
      </c>
      <c r="F41" s="710">
        <v>9.6999999999999993</v>
      </c>
      <c r="G41" s="710">
        <v>14</v>
      </c>
      <c r="H41" s="710">
        <v>15</v>
      </c>
    </row>
    <row r="42" spans="2:8">
      <c r="B42" s="708" t="s">
        <v>2338</v>
      </c>
      <c r="C42" s="709">
        <v>3450</v>
      </c>
      <c r="D42" s="709">
        <v>230</v>
      </c>
      <c r="E42" s="709">
        <v>11700</v>
      </c>
      <c r="F42" s="710">
        <v>15</v>
      </c>
      <c r="G42" s="710">
        <v>19</v>
      </c>
      <c r="H42" s="710">
        <v>20</v>
      </c>
    </row>
    <row r="43" spans="2:8">
      <c r="B43" s="708" t="s">
        <v>2338</v>
      </c>
      <c r="C43" s="709">
        <v>2821</v>
      </c>
      <c r="D43" s="709">
        <v>208</v>
      </c>
      <c r="E43" s="709">
        <v>9600</v>
      </c>
      <c r="F43" s="710">
        <v>13.6</v>
      </c>
      <c r="G43" s="710">
        <v>19</v>
      </c>
      <c r="H43" s="710">
        <v>20</v>
      </c>
    </row>
    <row r="44" spans="2:8">
      <c r="B44" s="708" t="s">
        <v>2338</v>
      </c>
      <c r="C44" s="709">
        <v>5000</v>
      </c>
      <c r="D44" s="709">
        <v>230</v>
      </c>
      <c r="E44" s="709">
        <v>17000</v>
      </c>
      <c r="F44" s="710">
        <v>21.8</v>
      </c>
      <c r="G44" s="710">
        <v>28</v>
      </c>
      <c r="H44" s="710">
        <v>30</v>
      </c>
    </row>
    <row r="45" spans="2:8">
      <c r="B45" s="708" t="s">
        <v>2338</v>
      </c>
      <c r="C45" s="709">
        <v>4089</v>
      </c>
      <c r="D45" s="709">
        <v>208</v>
      </c>
      <c r="E45" s="709">
        <v>13900</v>
      </c>
      <c r="F45" s="710">
        <v>19.7</v>
      </c>
      <c r="G45" s="710">
        <v>28</v>
      </c>
      <c r="H45" s="710">
        <v>30</v>
      </c>
    </row>
    <row r="46" spans="2:8">
      <c r="B46" s="708" t="s">
        <v>2495</v>
      </c>
      <c r="C46" s="709">
        <v>2450</v>
      </c>
      <c r="D46" s="1104">
        <v>265</v>
      </c>
      <c r="E46" s="709">
        <v>8300</v>
      </c>
      <c r="F46" s="710">
        <v>9.3000000000000007</v>
      </c>
      <c r="G46" s="710">
        <v>12</v>
      </c>
      <c r="H46" s="710">
        <v>15</v>
      </c>
    </row>
    <row r="47" spans="2:8">
      <c r="B47" s="708" t="s">
        <v>2495</v>
      </c>
      <c r="C47" s="709">
        <v>3450</v>
      </c>
      <c r="D47" s="1104"/>
      <c r="E47" s="709">
        <v>11700</v>
      </c>
      <c r="F47" s="710">
        <v>13.1</v>
      </c>
      <c r="G47" s="710">
        <v>17</v>
      </c>
      <c r="H47" s="710">
        <v>20</v>
      </c>
    </row>
    <row r="48" spans="2:8">
      <c r="B48" s="708" t="s">
        <v>2495</v>
      </c>
      <c r="C48" s="709">
        <v>5000</v>
      </c>
      <c r="D48" s="1104"/>
      <c r="E48" s="709">
        <v>17000</v>
      </c>
      <c r="F48" s="710">
        <v>18.899999999999999</v>
      </c>
      <c r="G48" s="710">
        <v>24</v>
      </c>
      <c r="H48" s="710">
        <v>25</v>
      </c>
    </row>
    <row r="49" spans="2:8">
      <c r="B49" s="708" t="s">
        <v>2339</v>
      </c>
      <c r="C49" s="709">
        <v>2450</v>
      </c>
      <c r="D49" s="709">
        <v>230</v>
      </c>
      <c r="E49" s="709">
        <v>8300</v>
      </c>
      <c r="F49" s="710">
        <v>10.7</v>
      </c>
      <c r="G49" s="710">
        <v>14</v>
      </c>
      <c r="H49" s="710">
        <v>15</v>
      </c>
    </row>
    <row r="50" spans="2:8">
      <c r="B50" s="708" t="s">
        <v>2339</v>
      </c>
      <c r="C50" s="709">
        <v>2003</v>
      </c>
      <c r="D50" s="709">
        <v>208</v>
      </c>
      <c r="E50" s="709">
        <v>6800</v>
      </c>
      <c r="F50" s="710">
        <v>9.6999999999999993</v>
      </c>
      <c r="G50" s="710">
        <v>14</v>
      </c>
      <c r="H50" s="710">
        <v>15</v>
      </c>
    </row>
    <row r="51" spans="2:8">
      <c r="B51" s="708" t="s">
        <v>2339</v>
      </c>
      <c r="C51" s="709">
        <v>3450</v>
      </c>
      <c r="D51" s="709">
        <v>230</v>
      </c>
      <c r="E51" s="709">
        <v>11700</v>
      </c>
      <c r="F51" s="710">
        <v>15</v>
      </c>
      <c r="G51" s="710">
        <v>19</v>
      </c>
      <c r="H51" s="710">
        <v>20</v>
      </c>
    </row>
    <row r="52" spans="2:8">
      <c r="B52" s="708" t="s">
        <v>2339</v>
      </c>
      <c r="C52" s="709">
        <v>2821</v>
      </c>
      <c r="D52" s="709">
        <v>208</v>
      </c>
      <c r="E52" s="709">
        <v>9600</v>
      </c>
      <c r="F52" s="710">
        <v>13.6</v>
      </c>
      <c r="G52" s="710">
        <v>19</v>
      </c>
      <c r="H52" s="710">
        <v>20</v>
      </c>
    </row>
    <row r="53" spans="2:8">
      <c r="B53" s="708" t="s">
        <v>2339</v>
      </c>
      <c r="C53" s="709">
        <v>5000</v>
      </c>
      <c r="D53" s="709">
        <v>230</v>
      </c>
      <c r="E53" s="709">
        <v>17000</v>
      </c>
      <c r="F53" s="710">
        <v>21.8</v>
      </c>
      <c r="G53" s="710">
        <v>28</v>
      </c>
      <c r="H53" s="710">
        <v>30</v>
      </c>
    </row>
    <row r="54" spans="2:8">
      <c r="B54" s="708" t="s">
        <v>2339</v>
      </c>
      <c r="C54" s="709">
        <v>4089</v>
      </c>
      <c r="D54" s="709">
        <v>208</v>
      </c>
      <c r="E54" s="709">
        <v>13900</v>
      </c>
      <c r="F54" s="710">
        <v>19.7</v>
      </c>
      <c r="G54" s="710">
        <v>28</v>
      </c>
      <c r="H54" s="710">
        <v>30</v>
      </c>
    </row>
    <row r="55" spans="2:8">
      <c r="B55" s="708" t="s">
        <v>2496</v>
      </c>
      <c r="C55" s="709">
        <v>2450</v>
      </c>
      <c r="D55" s="1104">
        <v>265</v>
      </c>
      <c r="E55" s="709">
        <v>8300</v>
      </c>
      <c r="F55" s="710">
        <v>9.3000000000000007</v>
      </c>
      <c r="G55" s="710">
        <v>12</v>
      </c>
      <c r="H55" s="710">
        <v>15</v>
      </c>
    </row>
    <row r="56" spans="2:8">
      <c r="B56" s="708" t="s">
        <v>2496</v>
      </c>
      <c r="C56" s="709">
        <v>3450</v>
      </c>
      <c r="D56" s="1104"/>
      <c r="E56" s="709">
        <v>11700</v>
      </c>
      <c r="F56" s="710">
        <v>13.1</v>
      </c>
      <c r="G56" s="710">
        <v>17</v>
      </c>
      <c r="H56" s="710">
        <v>20</v>
      </c>
    </row>
    <row r="57" spans="2:8">
      <c r="B57" s="708" t="s">
        <v>2496</v>
      </c>
      <c r="C57" s="709">
        <v>5000</v>
      </c>
      <c r="D57" s="1104"/>
      <c r="E57" s="709">
        <v>17000</v>
      </c>
      <c r="F57" s="710">
        <v>18.899999999999999</v>
      </c>
      <c r="G57" s="710">
        <v>24</v>
      </c>
      <c r="H57" s="710">
        <v>25</v>
      </c>
    </row>
  </sheetData>
  <sheetProtection password="81F4" sheet="1" objects="1" scenarios="1"/>
  <mergeCells count="18">
    <mergeCell ref="AA3:AA10"/>
    <mergeCell ref="AE3:AE10"/>
    <mergeCell ref="B13:B21"/>
    <mergeCell ref="K13:K21"/>
    <mergeCell ref="T13:T21"/>
    <mergeCell ref="X13:X21"/>
    <mergeCell ref="Y14:Y21"/>
    <mergeCell ref="AA14:AA21"/>
    <mergeCell ref="B2:B10"/>
    <mergeCell ref="K2:K10"/>
    <mergeCell ref="T2:T10"/>
    <mergeCell ref="X2:X10"/>
    <mergeCell ref="Y3:Y10"/>
    <mergeCell ref="D55:D57"/>
    <mergeCell ref="D37:D39"/>
    <mergeCell ref="D46:D48"/>
    <mergeCell ref="AE14:AE21"/>
    <mergeCell ref="D29:D30"/>
  </mergeCells>
  <hyperlinks>
    <hyperlink ref="N24" location="Contents!A1" display="&lt;&lt;BACK" xr:uid="{ED31E905-D3DF-4E68-A2F3-7EC24BFDDE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3AEC9-8327-48DC-BC01-260B90E19C3E}">
  <dimension ref="A2:DI70"/>
  <sheetViews>
    <sheetView showGridLines="0" workbookViewId="0">
      <selection activeCell="K39" sqref="K39"/>
    </sheetView>
  </sheetViews>
  <sheetFormatPr defaultRowHeight="12.75"/>
  <cols>
    <col min="1" max="1" width="5" style="389" customWidth="1"/>
    <col min="2" max="2" width="9.7109375" style="313" customWidth="1"/>
    <col min="3" max="3" width="9.140625" style="313"/>
    <col min="4" max="4" width="10.5703125" style="313" customWidth="1"/>
    <col min="5" max="6" width="9.140625" style="313"/>
    <col min="7" max="7" width="9.85546875" style="313" customWidth="1"/>
    <col min="8" max="8" width="6.7109375" style="313" customWidth="1"/>
    <col min="9" max="9" width="9.140625" style="313"/>
    <col min="10" max="10" width="9.85546875" style="313" customWidth="1"/>
    <col min="11" max="11" width="10" style="313" customWidth="1"/>
    <col min="12" max="12" width="11.140625" style="313" customWidth="1"/>
    <col min="13" max="15" width="9.140625" style="313"/>
    <col min="16" max="16" width="9.85546875" style="313" customWidth="1"/>
    <col min="17" max="17" width="9.5703125" style="313" customWidth="1"/>
    <col min="18" max="22" width="9.140625" style="313"/>
    <col min="23" max="23" width="14.42578125" style="313" customWidth="1"/>
    <col min="24" max="24" width="10.140625" style="313" customWidth="1"/>
    <col min="25" max="26" width="9.140625" style="313"/>
    <col min="27" max="27" width="13.85546875" style="313" customWidth="1"/>
    <col min="28" max="32" width="9.140625" style="313"/>
    <col min="33" max="113" width="9.140625" style="389"/>
    <col min="114" max="16384" width="9.140625" style="313"/>
  </cols>
  <sheetData>
    <row r="2" spans="1:113" ht="12.75" customHeight="1">
      <c r="B2" s="1095" t="s">
        <v>2499</v>
      </c>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649"/>
      <c r="AC2" s="650"/>
    </row>
    <row r="3" spans="1:113" s="652" customFormat="1">
      <c r="A3" s="651"/>
      <c r="B3" s="1097"/>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649"/>
      <c r="AC3" s="650"/>
      <c r="AD3" s="313"/>
      <c r="AE3" s="313"/>
      <c r="AF3" s="313"/>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651"/>
      <c r="BH3" s="651"/>
      <c r="BI3" s="651"/>
      <c r="BJ3" s="651"/>
      <c r="BK3" s="651"/>
      <c r="BL3" s="651"/>
      <c r="BM3" s="651"/>
      <c r="BN3" s="651"/>
      <c r="BO3" s="651"/>
      <c r="BP3" s="651"/>
      <c r="BQ3" s="651"/>
      <c r="BR3" s="651"/>
      <c r="BS3" s="651"/>
      <c r="BT3" s="651"/>
      <c r="BU3" s="651"/>
      <c r="BV3" s="651"/>
      <c r="BW3" s="651"/>
      <c r="BX3" s="651"/>
      <c r="BY3" s="651"/>
      <c r="BZ3" s="651"/>
      <c r="CA3" s="651"/>
      <c r="CB3" s="651"/>
      <c r="CC3" s="651"/>
      <c r="CD3" s="651"/>
      <c r="CE3" s="651"/>
      <c r="CF3" s="651"/>
      <c r="CG3" s="651"/>
      <c r="CH3" s="651"/>
      <c r="CI3" s="651"/>
      <c r="CJ3" s="651"/>
      <c r="CK3" s="651"/>
      <c r="CL3" s="651"/>
      <c r="CM3" s="651"/>
      <c r="CN3" s="651"/>
      <c r="CO3" s="651"/>
      <c r="CP3" s="651"/>
      <c r="CQ3" s="651"/>
      <c r="CR3" s="651"/>
      <c r="CS3" s="651"/>
      <c r="CT3" s="651"/>
      <c r="CU3" s="651"/>
      <c r="CV3" s="651"/>
      <c r="CW3" s="651"/>
      <c r="CX3" s="651"/>
      <c r="CY3" s="651"/>
      <c r="CZ3" s="651"/>
      <c r="DA3" s="651"/>
      <c r="DB3" s="651"/>
      <c r="DC3" s="651"/>
      <c r="DD3" s="651"/>
      <c r="DE3" s="651"/>
      <c r="DF3" s="651"/>
      <c r="DG3" s="651"/>
      <c r="DH3" s="651"/>
      <c r="DI3" s="651"/>
    </row>
    <row r="4" spans="1:113" s="652" customFormat="1" ht="19.5" customHeight="1">
      <c r="A4" s="651"/>
      <c r="B4" s="1108" t="s">
        <v>1371</v>
      </c>
      <c r="C4" s="1108" t="s">
        <v>1365</v>
      </c>
      <c r="D4" s="1086" t="s">
        <v>1399</v>
      </c>
      <c r="E4" s="1087"/>
      <c r="F4" s="1087"/>
      <c r="G4" s="1087"/>
      <c r="H4" s="1088"/>
      <c r="I4" s="1086" t="s">
        <v>1398</v>
      </c>
      <c r="J4" s="1087"/>
      <c r="K4" s="1087"/>
      <c r="L4" s="1087"/>
      <c r="M4" s="1087"/>
      <c r="N4" s="1088"/>
      <c r="O4" s="1086" t="s">
        <v>1397</v>
      </c>
      <c r="P4" s="1087"/>
      <c r="Q4" s="1088"/>
      <c r="R4" s="1086" t="s">
        <v>1396</v>
      </c>
      <c r="S4" s="1087"/>
      <c r="T4" s="1088"/>
      <c r="U4" s="1089" t="s">
        <v>1395</v>
      </c>
      <c r="V4" s="1090"/>
      <c r="W4" s="1086" t="s">
        <v>1368</v>
      </c>
      <c r="X4" s="1087"/>
      <c r="Y4" s="1087"/>
      <c r="Z4" s="1087"/>
      <c r="AA4" s="1088"/>
      <c r="AB4" s="313"/>
      <c r="AC4" s="313"/>
      <c r="AD4" s="313"/>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c r="DA4" s="651"/>
      <c r="DB4" s="651"/>
      <c r="DC4" s="651"/>
      <c r="DD4" s="651"/>
      <c r="DE4" s="651"/>
      <c r="DF4" s="651"/>
      <c r="DG4" s="651"/>
    </row>
    <row r="5" spans="1:113" s="652" customFormat="1" ht="11.25" customHeight="1">
      <c r="A5" s="651"/>
      <c r="B5" s="1109"/>
      <c r="C5" s="1109"/>
      <c r="D5" s="1108" t="s">
        <v>1394</v>
      </c>
      <c r="E5" s="1108" t="s">
        <v>1393</v>
      </c>
      <c r="F5" s="1108" t="s">
        <v>1392</v>
      </c>
      <c r="G5" s="1108" t="s">
        <v>1391</v>
      </c>
      <c r="H5" s="1108" t="s">
        <v>872</v>
      </c>
      <c r="I5" s="1108" t="s">
        <v>3252</v>
      </c>
      <c r="J5" s="1108" t="s">
        <v>1389</v>
      </c>
      <c r="K5" s="1108" t="s">
        <v>1388</v>
      </c>
      <c r="L5" s="1108" t="s">
        <v>2497</v>
      </c>
      <c r="M5" s="1100" t="s">
        <v>3253</v>
      </c>
      <c r="N5" s="1100" t="s">
        <v>3254</v>
      </c>
      <c r="O5" s="1108" t="s">
        <v>1350</v>
      </c>
      <c r="P5" s="1108" t="s">
        <v>1384</v>
      </c>
      <c r="Q5" s="1108" t="s">
        <v>1383</v>
      </c>
      <c r="R5" s="1108" t="s">
        <v>1382</v>
      </c>
      <c r="S5" s="1108" t="s">
        <v>1381</v>
      </c>
      <c r="T5" s="1108" t="s">
        <v>1361</v>
      </c>
      <c r="U5" s="1108" t="s">
        <v>427</v>
      </c>
      <c r="V5" s="1108" t="s">
        <v>434</v>
      </c>
      <c r="W5" s="1108" t="s">
        <v>1378</v>
      </c>
      <c r="X5" s="1108" t="s">
        <v>1356</v>
      </c>
      <c r="Y5" s="1108" t="s">
        <v>1367</v>
      </c>
      <c r="Z5" s="1108" t="s">
        <v>1366</v>
      </c>
      <c r="AA5" s="1108" t="s">
        <v>1143</v>
      </c>
      <c r="AB5" s="252" t="s">
        <v>2248</v>
      </c>
      <c r="AC5" s="313"/>
      <c r="AD5" s="313"/>
      <c r="AE5" s="651"/>
      <c r="AF5" s="651"/>
      <c r="AG5" s="651"/>
      <c r="AH5" s="651"/>
      <c r="AI5" s="651"/>
      <c r="AJ5" s="651"/>
      <c r="AK5" s="651"/>
      <c r="AL5" s="651"/>
      <c r="AM5" s="651"/>
      <c r="AN5" s="651"/>
      <c r="AO5" s="651"/>
      <c r="AP5" s="651"/>
      <c r="AQ5" s="651"/>
      <c r="AR5" s="651"/>
      <c r="AS5" s="651"/>
      <c r="AT5" s="651"/>
      <c r="AU5" s="651"/>
      <c r="AV5" s="651"/>
      <c r="AW5" s="651"/>
      <c r="AX5" s="651"/>
      <c r="AY5" s="651"/>
      <c r="AZ5" s="651"/>
      <c r="BA5" s="651"/>
      <c r="BB5" s="651"/>
      <c r="BC5" s="651"/>
      <c r="BD5" s="651"/>
      <c r="BE5" s="651"/>
      <c r="BF5" s="651"/>
      <c r="BG5" s="651"/>
      <c r="BH5" s="651"/>
      <c r="BI5" s="651"/>
      <c r="BJ5" s="651"/>
      <c r="BK5" s="651"/>
      <c r="BL5" s="651"/>
      <c r="BM5" s="651"/>
      <c r="BN5" s="651"/>
      <c r="BO5" s="651"/>
      <c r="BP5" s="651"/>
      <c r="BQ5" s="651"/>
      <c r="BR5" s="651"/>
      <c r="BS5" s="651"/>
      <c r="BT5" s="651"/>
      <c r="BU5" s="651"/>
      <c r="BV5" s="651"/>
      <c r="BW5" s="651"/>
      <c r="BX5" s="651"/>
      <c r="BY5" s="651"/>
      <c r="BZ5" s="651"/>
      <c r="CA5" s="651"/>
      <c r="CB5" s="651"/>
      <c r="CC5" s="651"/>
      <c r="CD5" s="651"/>
      <c r="CE5" s="651"/>
      <c r="CF5" s="651"/>
      <c r="CG5" s="651"/>
      <c r="CH5" s="651"/>
      <c r="CI5" s="651"/>
      <c r="CJ5" s="651"/>
      <c r="CK5" s="651"/>
      <c r="CL5" s="651"/>
      <c r="CM5" s="651"/>
      <c r="CN5" s="651"/>
      <c r="CO5" s="651"/>
      <c r="CP5" s="651"/>
      <c r="CQ5" s="651"/>
      <c r="CR5" s="651"/>
      <c r="CS5" s="651"/>
      <c r="CT5" s="651"/>
      <c r="CU5" s="651"/>
      <c r="CV5" s="651"/>
      <c r="CW5" s="651"/>
      <c r="CX5" s="651"/>
      <c r="CY5" s="651"/>
      <c r="CZ5" s="651"/>
      <c r="DA5" s="651"/>
      <c r="DB5" s="651"/>
      <c r="DC5" s="651"/>
      <c r="DD5" s="651"/>
      <c r="DE5" s="651"/>
      <c r="DF5" s="651"/>
      <c r="DG5" s="651"/>
    </row>
    <row r="6" spans="1:113" s="652" customFormat="1" ht="21" customHeight="1">
      <c r="A6" s="651"/>
      <c r="B6" s="1110"/>
      <c r="C6" s="1110"/>
      <c r="D6" s="1110"/>
      <c r="E6" s="1110"/>
      <c r="F6" s="1110"/>
      <c r="G6" s="1110"/>
      <c r="H6" s="1110"/>
      <c r="I6" s="1110"/>
      <c r="J6" s="1110"/>
      <c r="K6" s="1110"/>
      <c r="L6" s="1110"/>
      <c r="M6" s="1101"/>
      <c r="N6" s="1101"/>
      <c r="O6" s="1110"/>
      <c r="P6" s="1110"/>
      <c r="Q6" s="1110"/>
      <c r="R6" s="1110"/>
      <c r="S6" s="1110"/>
      <c r="T6" s="1110"/>
      <c r="U6" s="1110"/>
      <c r="V6" s="1110"/>
      <c r="W6" s="1110"/>
      <c r="X6" s="1110"/>
      <c r="Y6" s="1110"/>
      <c r="Z6" s="1110"/>
      <c r="AA6" s="1110"/>
      <c r="AB6" s="313"/>
      <c r="AC6" s="313"/>
      <c r="AD6" s="313"/>
      <c r="AE6" s="651"/>
      <c r="AF6" s="651"/>
      <c r="AG6" s="651"/>
      <c r="AH6" s="651"/>
      <c r="AI6" s="651"/>
      <c r="AJ6" s="651"/>
      <c r="AK6" s="651"/>
      <c r="AL6" s="651"/>
      <c r="AM6" s="651"/>
      <c r="AN6" s="651"/>
      <c r="AO6" s="651"/>
      <c r="AP6" s="651"/>
      <c r="AQ6" s="651"/>
      <c r="AR6" s="651"/>
      <c r="AS6" s="651"/>
      <c r="AT6" s="651"/>
      <c r="AU6" s="651"/>
      <c r="AV6" s="651"/>
      <c r="AW6" s="651"/>
      <c r="AX6" s="651"/>
      <c r="AY6" s="651"/>
      <c r="AZ6" s="651"/>
      <c r="BA6" s="651"/>
      <c r="BB6" s="651"/>
      <c r="BC6" s="651"/>
      <c r="BD6" s="651"/>
      <c r="BE6" s="651"/>
      <c r="BF6" s="651"/>
      <c r="BG6" s="651"/>
      <c r="BH6" s="651"/>
      <c r="BI6" s="651"/>
      <c r="BJ6" s="651"/>
      <c r="BK6" s="651"/>
      <c r="BL6" s="651"/>
      <c r="BM6" s="651"/>
      <c r="BN6" s="651"/>
      <c r="BO6" s="651"/>
      <c r="BP6" s="651"/>
      <c r="BQ6" s="651"/>
      <c r="BR6" s="651"/>
      <c r="BS6" s="651"/>
      <c r="BT6" s="651"/>
      <c r="BU6" s="651"/>
      <c r="BV6" s="651"/>
      <c r="BW6" s="651"/>
      <c r="BX6" s="651"/>
      <c r="BY6" s="651"/>
      <c r="BZ6" s="651"/>
      <c r="CA6" s="651"/>
      <c r="CB6" s="651"/>
      <c r="CC6" s="651"/>
      <c r="CD6" s="651"/>
      <c r="CE6" s="651"/>
      <c r="CF6" s="651"/>
      <c r="CG6" s="651"/>
      <c r="CH6" s="651"/>
      <c r="CI6" s="651"/>
      <c r="CJ6" s="651"/>
      <c r="CK6" s="651"/>
      <c r="CL6" s="651"/>
      <c r="CM6" s="651"/>
      <c r="CN6" s="651"/>
      <c r="CO6" s="651"/>
      <c r="CP6" s="651"/>
      <c r="CQ6" s="651"/>
      <c r="CR6" s="651"/>
      <c r="CS6" s="651"/>
      <c r="CT6" s="651"/>
      <c r="CU6" s="651"/>
      <c r="CV6" s="651"/>
      <c r="CW6" s="651"/>
      <c r="CX6" s="651"/>
      <c r="CY6" s="651"/>
      <c r="CZ6" s="651"/>
      <c r="DA6" s="651"/>
      <c r="DB6" s="651"/>
      <c r="DC6" s="651"/>
      <c r="DD6" s="651"/>
      <c r="DE6" s="651"/>
      <c r="DF6" s="651"/>
      <c r="DG6" s="651"/>
    </row>
    <row r="7" spans="1:113" s="652" customFormat="1" ht="11.25" customHeight="1">
      <c r="A7" s="651"/>
      <c r="B7" s="78"/>
      <c r="C7" s="79"/>
      <c r="D7" s="79">
        <v>350</v>
      </c>
      <c r="E7" s="79" t="s">
        <v>3239</v>
      </c>
      <c r="F7" s="79">
        <v>0.3</v>
      </c>
      <c r="G7" s="79" t="s">
        <v>3239</v>
      </c>
      <c r="H7" s="80" t="s">
        <v>1519</v>
      </c>
      <c r="I7" s="79" t="s">
        <v>3239</v>
      </c>
      <c r="J7" s="79" t="s">
        <v>3239</v>
      </c>
      <c r="K7" s="79" t="s">
        <v>2501</v>
      </c>
      <c r="L7" s="79" t="s">
        <v>3266</v>
      </c>
      <c r="M7" s="81">
        <v>21</v>
      </c>
      <c r="N7" s="79" t="s">
        <v>3239</v>
      </c>
      <c r="O7" s="82" t="s">
        <v>3227</v>
      </c>
      <c r="P7" s="83">
        <v>0.3</v>
      </c>
      <c r="Q7" s="84" t="s">
        <v>3228</v>
      </c>
      <c r="R7" s="78">
        <v>1</v>
      </c>
      <c r="S7" s="85">
        <v>2.5</v>
      </c>
      <c r="T7" s="79" t="s">
        <v>2335</v>
      </c>
      <c r="U7" s="86">
        <v>15</v>
      </c>
      <c r="V7" s="86">
        <v>15</v>
      </c>
      <c r="W7" s="82" t="s">
        <v>3270</v>
      </c>
      <c r="X7" s="87">
        <v>114</v>
      </c>
      <c r="Y7" s="79" t="s">
        <v>3272</v>
      </c>
      <c r="Z7" s="79" t="s">
        <v>3255</v>
      </c>
      <c r="AA7" s="78"/>
      <c r="AB7" s="651"/>
      <c r="AC7" s="651"/>
      <c r="AD7" s="653"/>
      <c r="AE7" s="653"/>
      <c r="AF7" s="1094"/>
      <c r="AG7" s="651"/>
      <c r="AH7" s="651"/>
      <c r="AI7" s="651"/>
      <c r="AJ7" s="651"/>
      <c r="AK7" s="651"/>
      <c r="AL7" s="651"/>
      <c r="AM7" s="651"/>
      <c r="AN7" s="651"/>
      <c r="AO7" s="651"/>
      <c r="AP7" s="651"/>
      <c r="AQ7" s="651"/>
      <c r="AR7" s="651"/>
      <c r="AS7" s="651"/>
      <c r="AT7" s="651"/>
      <c r="AU7" s="651"/>
      <c r="AV7" s="651"/>
      <c r="AW7" s="651"/>
      <c r="AX7" s="651"/>
      <c r="AY7" s="651"/>
      <c r="AZ7" s="651"/>
      <c r="BA7" s="651"/>
      <c r="BB7" s="651"/>
      <c r="BC7" s="651"/>
      <c r="BD7" s="651"/>
      <c r="BE7" s="651"/>
      <c r="BF7" s="651"/>
      <c r="BG7" s="651"/>
      <c r="BH7" s="651"/>
      <c r="BI7" s="651"/>
      <c r="BJ7" s="651"/>
      <c r="BK7" s="651"/>
      <c r="BL7" s="651"/>
      <c r="BM7" s="651"/>
      <c r="BN7" s="651"/>
      <c r="BO7" s="651"/>
      <c r="BP7" s="651"/>
      <c r="BQ7" s="651"/>
      <c r="BR7" s="651"/>
      <c r="BS7" s="651"/>
      <c r="BT7" s="651"/>
      <c r="BU7" s="651"/>
      <c r="BV7" s="651"/>
      <c r="BW7" s="651"/>
      <c r="BX7" s="651"/>
      <c r="BY7" s="651"/>
      <c r="BZ7" s="651"/>
      <c r="CA7" s="651"/>
      <c r="CB7" s="651"/>
      <c r="CC7" s="651"/>
      <c r="CD7" s="651"/>
      <c r="CE7" s="651"/>
      <c r="CF7" s="651"/>
      <c r="CG7" s="651"/>
      <c r="CH7" s="651"/>
      <c r="CI7" s="651"/>
      <c r="CJ7" s="651"/>
      <c r="CK7" s="651"/>
      <c r="CL7" s="651"/>
      <c r="CM7" s="651"/>
      <c r="CN7" s="651"/>
      <c r="CO7" s="651"/>
      <c r="CP7" s="651"/>
      <c r="CQ7" s="651"/>
      <c r="CR7" s="651"/>
      <c r="CS7" s="651"/>
      <c r="CT7" s="651"/>
      <c r="CU7" s="651"/>
      <c r="CV7" s="651"/>
      <c r="CW7" s="651"/>
      <c r="CX7" s="651"/>
      <c r="CY7" s="651"/>
      <c r="CZ7" s="651"/>
      <c r="DA7" s="651"/>
      <c r="DB7" s="651"/>
      <c r="DC7" s="651"/>
      <c r="DD7" s="651"/>
      <c r="DE7" s="651"/>
      <c r="DF7" s="651"/>
      <c r="DG7" s="651"/>
      <c r="DH7" s="651"/>
      <c r="DI7" s="651"/>
    </row>
    <row r="8" spans="1:113" s="652" customFormat="1" ht="11.25" customHeight="1">
      <c r="A8" s="651"/>
      <c r="B8" s="684"/>
      <c r="C8" s="685"/>
      <c r="D8" s="685">
        <v>350</v>
      </c>
      <c r="E8" s="685" t="s">
        <v>3239</v>
      </c>
      <c r="F8" s="685">
        <v>0.3</v>
      </c>
      <c r="G8" s="685" t="s">
        <v>3239</v>
      </c>
      <c r="H8" s="686" t="s">
        <v>1519</v>
      </c>
      <c r="I8" s="685" t="s">
        <v>3239</v>
      </c>
      <c r="J8" s="685" t="s">
        <v>3239</v>
      </c>
      <c r="K8" s="685" t="s">
        <v>2501</v>
      </c>
      <c r="L8" s="685" t="s">
        <v>3266</v>
      </c>
      <c r="M8" s="687">
        <v>21</v>
      </c>
      <c r="N8" s="685" t="s">
        <v>3239</v>
      </c>
      <c r="O8" s="688" t="s">
        <v>3227</v>
      </c>
      <c r="P8" s="689">
        <v>0.3</v>
      </c>
      <c r="Q8" s="690" t="s">
        <v>3228</v>
      </c>
      <c r="R8" s="684">
        <v>1</v>
      </c>
      <c r="S8" s="691">
        <v>3.4</v>
      </c>
      <c r="T8" s="685" t="s">
        <v>2335</v>
      </c>
      <c r="U8" s="692">
        <v>19.899999999999999</v>
      </c>
      <c r="V8" s="692">
        <v>20</v>
      </c>
      <c r="W8" s="688" t="s">
        <v>3270</v>
      </c>
      <c r="X8" s="693">
        <v>114</v>
      </c>
      <c r="Y8" s="685" t="s">
        <v>3272</v>
      </c>
      <c r="Z8" s="685" t="s">
        <v>3255</v>
      </c>
      <c r="AA8" s="684"/>
      <c r="AB8" s="651"/>
      <c r="AC8" s="651"/>
      <c r="AD8" s="653"/>
      <c r="AE8" s="653"/>
      <c r="AF8" s="1094"/>
      <c r="AG8" s="651"/>
      <c r="AH8" s="651"/>
      <c r="AI8" s="651"/>
      <c r="AJ8" s="651"/>
      <c r="AK8" s="651"/>
      <c r="AL8" s="651"/>
      <c r="AM8" s="651"/>
      <c r="AN8" s="651"/>
      <c r="AO8" s="651"/>
      <c r="AP8" s="651"/>
      <c r="AQ8" s="651"/>
      <c r="AR8" s="651"/>
      <c r="AS8" s="651"/>
      <c r="AT8" s="651"/>
      <c r="AU8" s="651"/>
      <c r="AV8" s="651"/>
      <c r="AW8" s="651"/>
      <c r="AX8" s="651"/>
      <c r="AY8" s="651"/>
      <c r="AZ8" s="651"/>
      <c r="BA8" s="651"/>
      <c r="BB8" s="651"/>
      <c r="BC8" s="651"/>
      <c r="BD8" s="651"/>
      <c r="BE8" s="651"/>
      <c r="BF8" s="651"/>
      <c r="BG8" s="651"/>
      <c r="BH8" s="651"/>
      <c r="BI8" s="651"/>
      <c r="BJ8" s="651"/>
      <c r="BK8" s="651"/>
      <c r="BL8" s="651"/>
      <c r="BM8" s="651"/>
      <c r="BN8" s="651"/>
      <c r="BO8" s="651"/>
      <c r="BP8" s="651"/>
      <c r="BQ8" s="651"/>
      <c r="BR8" s="651"/>
      <c r="BS8" s="651"/>
      <c r="BT8" s="651"/>
      <c r="BU8" s="651"/>
      <c r="BV8" s="651"/>
      <c r="BW8" s="651"/>
      <c r="BX8" s="651"/>
      <c r="BY8" s="651"/>
      <c r="BZ8" s="651"/>
      <c r="CA8" s="651"/>
      <c r="CB8" s="651"/>
      <c r="CC8" s="651"/>
      <c r="CD8" s="651"/>
      <c r="CE8" s="651"/>
      <c r="CF8" s="651"/>
      <c r="CG8" s="651"/>
      <c r="CH8" s="651"/>
      <c r="CI8" s="651"/>
      <c r="CJ8" s="651"/>
      <c r="CK8" s="651"/>
      <c r="CL8" s="651"/>
      <c r="CM8" s="651"/>
      <c r="CN8" s="651"/>
      <c r="CO8" s="651"/>
      <c r="CP8" s="651"/>
      <c r="CQ8" s="651"/>
      <c r="CR8" s="651"/>
      <c r="CS8" s="651"/>
      <c r="CT8" s="651"/>
      <c r="CU8" s="651"/>
      <c r="CV8" s="651"/>
      <c r="CW8" s="651"/>
      <c r="CX8" s="651"/>
      <c r="CY8" s="651"/>
      <c r="CZ8" s="651"/>
      <c r="DA8" s="651"/>
      <c r="DB8" s="651"/>
      <c r="DC8" s="651"/>
      <c r="DD8" s="651"/>
      <c r="DE8" s="651"/>
      <c r="DF8" s="651"/>
      <c r="DG8" s="651"/>
      <c r="DH8" s="651"/>
      <c r="DI8" s="651"/>
    </row>
    <row r="9" spans="1:113" s="652" customFormat="1" ht="11.25" customHeight="1">
      <c r="A9" s="651"/>
      <c r="B9" s="78"/>
      <c r="C9" s="79"/>
      <c r="D9" s="79">
        <v>350</v>
      </c>
      <c r="E9" s="79" t="s">
        <v>3239</v>
      </c>
      <c r="F9" s="79">
        <v>0.3</v>
      </c>
      <c r="G9" s="79" t="s">
        <v>3239</v>
      </c>
      <c r="H9" s="80" t="s">
        <v>1519</v>
      </c>
      <c r="I9" s="79" t="s">
        <v>3239</v>
      </c>
      <c r="J9" s="79" t="s">
        <v>3239</v>
      </c>
      <c r="K9" s="79" t="s">
        <v>2501</v>
      </c>
      <c r="L9" s="79" t="s">
        <v>3266</v>
      </c>
      <c r="M9" s="81">
        <v>21</v>
      </c>
      <c r="N9" s="79" t="s">
        <v>3239</v>
      </c>
      <c r="O9" s="82" t="s">
        <v>3227</v>
      </c>
      <c r="P9" s="83">
        <v>0.3</v>
      </c>
      <c r="Q9" s="84" t="s">
        <v>3228</v>
      </c>
      <c r="R9" s="78">
        <v>1</v>
      </c>
      <c r="S9" s="88">
        <v>5</v>
      </c>
      <c r="T9" s="79" t="s">
        <v>2335</v>
      </c>
      <c r="U9" s="86">
        <v>28.7</v>
      </c>
      <c r="V9" s="86">
        <v>30</v>
      </c>
      <c r="W9" s="82" t="s">
        <v>3270</v>
      </c>
      <c r="X9" s="87">
        <v>114</v>
      </c>
      <c r="Y9" s="79" t="s">
        <v>3272</v>
      </c>
      <c r="Z9" s="79" t="s">
        <v>3255</v>
      </c>
      <c r="AA9" s="78"/>
      <c r="AB9" s="651"/>
      <c r="AC9" s="651"/>
      <c r="AD9" s="653"/>
      <c r="AE9" s="653"/>
      <c r="AF9" s="1094"/>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1"/>
      <c r="CY9" s="651"/>
      <c r="CZ9" s="651"/>
      <c r="DA9" s="651"/>
      <c r="DB9" s="651"/>
      <c r="DC9" s="651"/>
      <c r="DD9" s="651"/>
      <c r="DE9" s="651"/>
      <c r="DF9" s="651"/>
      <c r="DG9" s="651"/>
      <c r="DH9" s="651"/>
      <c r="DI9" s="651"/>
    </row>
    <row r="10" spans="1:113" s="652" customFormat="1" ht="12">
      <c r="A10" s="651"/>
      <c r="B10" s="684"/>
      <c r="C10" s="685"/>
      <c r="D10" s="693">
        <v>350</v>
      </c>
      <c r="E10" s="685" t="s">
        <v>3239</v>
      </c>
      <c r="F10" s="685">
        <v>0.3</v>
      </c>
      <c r="G10" s="685" t="s">
        <v>3239</v>
      </c>
      <c r="H10" s="686" t="s">
        <v>1519</v>
      </c>
      <c r="I10" s="685" t="s">
        <v>3239</v>
      </c>
      <c r="J10" s="685" t="s">
        <v>3239</v>
      </c>
      <c r="K10" s="693">
        <v>9400</v>
      </c>
      <c r="L10" s="685">
        <v>8500</v>
      </c>
      <c r="M10" s="687">
        <v>21</v>
      </c>
      <c r="N10" s="685" t="s">
        <v>3239</v>
      </c>
      <c r="O10" s="688" t="s">
        <v>3227</v>
      </c>
      <c r="P10" s="689">
        <v>0.3</v>
      </c>
      <c r="Q10" s="690" t="s">
        <v>3228</v>
      </c>
      <c r="R10" s="684">
        <v>1</v>
      </c>
      <c r="S10" s="691">
        <v>2.5</v>
      </c>
      <c r="T10" s="693">
        <v>265</v>
      </c>
      <c r="U10" s="692">
        <v>13.14</v>
      </c>
      <c r="V10" s="692">
        <v>15</v>
      </c>
      <c r="W10" s="688" t="s">
        <v>3270</v>
      </c>
      <c r="X10" s="693">
        <v>114</v>
      </c>
      <c r="Y10" s="685" t="s">
        <v>3272</v>
      </c>
      <c r="Z10" s="685" t="s">
        <v>3256</v>
      </c>
      <c r="AA10" s="684"/>
      <c r="AB10" s="651"/>
      <c r="AC10" s="651"/>
      <c r="AD10" s="653"/>
      <c r="AE10" s="653"/>
      <c r="AF10" s="1094"/>
      <c r="AG10" s="651"/>
      <c r="AH10" s="651"/>
      <c r="AI10" s="651"/>
      <c r="AJ10" s="651"/>
      <c r="AK10" s="651"/>
      <c r="AL10" s="651"/>
      <c r="AM10" s="651"/>
      <c r="AN10" s="651"/>
      <c r="AO10" s="651"/>
      <c r="AP10" s="651"/>
      <c r="AQ10" s="651"/>
      <c r="AR10" s="651"/>
      <c r="AS10" s="651"/>
      <c r="AT10" s="651"/>
      <c r="AU10" s="651"/>
      <c r="AV10" s="651"/>
      <c r="AW10" s="651"/>
      <c r="AX10" s="651"/>
      <c r="AY10" s="651"/>
      <c r="AZ10" s="651"/>
      <c r="BA10" s="651"/>
      <c r="BB10" s="651"/>
      <c r="BC10" s="651"/>
      <c r="BD10" s="651"/>
      <c r="BE10" s="651"/>
      <c r="BF10" s="651"/>
      <c r="BG10" s="651"/>
      <c r="BH10" s="651"/>
      <c r="BI10" s="651"/>
      <c r="BJ10" s="651"/>
      <c r="BK10" s="651"/>
      <c r="BL10" s="651"/>
      <c r="BM10" s="651"/>
      <c r="BN10" s="651"/>
      <c r="BO10" s="651"/>
      <c r="BP10" s="651"/>
      <c r="BQ10" s="651"/>
      <c r="BR10" s="651"/>
      <c r="BS10" s="651"/>
      <c r="BT10" s="651"/>
      <c r="BU10" s="651"/>
      <c r="BV10" s="651"/>
      <c r="BW10" s="651"/>
      <c r="BX10" s="651"/>
      <c r="BY10" s="651"/>
      <c r="BZ10" s="651"/>
      <c r="CA10" s="651"/>
      <c r="CB10" s="651"/>
      <c r="CC10" s="651"/>
      <c r="CD10" s="651"/>
      <c r="CE10" s="651"/>
      <c r="CF10" s="651"/>
      <c r="CG10" s="651"/>
      <c r="CH10" s="651"/>
      <c r="CI10" s="651"/>
      <c r="CJ10" s="651"/>
      <c r="CK10" s="651"/>
      <c r="CL10" s="651"/>
      <c r="CM10" s="651"/>
      <c r="CN10" s="651"/>
      <c r="CO10" s="651"/>
      <c r="CP10" s="651"/>
      <c r="CQ10" s="651"/>
      <c r="CR10" s="651"/>
      <c r="CS10" s="651"/>
      <c r="CT10" s="651"/>
      <c r="CU10" s="651"/>
      <c r="CV10" s="651"/>
      <c r="CW10" s="651"/>
      <c r="CX10" s="651"/>
      <c r="CY10" s="651"/>
      <c r="CZ10" s="651"/>
      <c r="DA10" s="651"/>
      <c r="DB10" s="651"/>
      <c r="DC10" s="651"/>
      <c r="DD10" s="651"/>
      <c r="DE10" s="651"/>
      <c r="DF10" s="651"/>
      <c r="DG10" s="651"/>
      <c r="DH10" s="651"/>
      <c r="DI10" s="651"/>
    </row>
    <row r="11" spans="1:113" s="651" customFormat="1" ht="12">
      <c r="B11" s="78"/>
      <c r="C11" s="79"/>
      <c r="D11" s="87">
        <v>350</v>
      </c>
      <c r="E11" s="79" t="s">
        <v>3239</v>
      </c>
      <c r="F11" s="79">
        <v>0.3</v>
      </c>
      <c r="G11" s="79" t="s">
        <v>3239</v>
      </c>
      <c r="H11" s="80" t="s">
        <v>1519</v>
      </c>
      <c r="I11" s="79" t="s">
        <v>3239</v>
      </c>
      <c r="J11" s="79" t="s">
        <v>3239</v>
      </c>
      <c r="K11" s="87">
        <v>9400</v>
      </c>
      <c r="L11" s="79">
        <v>8500</v>
      </c>
      <c r="M11" s="81">
        <v>21</v>
      </c>
      <c r="N11" s="79" t="s">
        <v>3239</v>
      </c>
      <c r="O11" s="82" t="s">
        <v>3227</v>
      </c>
      <c r="P11" s="83">
        <v>0.3</v>
      </c>
      <c r="Q11" s="84" t="s">
        <v>3228</v>
      </c>
      <c r="R11" s="78">
        <v>1</v>
      </c>
      <c r="S11" s="85">
        <v>3.4</v>
      </c>
      <c r="T11" s="87">
        <v>265</v>
      </c>
      <c r="U11" s="86">
        <v>17.38</v>
      </c>
      <c r="V11" s="86">
        <v>20</v>
      </c>
      <c r="W11" s="82" t="s">
        <v>3270</v>
      </c>
      <c r="X11" s="87">
        <v>114</v>
      </c>
      <c r="Y11" s="79" t="s">
        <v>3272</v>
      </c>
      <c r="Z11" s="79" t="s">
        <v>3256</v>
      </c>
      <c r="AA11" s="78"/>
      <c r="AD11" s="653"/>
      <c r="AE11" s="653"/>
      <c r="AF11" s="1094"/>
    </row>
    <row r="12" spans="1:113" s="651" customFormat="1" ht="12">
      <c r="B12" s="684"/>
      <c r="C12" s="685"/>
      <c r="D12" s="693">
        <v>350</v>
      </c>
      <c r="E12" s="685" t="s">
        <v>3239</v>
      </c>
      <c r="F12" s="685">
        <v>0.3</v>
      </c>
      <c r="G12" s="685" t="s">
        <v>3239</v>
      </c>
      <c r="H12" s="686" t="s">
        <v>1519</v>
      </c>
      <c r="I12" s="685" t="s">
        <v>3239</v>
      </c>
      <c r="J12" s="685" t="s">
        <v>3239</v>
      </c>
      <c r="K12" s="693">
        <v>9400</v>
      </c>
      <c r="L12" s="685">
        <v>8500</v>
      </c>
      <c r="M12" s="687">
        <v>21</v>
      </c>
      <c r="N12" s="685" t="s">
        <v>3239</v>
      </c>
      <c r="O12" s="688" t="s">
        <v>3227</v>
      </c>
      <c r="P12" s="689">
        <v>0.3</v>
      </c>
      <c r="Q12" s="690" t="s">
        <v>3228</v>
      </c>
      <c r="R12" s="684">
        <v>1</v>
      </c>
      <c r="S12" s="723">
        <v>5</v>
      </c>
      <c r="T12" s="693">
        <v>265</v>
      </c>
      <c r="U12" s="692">
        <v>24.93</v>
      </c>
      <c r="V12" s="692">
        <v>30</v>
      </c>
      <c r="W12" s="688" t="s">
        <v>3270</v>
      </c>
      <c r="X12" s="693">
        <v>114</v>
      </c>
      <c r="Y12" s="685" t="s">
        <v>3272</v>
      </c>
      <c r="Z12" s="685" t="s">
        <v>3256</v>
      </c>
      <c r="AA12" s="684"/>
      <c r="AD12" s="653"/>
      <c r="AE12" s="653"/>
      <c r="AF12" s="1094"/>
    </row>
    <row r="13" spans="1:113" s="651" customFormat="1" ht="11.25" customHeight="1">
      <c r="B13" s="78"/>
      <c r="C13" s="79"/>
      <c r="D13" s="79">
        <v>350</v>
      </c>
      <c r="E13" s="79" t="s">
        <v>3239</v>
      </c>
      <c r="F13" s="79">
        <v>0.3</v>
      </c>
      <c r="G13" s="79" t="s">
        <v>3239</v>
      </c>
      <c r="H13" s="80" t="s">
        <v>1519</v>
      </c>
      <c r="I13" s="79" t="s">
        <v>3239</v>
      </c>
      <c r="J13" s="79" t="s">
        <v>3239</v>
      </c>
      <c r="K13" s="79" t="s">
        <v>3263</v>
      </c>
      <c r="L13" s="79" t="s">
        <v>3267</v>
      </c>
      <c r="M13" s="81">
        <v>30</v>
      </c>
      <c r="N13" s="79" t="s">
        <v>3239</v>
      </c>
      <c r="O13" s="82" t="s">
        <v>3227</v>
      </c>
      <c r="P13" s="83">
        <v>0.3</v>
      </c>
      <c r="Q13" s="84" t="s">
        <v>3228</v>
      </c>
      <c r="R13" s="78">
        <v>1</v>
      </c>
      <c r="S13" s="85">
        <v>2.5</v>
      </c>
      <c r="T13" s="79" t="s">
        <v>2335</v>
      </c>
      <c r="U13" s="86">
        <v>15</v>
      </c>
      <c r="V13" s="86">
        <v>15</v>
      </c>
      <c r="W13" s="82" t="s">
        <v>3270</v>
      </c>
      <c r="X13" s="87">
        <v>125</v>
      </c>
      <c r="Y13" s="79" t="s">
        <v>3272</v>
      </c>
      <c r="Z13" s="79" t="s">
        <v>3257</v>
      </c>
      <c r="AA13" s="78"/>
      <c r="AD13" s="653"/>
      <c r="AE13" s="653"/>
      <c r="AF13" s="1094"/>
    </row>
    <row r="14" spans="1:113" s="651" customFormat="1" ht="12" customHeight="1">
      <c r="B14" s="684"/>
      <c r="C14" s="685"/>
      <c r="D14" s="685">
        <v>350</v>
      </c>
      <c r="E14" s="685" t="s">
        <v>3239</v>
      </c>
      <c r="F14" s="685">
        <v>0.3</v>
      </c>
      <c r="G14" s="685" t="s">
        <v>3239</v>
      </c>
      <c r="H14" s="686" t="s">
        <v>1519</v>
      </c>
      <c r="I14" s="685" t="s">
        <v>3239</v>
      </c>
      <c r="J14" s="685" t="s">
        <v>3239</v>
      </c>
      <c r="K14" s="685" t="s">
        <v>3263</v>
      </c>
      <c r="L14" s="685" t="s">
        <v>3267</v>
      </c>
      <c r="M14" s="687">
        <v>30</v>
      </c>
      <c r="N14" s="685" t="s">
        <v>3239</v>
      </c>
      <c r="O14" s="688" t="s">
        <v>3227</v>
      </c>
      <c r="P14" s="689">
        <v>0.3</v>
      </c>
      <c r="Q14" s="690" t="s">
        <v>3228</v>
      </c>
      <c r="R14" s="684">
        <v>1</v>
      </c>
      <c r="S14" s="691">
        <v>3.4</v>
      </c>
      <c r="T14" s="685" t="s">
        <v>2335</v>
      </c>
      <c r="U14" s="692">
        <v>19.899999999999999</v>
      </c>
      <c r="V14" s="692">
        <v>20</v>
      </c>
      <c r="W14" s="688" t="s">
        <v>3270</v>
      </c>
      <c r="X14" s="693">
        <v>125</v>
      </c>
      <c r="Y14" s="685" t="s">
        <v>3272</v>
      </c>
      <c r="Z14" s="685" t="s">
        <v>3257</v>
      </c>
      <c r="AA14" s="684"/>
      <c r="AD14" s="653"/>
      <c r="AE14" s="653"/>
      <c r="AF14" s="1094"/>
    </row>
    <row r="15" spans="1:113" s="651" customFormat="1" ht="12.75" customHeight="1">
      <c r="B15" s="78"/>
      <c r="C15" s="79"/>
      <c r="D15" s="79">
        <v>350</v>
      </c>
      <c r="E15" s="79" t="s">
        <v>3239</v>
      </c>
      <c r="F15" s="79">
        <v>0.3</v>
      </c>
      <c r="G15" s="79" t="s">
        <v>3239</v>
      </c>
      <c r="H15" s="80" t="s">
        <v>1519</v>
      </c>
      <c r="I15" s="79" t="s">
        <v>3239</v>
      </c>
      <c r="J15" s="79" t="s">
        <v>3239</v>
      </c>
      <c r="K15" s="79" t="s">
        <v>3263</v>
      </c>
      <c r="L15" s="79" t="s">
        <v>3267</v>
      </c>
      <c r="M15" s="81">
        <v>30</v>
      </c>
      <c r="N15" s="79" t="s">
        <v>3239</v>
      </c>
      <c r="O15" s="82" t="s">
        <v>3227</v>
      </c>
      <c r="P15" s="83">
        <v>0.3</v>
      </c>
      <c r="Q15" s="84" t="s">
        <v>3228</v>
      </c>
      <c r="R15" s="78">
        <v>1</v>
      </c>
      <c r="S15" s="88">
        <v>5</v>
      </c>
      <c r="T15" s="79" t="s">
        <v>2335</v>
      </c>
      <c r="U15" s="86">
        <v>28.7</v>
      </c>
      <c r="V15" s="86">
        <v>30</v>
      </c>
      <c r="W15" s="82" t="s">
        <v>3270</v>
      </c>
      <c r="X15" s="87">
        <v>125</v>
      </c>
      <c r="Y15" s="79" t="s">
        <v>3272</v>
      </c>
      <c r="Z15" s="79" t="s">
        <v>3257</v>
      </c>
      <c r="AA15" s="78"/>
      <c r="AD15" s="653"/>
      <c r="AE15" s="653"/>
      <c r="AF15" s="1094"/>
    </row>
    <row r="16" spans="1:113" s="654" customFormat="1" ht="12">
      <c r="A16" s="651"/>
      <c r="B16" s="684"/>
      <c r="C16" s="685"/>
      <c r="D16" s="693">
        <v>350</v>
      </c>
      <c r="E16" s="685" t="s">
        <v>3239</v>
      </c>
      <c r="F16" s="685">
        <v>0.3</v>
      </c>
      <c r="G16" s="685" t="s">
        <v>3239</v>
      </c>
      <c r="H16" s="686" t="s">
        <v>1519</v>
      </c>
      <c r="I16" s="685" t="s">
        <v>3239</v>
      </c>
      <c r="J16" s="685" t="s">
        <v>3239</v>
      </c>
      <c r="K16" s="693">
        <v>12400</v>
      </c>
      <c r="L16" s="685">
        <v>11300</v>
      </c>
      <c r="M16" s="687">
        <v>30</v>
      </c>
      <c r="N16" s="685" t="s">
        <v>3239</v>
      </c>
      <c r="O16" s="688" t="s">
        <v>3227</v>
      </c>
      <c r="P16" s="689">
        <v>0.3</v>
      </c>
      <c r="Q16" s="690" t="s">
        <v>3228</v>
      </c>
      <c r="R16" s="684">
        <v>1</v>
      </c>
      <c r="S16" s="691">
        <v>2.5</v>
      </c>
      <c r="T16" s="693">
        <v>265</v>
      </c>
      <c r="U16" s="692">
        <v>13.14</v>
      </c>
      <c r="V16" s="692">
        <v>15</v>
      </c>
      <c r="W16" s="688" t="s">
        <v>3270</v>
      </c>
      <c r="X16" s="693">
        <v>124</v>
      </c>
      <c r="Y16" s="685" t="s">
        <v>3272</v>
      </c>
      <c r="Z16" s="685" t="s">
        <v>3258</v>
      </c>
      <c r="AA16" s="684"/>
      <c r="AB16" s="651"/>
      <c r="AC16" s="651"/>
      <c r="AD16" s="653"/>
      <c r="AE16" s="653"/>
      <c r="AF16" s="1094"/>
      <c r="AG16" s="651"/>
      <c r="AH16" s="651"/>
      <c r="AI16" s="651"/>
      <c r="AJ16" s="651"/>
      <c r="AK16" s="651"/>
      <c r="AL16" s="651"/>
      <c r="AM16" s="651"/>
      <c r="AN16" s="651"/>
      <c r="AO16" s="651"/>
      <c r="AP16" s="651"/>
      <c r="AQ16" s="651"/>
      <c r="AR16" s="651"/>
      <c r="AS16" s="651"/>
      <c r="AT16" s="651"/>
      <c r="AU16" s="651"/>
      <c r="AV16" s="651"/>
      <c r="AW16" s="651"/>
      <c r="AX16" s="651"/>
      <c r="AY16" s="651"/>
      <c r="AZ16" s="651"/>
      <c r="BA16" s="651"/>
      <c r="BB16" s="651"/>
      <c r="BC16" s="651"/>
      <c r="BD16" s="651"/>
      <c r="BE16" s="651"/>
      <c r="BF16" s="651"/>
      <c r="BG16" s="651"/>
      <c r="BH16" s="651"/>
      <c r="BI16" s="651"/>
      <c r="BJ16" s="651"/>
      <c r="BK16" s="651"/>
      <c r="BL16" s="651"/>
      <c r="BM16" s="651"/>
      <c r="BN16" s="651"/>
      <c r="BO16" s="651"/>
      <c r="BP16" s="651"/>
      <c r="BQ16" s="651"/>
      <c r="BR16" s="651"/>
      <c r="BS16" s="651"/>
      <c r="BT16" s="651"/>
      <c r="BU16" s="651"/>
      <c r="BV16" s="651"/>
      <c r="BW16" s="651"/>
      <c r="BX16" s="651"/>
      <c r="BY16" s="651"/>
      <c r="BZ16" s="651"/>
      <c r="CA16" s="651"/>
      <c r="CB16" s="651"/>
      <c r="CC16" s="651"/>
      <c r="CD16" s="651"/>
      <c r="CE16" s="651"/>
      <c r="CF16" s="651"/>
      <c r="CG16" s="651"/>
      <c r="CH16" s="651"/>
      <c r="CI16" s="651"/>
      <c r="CJ16" s="651"/>
      <c r="CK16" s="651"/>
      <c r="CL16" s="651"/>
      <c r="CM16" s="651"/>
      <c r="CN16" s="651"/>
      <c r="CO16" s="651"/>
      <c r="CP16" s="651"/>
      <c r="CQ16" s="651"/>
      <c r="CR16" s="651"/>
      <c r="CS16" s="651"/>
      <c r="CT16" s="651"/>
      <c r="CU16" s="651"/>
      <c r="CV16" s="651"/>
      <c r="CW16" s="651"/>
      <c r="CX16" s="651"/>
      <c r="CY16" s="651"/>
      <c r="CZ16" s="651"/>
      <c r="DA16" s="651"/>
      <c r="DB16" s="651"/>
      <c r="DC16" s="651"/>
      <c r="DD16" s="651"/>
      <c r="DE16" s="651"/>
      <c r="DF16" s="651"/>
      <c r="DG16" s="651"/>
      <c r="DH16" s="651"/>
      <c r="DI16" s="651"/>
    </row>
    <row r="17" spans="1:113" s="654" customFormat="1" ht="12">
      <c r="A17" s="651"/>
      <c r="B17" s="78"/>
      <c r="C17" s="79"/>
      <c r="D17" s="87">
        <v>350</v>
      </c>
      <c r="E17" s="79" t="s">
        <v>3239</v>
      </c>
      <c r="F17" s="79">
        <v>0.3</v>
      </c>
      <c r="G17" s="79" t="s">
        <v>3239</v>
      </c>
      <c r="H17" s="80" t="s">
        <v>1519</v>
      </c>
      <c r="I17" s="79" t="s">
        <v>3239</v>
      </c>
      <c r="J17" s="79" t="s">
        <v>3239</v>
      </c>
      <c r="K17" s="87">
        <v>12400</v>
      </c>
      <c r="L17" s="79">
        <v>11300</v>
      </c>
      <c r="M17" s="81">
        <v>30</v>
      </c>
      <c r="N17" s="79" t="s">
        <v>3239</v>
      </c>
      <c r="O17" s="82" t="s">
        <v>3227</v>
      </c>
      <c r="P17" s="83">
        <v>0.3</v>
      </c>
      <c r="Q17" s="84" t="s">
        <v>3228</v>
      </c>
      <c r="R17" s="78">
        <v>1</v>
      </c>
      <c r="S17" s="85">
        <v>3.4</v>
      </c>
      <c r="T17" s="87">
        <v>265</v>
      </c>
      <c r="U17" s="86">
        <v>17.38</v>
      </c>
      <c r="V17" s="86">
        <v>20</v>
      </c>
      <c r="W17" s="82" t="s">
        <v>3270</v>
      </c>
      <c r="X17" s="87">
        <v>124</v>
      </c>
      <c r="Y17" s="79" t="s">
        <v>3272</v>
      </c>
      <c r="Z17" s="79" t="s">
        <v>3258</v>
      </c>
      <c r="AA17" s="78"/>
      <c r="AB17" s="651"/>
      <c r="AC17" s="651"/>
      <c r="AD17" s="653"/>
      <c r="AE17" s="653"/>
      <c r="AF17" s="1094"/>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651"/>
      <c r="DD17" s="651"/>
      <c r="DE17" s="651"/>
      <c r="DF17" s="651"/>
      <c r="DG17" s="651"/>
      <c r="DH17" s="651"/>
      <c r="DI17" s="651"/>
    </row>
    <row r="18" spans="1:113" s="654" customFormat="1" ht="12">
      <c r="A18" s="651"/>
      <c r="B18" s="684"/>
      <c r="C18" s="685"/>
      <c r="D18" s="693">
        <v>350</v>
      </c>
      <c r="E18" s="685" t="s">
        <v>3239</v>
      </c>
      <c r="F18" s="685">
        <v>0.3</v>
      </c>
      <c r="G18" s="685" t="s">
        <v>3239</v>
      </c>
      <c r="H18" s="686" t="s">
        <v>1519</v>
      </c>
      <c r="I18" s="685" t="s">
        <v>3239</v>
      </c>
      <c r="J18" s="685" t="s">
        <v>3239</v>
      </c>
      <c r="K18" s="693">
        <v>12400</v>
      </c>
      <c r="L18" s="685">
        <v>11300</v>
      </c>
      <c r="M18" s="687">
        <v>30</v>
      </c>
      <c r="N18" s="685" t="s">
        <v>3239</v>
      </c>
      <c r="O18" s="688" t="s">
        <v>3227</v>
      </c>
      <c r="P18" s="689">
        <v>0.3</v>
      </c>
      <c r="Q18" s="690" t="s">
        <v>3228</v>
      </c>
      <c r="R18" s="684">
        <v>1</v>
      </c>
      <c r="S18" s="723">
        <v>5</v>
      </c>
      <c r="T18" s="693">
        <v>265</v>
      </c>
      <c r="U18" s="692">
        <v>24.93</v>
      </c>
      <c r="V18" s="692">
        <v>30</v>
      </c>
      <c r="W18" s="688" t="s">
        <v>3270</v>
      </c>
      <c r="X18" s="693">
        <v>124</v>
      </c>
      <c r="Y18" s="685" t="s">
        <v>3272</v>
      </c>
      <c r="Z18" s="685" t="s">
        <v>3258</v>
      </c>
      <c r="AA18" s="684"/>
      <c r="AB18" s="651"/>
      <c r="AC18" s="651"/>
      <c r="AD18" s="653"/>
      <c r="AE18" s="653"/>
      <c r="AF18" s="1094"/>
      <c r="AG18" s="651"/>
      <c r="AH18" s="651"/>
      <c r="AI18" s="651"/>
      <c r="AJ18" s="651"/>
      <c r="AK18" s="651"/>
      <c r="AL18" s="651"/>
      <c r="AM18" s="651"/>
      <c r="AN18" s="651"/>
      <c r="AO18" s="651"/>
      <c r="AP18" s="651"/>
      <c r="AQ18" s="651"/>
      <c r="AR18" s="651"/>
      <c r="AS18" s="651"/>
      <c r="AT18" s="651"/>
      <c r="AU18" s="651"/>
      <c r="AV18" s="651"/>
      <c r="AW18" s="651"/>
      <c r="AX18" s="651"/>
      <c r="AY18" s="651"/>
      <c r="AZ18" s="651"/>
      <c r="BA18" s="651"/>
      <c r="BB18" s="651"/>
      <c r="BC18" s="651"/>
      <c r="BD18" s="651"/>
      <c r="BE18" s="651"/>
      <c r="BF18" s="651"/>
      <c r="BG18" s="651"/>
      <c r="BH18" s="651"/>
      <c r="BI18" s="651"/>
      <c r="BJ18" s="651"/>
      <c r="BK18" s="651"/>
      <c r="BL18" s="651"/>
      <c r="BM18" s="651"/>
      <c r="BN18" s="651"/>
      <c r="BO18" s="651"/>
      <c r="BP18" s="651"/>
      <c r="BQ18" s="651"/>
      <c r="BR18" s="651"/>
      <c r="BS18" s="651"/>
      <c r="BT18" s="651"/>
      <c r="BU18" s="651"/>
      <c r="BV18" s="651"/>
      <c r="BW18" s="651"/>
      <c r="BX18" s="651"/>
      <c r="BY18" s="651"/>
      <c r="BZ18" s="651"/>
      <c r="CA18" s="651"/>
      <c r="CB18" s="651"/>
      <c r="CC18" s="651"/>
      <c r="CD18" s="651"/>
      <c r="CE18" s="651"/>
      <c r="CF18" s="651"/>
      <c r="CG18" s="651"/>
      <c r="CH18" s="651"/>
      <c r="CI18" s="651"/>
      <c r="CJ18" s="651"/>
      <c r="CK18" s="651"/>
      <c r="CL18" s="651"/>
      <c r="CM18" s="651"/>
      <c r="CN18" s="651"/>
      <c r="CO18" s="651"/>
      <c r="CP18" s="651"/>
      <c r="CQ18" s="651"/>
      <c r="CR18" s="651"/>
      <c r="CS18" s="651"/>
      <c r="CT18" s="651"/>
      <c r="CU18" s="651"/>
      <c r="CV18" s="651"/>
      <c r="CW18" s="651"/>
      <c r="CX18" s="651"/>
      <c r="CY18" s="651"/>
      <c r="CZ18" s="651"/>
      <c r="DA18" s="651"/>
      <c r="DB18" s="651"/>
      <c r="DC18" s="651"/>
      <c r="DD18" s="651"/>
      <c r="DE18" s="651"/>
      <c r="DF18" s="651"/>
      <c r="DG18" s="651"/>
      <c r="DH18" s="651"/>
      <c r="DI18" s="651"/>
    </row>
    <row r="19" spans="1:113" s="654" customFormat="1" ht="12">
      <c r="A19" s="651"/>
      <c r="B19" s="78"/>
      <c r="C19" s="79"/>
      <c r="D19" s="87">
        <v>280</v>
      </c>
      <c r="E19" s="79" t="s">
        <v>3239</v>
      </c>
      <c r="F19" s="79">
        <v>0.3</v>
      </c>
      <c r="G19" s="79" t="s">
        <v>3239</v>
      </c>
      <c r="H19" s="80" t="s">
        <v>1519</v>
      </c>
      <c r="I19" s="79" t="s">
        <v>3239</v>
      </c>
      <c r="J19" s="79" t="s">
        <v>3239</v>
      </c>
      <c r="K19" s="87" t="s">
        <v>3264</v>
      </c>
      <c r="L19" s="79" t="s">
        <v>3268</v>
      </c>
      <c r="M19" s="81">
        <v>42</v>
      </c>
      <c r="N19" s="79" t="s">
        <v>3239</v>
      </c>
      <c r="O19" s="82" t="s">
        <v>3227</v>
      </c>
      <c r="P19" s="83">
        <v>0.3</v>
      </c>
      <c r="Q19" s="84" t="s">
        <v>3228</v>
      </c>
      <c r="R19" s="78">
        <v>1</v>
      </c>
      <c r="S19" s="85">
        <v>2.5</v>
      </c>
      <c r="T19" s="87" t="s">
        <v>2335</v>
      </c>
      <c r="U19" s="86">
        <v>14.3</v>
      </c>
      <c r="V19" s="86">
        <v>15</v>
      </c>
      <c r="W19" s="82" t="s">
        <v>3271</v>
      </c>
      <c r="X19" s="87">
        <v>167</v>
      </c>
      <c r="Y19" s="79" t="s">
        <v>3272</v>
      </c>
      <c r="Z19" s="79" t="s">
        <v>3259</v>
      </c>
      <c r="AA19" s="78"/>
      <c r="AB19" s="651"/>
      <c r="AC19" s="651"/>
      <c r="AD19" s="653"/>
      <c r="AE19" s="653"/>
      <c r="AF19" s="1094"/>
      <c r="AG19" s="651"/>
      <c r="AH19" s="651"/>
      <c r="AI19" s="651"/>
      <c r="AJ19" s="651"/>
      <c r="AK19" s="651"/>
      <c r="AL19" s="651"/>
      <c r="AM19" s="651"/>
      <c r="AN19" s="651"/>
      <c r="AO19" s="651"/>
      <c r="AP19" s="651"/>
      <c r="AQ19" s="651"/>
      <c r="AR19" s="651"/>
      <c r="AS19" s="651"/>
      <c r="AT19" s="651"/>
      <c r="AU19" s="651"/>
      <c r="AV19" s="651"/>
      <c r="AW19" s="651"/>
      <c r="AX19" s="651"/>
      <c r="AY19" s="651"/>
      <c r="AZ19" s="651"/>
      <c r="BA19" s="651"/>
      <c r="BB19" s="651"/>
      <c r="BC19" s="651"/>
      <c r="BD19" s="651"/>
      <c r="BE19" s="651"/>
      <c r="BF19" s="651"/>
      <c r="BG19" s="651"/>
      <c r="BH19" s="651"/>
      <c r="BI19" s="651"/>
      <c r="BJ19" s="651"/>
      <c r="BK19" s="651"/>
      <c r="BL19" s="651"/>
      <c r="BM19" s="651"/>
      <c r="BN19" s="651"/>
      <c r="BO19" s="651"/>
      <c r="BP19" s="651"/>
      <c r="BQ19" s="651"/>
      <c r="BR19" s="651"/>
      <c r="BS19" s="651"/>
      <c r="BT19" s="651"/>
      <c r="BU19" s="651"/>
      <c r="BV19" s="651"/>
      <c r="BW19" s="651"/>
      <c r="BX19" s="651"/>
      <c r="BY19" s="651"/>
      <c r="BZ19" s="651"/>
      <c r="CA19" s="651"/>
      <c r="CB19" s="651"/>
      <c r="CC19" s="651"/>
      <c r="CD19" s="651"/>
      <c r="CE19" s="651"/>
      <c r="CF19" s="651"/>
      <c r="CG19" s="651"/>
      <c r="CH19" s="651"/>
      <c r="CI19" s="651"/>
      <c r="CJ19" s="651"/>
      <c r="CK19" s="651"/>
      <c r="CL19" s="651"/>
      <c r="CM19" s="651"/>
      <c r="CN19" s="651"/>
      <c r="CO19" s="651"/>
      <c r="CP19" s="651"/>
      <c r="CQ19" s="651"/>
      <c r="CR19" s="651"/>
      <c r="CS19" s="651"/>
      <c r="CT19" s="651"/>
      <c r="CU19" s="651"/>
      <c r="CV19" s="651"/>
      <c r="CW19" s="651"/>
      <c r="CX19" s="651"/>
      <c r="CY19" s="651"/>
      <c r="CZ19" s="651"/>
      <c r="DA19" s="651"/>
      <c r="DB19" s="651"/>
      <c r="DC19" s="651"/>
      <c r="DD19" s="651"/>
      <c r="DE19" s="651"/>
      <c r="DF19" s="651"/>
      <c r="DG19" s="651"/>
      <c r="DH19" s="651"/>
      <c r="DI19" s="651"/>
    </row>
    <row r="20" spans="1:113" s="654" customFormat="1" ht="12">
      <c r="A20" s="651"/>
      <c r="B20" s="684"/>
      <c r="C20" s="685"/>
      <c r="D20" s="693">
        <v>280</v>
      </c>
      <c r="E20" s="685" t="s">
        <v>3239</v>
      </c>
      <c r="F20" s="685">
        <v>0.3</v>
      </c>
      <c r="G20" s="685" t="s">
        <v>3239</v>
      </c>
      <c r="H20" s="686" t="s">
        <v>1519</v>
      </c>
      <c r="I20" s="685" t="s">
        <v>3239</v>
      </c>
      <c r="J20" s="685" t="s">
        <v>3239</v>
      </c>
      <c r="K20" s="693" t="s">
        <v>3264</v>
      </c>
      <c r="L20" s="685" t="s">
        <v>3268</v>
      </c>
      <c r="M20" s="687">
        <v>42</v>
      </c>
      <c r="N20" s="685" t="s">
        <v>3239</v>
      </c>
      <c r="O20" s="688" t="s">
        <v>3227</v>
      </c>
      <c r="P20" s="689">
        <v>0.3</v>
      </c>
      <c r="Q20" s="690" t="s">
        <v>3228</v>
      </c>
      <c r="R20" s="684">
        <v>1</v>
      </c>
      <c r="S20" s="691">
        <v>3.4</v>
      </c>
      <c r="T20" s="693" t="s">
        <v>2335</v>
      </c>
      <c r="U20" s="692">
        <v>19.2</v>
      </c>
      <c r="V20" s="692">
        <v>20</v>
      </c>
      <c r="W20" s="688" t="s">
        <v>3271</v>
      </c>
      <c r="X20" s="693">
        <v>167</v>
      </c>
      <c r="Y20" s="685" t="s">
        <v>3272</v>
      </c>
      <c r="Z20" s="685" t="s">
        <v>3259</v>
      </c>
      <c r="AA20" s="684"/>
      <c r="AB20" s="651"/>
      <c r="AC20" s="651"/>
      <c r="AD20" s="653"/>
      <c r="AE20" s="653"/>
      <c r="AF20" s="1094"/>
      <c r="AG20" s="651"/>
      <c r="AH20" s="651"/>
      <c r="AI20" s="651"/>
      <c r="AJ20" s="651"/>
      <c r="AK20" s="651"/>
      <c r="AL20" s="651"/>
      <c r="AM20" s="651"/>
      <c r="AN20" s="651"/>
      <c r="AO20" s="651"/>
      <c r="AP20" s="651"/>
      <c r="AQ20" s="651"/>
      <c r="AR20" s="651"/>
      <c r="AS20" s="651"/>
      <c r="AT20" s="651"/>
      <c r="AU20" s="651"/>
      <c r="AV20" s="651"/>
      <c r="AW20" s="651"/>
      <c r="AX20" s="651"/>
      <c r="AY20" s="651"/>
      <c r="AZ20" s="651"/>
      <c r="BA20" s="651"/>
      <c r="BB20" s="651"/>
      <c r="BC20" s="651"/>
      <c r="BD20" s="651"/>
      <c r="BE20" s="651"/>
      <c r="BF20" s="651"/>
      <c r="BG20" s="651"/>
      <c r="BH20" s="651"/>
      <c r="BI20" s="651"/>
      <c r="BJ20" s="651"/>
      <c r="BK20" s="651"/>
      <c r="BL20" s="651"/>
      <c r="BM20" s="651"/>
      <c r="BN20" s="651"/>
      <c r="BO20" s="651"/>
      <c r="BP20" s="651"/>
      <c r="BQ20" s="651"/>
      <c r="BR20" s="651"/>
      <c r="BS20" s="651"/>
      <c r="BT20" s="651"/>
      <c r="BU20" s="651"/>
      <c r="BV20" s="651"/>
      <c r="BW20" s="651"/>
      <c r="BX20" s="651"/>
      <c r="BY20" s="651"/>
      <c r="BZ20" s="651"/>
      <c r="CA20" s="651"/>
      <c r="CB20" s="651"/>
      <c r="CC20" s="651"/>
      <c r="CD20" s="651"/>
      <c r="CE20" s="651"/>
      <c r="CF20" s="651"/>
      <c r="CG20" s="651"/>
      <c r="CH20" s="651"/>
      <c r="CI20" s="651"/>
      <c r="CJ20" s="651"/>
      <c r="CK20" s="651"/>
      <c r="CL20" s="651"/>
      <c r="CM20" s="651"/>
      <c r="CN20" s="651"/>
      <c r="CO20" s="651"/>
      <c r="CP20" s="651"/>
      <c r="CQ20" s="651"/>
      <c r="CR20" s="651"/>
      <c r="CS20" s="651"/>
      <c r="CT20" s="651"/>
      <c r="CU20" s="651"/>
      <c r="CV20" s="651"/>
      <c r="CW20" s="651"/>
      <c r="CX20" s="651"/>
      <c r="CY20" s="651"/>
      <c r="CZ20" s="651"/>
      <c r="DA20" s="651"/>
      <c r="DB20" s="651"/>
      <c r="DC20" s="651"/>
      <c r="DD20" s="651"/>
      <c r="DE20" s="651"/>
      <c r="DF20" s="651"/>
      <c r="DG20" s="651"/>
      <c r="DH20" s="651"/>
      <c r="DI20" s="651"/>
    </row>
    <row r="21" spans="1:113" s="654" customFormat="1" ht="12">
      <c r="A21" s="651"/>
      <c r="B21" s="78"/>
      <c r="C21" s="79"/>
      <c r="D21" s="87">
        <v>280</v>
      </c>
      <c r="E21" s="79" t="s">
        <v>3239</v>
      </c>
      <c r="F21" s="79">
        <v>0.3</v>
      </c>
      <c r="G21" s="79" t="s">
        <v>3239</v>
      </c>
      <c r="H21" s="80" t="s">
        <v>1519</v>
      </c>
      <c r="I21" s="79" t="s">
        <v>3239</v>
      </c>
      <c r="J21" s="79" t="s">
        <v>3239</v>
      </c>
      <c r="K21" s="87" t="s">
        <v>3264</v>
      </c>
      <c r="L21" s="79" t="s">
        <v>3268</v>
      </c>
      <c r="M21" s="81">
        <v>42</v>
      </c>
      <c r="N21" s="79" t="s">
        <v>3239</v>
      </c>
      <c r="O21" s="82" t="s">
        <v>3227</v>
      </c>
      <c r="P21" s="83">
        <v>0.3</v>
      </c>
      <c r="Q21" s="84" t="s">
        <v>3228</v>
      </c>
      <c r="R21" s="78">
        <v>1</v>
      </c>
      <c r="S21" s="88">
        <v>5</v>
      </c>
      <c r="T21" s="87" t="s">
        <v>2335</v>
      </c>
      <c r="U21" s="86">
        <v>27.8</v>
      </c>
      <c r="V21" s="86">
        <v>30</v>
      </c>
      <c r="W21" s="82" t="s">
        <v>3271</v>
      </c>
      <c r="X21" s="87">
        <v>167</v>
      </c>
      <c r="Y21" s="79" t="s">
        <v>3272</v>
      </c>
      <c r="Z21" s="79" t="s">
        <v>3259</v>
      </c>
      <c r="AA21" s="78"/>
      <c r="AB21" s="651"/>
      <c r="AC21" s="651"/>
      <c r="AD21" s="653"/>
      <c r="AE21" s="653"/>
      <c r="AF21" s="1094"/>
      <c r="AG21" s="651"/>
      <c r="AH21" s="651"/>
      <c r="AI21" s="651"/>
      <c r="AJ21" s="651"/>
      <c r="AK21" s="651"/>
      <c r="AL21" s="651"/>
      <c r="AM21" s="651"/>
      <c r="AN21" s="651"/>
      <c r="AO21" s="651"/>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c r="CQ21" s="651"/>
      <c r="CR21" s="651"/>
      <c r="CS21" s="651"/>
      <c r="CT21" s="651"/>
      <c r="CU21" s="651"/>
      <c r="CV21" s="651"/>
      <c r="CW21" s="651"/>
      <c r="CX21" s="651"/>
      <c r="CY21" s="651"/>
      <c r="CZ21" s="651"/>
      <c r="DA21" s="651"/>
      <c r="DB21" s="651"/>
      <c r="DC21" s="651"/>
      <c r="DD21" s="651"/>
      <c r="DE21" s="651"/>
      <c r="DF21" s="651"/>
      <c r="DG21" s="651"/>
      <c r="DH21" s="651"/>
      <c r="DI21" s="651"/>
    </row>
    <row r="22" spans="1:113" s="654" customFormat="1" ht="11.25" customHeight="1">
      <c r="A22" s="651"/>
      <c r="B22" s="684"/>
      <c r="C22" s="685"/>
      <c r="D22" s="685">
        <v>280</v>
      </c>
      <c r="E22" s="685" t="s">
        <v>3239</v>
      </c>
      <c r="F22" s="685">
        <v>0.3</v>
      </c>
      <c r="G22" s="685" t="s">
        <v>3239</v>
      </c>
      <c r="H22" s="686" t="s">
        <v>1519</v>
      </c>
      <c r="I22" s="685" t="s">
        <v>3239</v>
      </c>
      <c r="J22" s="685" t="s">
        <v>3239</v>
      </c>
      <c r="K22" s="685">
        <v>18000</v>
      </c>
      <c r="L22" s="685">
        <v>16700</v>
      </c>
      <c r="M22" s="687">
        <v>42</v>
      </c>
      <c r="N22" s="685" t="s">
        <v>3239</v>
      </c>
      <c r="O22" s="688" t="s">
        <v>3227</v>
      </c>
      <c r="P22" s="689">
        <v>0.3</v>
      </c>
      <c r="Q22" s="690" t="s">
        <v>3228</v>
      </c>
      <c r="R22" s="684">
        <v>1</v>
      </c>
      <c r="S22" s="691">
        <v>2.5</v>
      </c>
      <c r="T22" s="685">
        <v>265</v>
      </c>
      <c r="U22" s="692">
        <v>12.3</v>
      </c>
      <c r="V22" s="692">
        <v>15</v>
      </c>
      <c r="W22" s="688" t="s">
        <v>3271</v>
      </c>
      <c r="X22" s="693">
        <v>168</v>
      </c>
      <c r="Y22" s="685" t="s">
        <v>3272</v>
      </c>
      <c r="Z22" s="685" t="s">
        <v>3260</v>
      </c>
      <c r="AA22" s="684"/>
      <c r="AB22" s="651"/>
      <c r="AC22" s="651"/>
      <c r="AD22" s="653"/>
      <c r="AE22" s="653"/>
      <c r="AF22" s="1094"/>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651"/>
      <c r="CH22" s="651"/>
      <c r="CI22" s="651"/>
      <c r="CJ22" s="651"/>
      <c r="CK22" s="651"/>
      <c r="CL22" s="651"/>
      <c r="CM22" s="651"/>
      <c r="CN22" s="651"/>
      <c r="CO22" s="651"/>
      <c r="CP22" s="651"/>
      <c r="CQ22" s="651"/>
      <c r="CR22" s="651"/>
      <c r="CS22" s="651"/>
      <c r="CT22" s="651"/>
      <c r="CU22" s="651"/>
      <c r="CV22" s="651"/>
      <c r="CW22" s="651"/>
      <c r="CX22" s="651"/>
      <c r="CY22" s="651"/>
      <c r="CZ22" s="651"/>
      <c r="DA22" s="651"/>
      <c r="DB22" s="651"/>
      <c r="DC22" s="651"/>
      <c r="DD22" s="651"/>
      <c r="DE22" s="651"/>
      <c r="DF22" s="651"/>
      <c r="DG22" s="651"/>
      <c r="DH22" s="651"/>
      <c r="DI22" s="651"/>
    </row>
    <row r="23" spans="1:113" s="654" customFormat="1" ht="11.25" customHeight="1">
      <c r="A23" s="651"/>
      <c r="B23" s="78"/>
      <c r="C23" s="79"/>
      <c r="D23" s="79">
        <v>280</v>
      </c>
      <c r="E23" s="79" t="s">
        <v>3239</v>
      </c>
      <c r="F23" s="79">
        <v>0.3</v>
      </c>
      <c r="G23" s="79" t="s">
        <v>3239</v>
      </c>
      <c r="H23" s="80" t="s">
        <v>1519</v>
      </c>
      <c r="I23" s="79" t="s">
        <v>3239</v>
      </c>
      <c r="J23" s="79" t="s">
        <v>3239</v>
      </c>
      <c r="K23" s="79">
        <v>18000</v>
      </c>
      <c r="L23" s="79">
        <v>16700</v>
      </c>
      <c r="M23" s="81">
        <v>42</v>
      </c>
      <c r="N23" s="79" t="s">
        <v>3239</v>
      </c>
      <c r="O23" s="82" t="s">
        <v>3227</v>
      </c>
      <c r="P23" s="83">
        <v>0.3</v>
      </c>
      <c r="Q23" s="84" t="s">
        <v>3228</v>
      </c>
      <c r="R23" s="78">
        <v>1</v>
      </c>
      <c r="S23" s="85">
        <v>3.4</v>
      </c>
      <c r="T23" s="79">
        <v>265</v>
      </c>
      <c r="U23" s="86">
        <v>16.600000000000001</v>
      </c>
      <c r="V23" s="86">
        <v>20</v>
      </c>
      <c r="W23" s="82" t="s">
        <v>3271</v>
      </c>
      <c r="X23" s="87">
        <v>168</v>
      </c>
      <c r="Y23" s="79" t="s">
        <v>3272</v>
      </c>
      <c r="Z23" s="79" t="s">
        <v>3260</v>
      </c>
      <c r="AA23" s="78"/>
      <c r="AB23" s="651"/>
      <c r="AC23" s="651"/>
      <c r="AD23" s="653"/>
      <c r="AE23" s="653"/>
      <c r="AF23" s="1094"/>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1"/>
      <c r="BC23" s="651"/>
      <c r="BD23" s="651"/>
      <c r="BE23" s="651"/>
      <c r="BF23" s="651"/>
      <c r="BG23" s="651"/>
      <c r="BH23" s="651"/>
      <c r="BI23" s="651"/>
      <c r="BJ23" s="651"/>
      <c r="BK23" s="651"/>
      <c r="BL23" s="651"/>
      <c r="BM23" s="651"/>
      <c r="BN23" s="651"/>
      <c r="BO23" s="651"/>
      <c r="BP23" s="651"/>
      <c r="BQ23" s="651"/>
      <c r="BR23" s="651"/>
      <c r="BS23" s="651"/>
      <c r="BT23" s="651"/>
      <c r="BU23" s="651"/>
      <c r="BV23" s="651"/>
      <c r="BW23" s="651"/>
      <c r="BX23" s="651"/>
      <c r="BY23" s="651"/>
      <c r="BZ23" s="651"/>
      <c r="CA23" s="651"/>
      <c r="CB23" s="651"/>
      <c r="CC23" s="651"/>
      <c r="CD23" s="651"/>
      <c r="CE23" s="651"/>
      <c r="CF23" s="651"/>
      <c r="CG23" s="651"/>
      <c r="CH23" s="651"/>
      <c r="CI23" s="651"/>
      <c r="CJ23" s="651"/>
      <c r="CK23" s="651"/>
      <c r="CL23" s="651"/>
      <c r="CM23" s="651"/>
      <c r="CN23" s="651"/>
      <c r="CO23" s="651"/>
      <c r="CP23" s="651"/>
      <c r="CQ23" s="651"/>
      <c r="CR23" s="651"/>
      <c r="CS23" s="651"/>
      <c r="CT23" s="651"/>
      <c r="CU23" s="651"/>
      <c r="CV23" s="651"/>
      <c r="CW23" s="651"/>
      <c r="CX23" s="651"/>
      <c r="CY23" s="651"/>
      <c r="CZ23" s="651"/>
      <c r="DA23" s="651"/>
      <c r="DB23" s="651"/>
      <c r="DC23" s="651"/>
      <c r="DD23" s="651"/>
      <c r="DE23" s="651"/>
      <c r="DF23" s="651"/>
      <c r="DG23" s="651"/>
      <c r="DH23" s="651"/>
      <c r="DI23" s="651"/>
    </row>
    <row r="24" spans="1:113" s="654" customFormat="1" ht="11.25" customHeight="1">
      <c r="A24" s="651"/>
      <c r="B24" s="684"/>
      <c r="C24" s="685"/>
      <c r="D24" s="685">
        <v>280</v>
      </c>
      <c r="E24" s="685" t="s">
        <v>3239</v>
      </c>
      <c r="F24" s="685">
        <v>0.3</v>
      </c>
      <c r="G24" s="685" t="s">
        <v>3239</v>
      </c>
      <c r="H24" s="686" t="s">
        <v>1519</v>
      </c>
      <c r="I24" s="685" t="s">
        <v>3239</v>
      </c>
      <c r="J24" s="685" t="s">
        <v>3239</v>
      </c>
      <c r="K24" s="685">
        <v>18000</v>
      </c>
      <c r="L24" s="685">
        <v>16700</v>
      </c>
      <c r="M24" s="687">
        <v>42</v>
      </c>
      <c r="N24" s="685" t="s">
        <v>3239</v>
      </c>
      <c r="O24" s="688" t="s">
        <v>3227</v>
      </c>
      <c r="P24" s="689">
        <v>0.3</v>
      </c>
      <c r="Q24" s="690" t="s">
        <v>3228</v>
      </c>
      <c r="R24" s="684">
        <v>1</v>
      </c>
      <c r="S24" s="723">
        <v>5</v>
      </c>
      <c r="T24" s="685">
        <v>265</v>
      </c>
      <c r="U24" s="692">
        <v>24.2</v>
      </c>
      <c r="V24" s="692">
        <v>30</v>
      </c>
      <c r="W24" s="688" t="s">
        <v>3271</v>
      </c>
      <c r="X24" s="693">
        <v>168</v>
      </c>
      <c r="Y24" s="685" t="s">
        <v>3272</v>
      </c>
      <c r="Z24" s="685" t="s">
        <v>3260</v>
      </c>
      <c r="AA24" s="684"/>
      <c r="AB24" s="651"/>
      <c r="AC24" s="651"/>
      <c r="AD24" s="653"/>
      <c r="AE24" s="653"/>
      <c r="AF24" s="1094"/>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c r="BX24" s="651"/>
      <c r="BY24" s="651"/>
      <c r="BZ24" s="651"/>
      <c r="CA24" s="651"/>
      <c r="CB24" s="651"/>
      <c r="CC24" s="651"/>
      <c r="CD24" s="651"/>
      <c r="CE24" s="651"/>
      <c r="CF24" s="651"/>
      <c r="CG24" s="651"/>
      <c r="CH24" s="651"/>
      <c r="CI24" s="651"/>
      <c r="CJ24" s="651"/>
      <c r="CK24" s="651"/>
      <c r="CL24" s="651"/>
      <c r="CM24" s="651"/>
      <c r="CN24" s="651"/>
      <c r="CO24" s="651"/>
      <c r="CP24" s="651"/>
      <c r="CQ24" s="651"/>
      <c r="CR24" s="651"/>
      <c r="CS24" s="651"/>
      <c r="CT24" s="651"/>
      <c r="CU24" s="651"/>
      <c r="CV24" s="651"/>
      <c r="CW24" s="651"/>
      <c r="CX24" s="651"/>
      <c r="CY24" s="651"/>
      <c r="CZ24" s="651"/>
      <c r="DA24" s="651"/>
      <c r="DB24" s="651"/>
      <c r="DC24" s="651"/>
      <c r="DD24" s="651"/>
      <c r="DE24" s="651"/>
      <c r="DF24" s="651"/>
      <c r="DG24" s="651"/>
      <c r="DH24" s="651"/>
      <c r="DI24" s="651"/>
    </row>
    <row r="25" spans="1:113" s="652" customFormat="1" ht="12">
      <c r="A25" s="651"/>
      <c r="B25" s="78"/>
      <c r="C25" s="79"/>
      <c r="D25" s="87">
        <v>580</v>
      </c>
      <c r="E25" s="79" t="s">
        <v>3239</v>
      </c>
      <c r="F25" s="79">
        <v>0.3</v>
      </c>
      <c r="G25" s="79" t="s">
        <v>3239</v>
      </c>
      <c r="H25" s="80" t="s">
        <v>1519</v>
      </c>
      <c r="I25" s="79" t="s">
        <v>3239</v>
      </c>
      <c r="J25" s="79" t="s">
        <v>3239</v>
      </c>
      <c r="K25" s="87" t="s">
        <v>3265</v>
      </c>
      <c r="L25" s="79" t="s">
        <v>3269</v>
      </c>
      <c r="M25" s="81">
        <v>46</v>
      </c>
      <c r="N25" s="79" t="s">
        <v>3239</v>
      </c>
      <c r="O25" s="82" t="s">
        <v>3227</v>
      </c>
      <c r="P25" s="83">
        <v>0.3</v>
      </c>
      <c r="Q25" s="84" t="s">
        <v>3228</v>
      </c>
      <c r="R25" s="78">
        <v>1</v>
      </c>
      <c r="S25" s="85">
        <v>2.5</v>
      </c>
      <c r="T25" s="87" t="s">
        <v>2335</v>
      </c>
      <c r="U25" s="86">
        <v>17.2</v>
      </c>
      <c r="V25" s="86">
        <v>25</v>
      </c>
      <c r="W25" s="82" t="s">
        <v>3271</v>
      </c>
      <c r="X25" s="87">
        <v>167</v>
      </c>
      <c r="Y25" s="79" t="s">
        <v>3272</v>
      </c>
      <c r="Z25" s="79" t="s">
        <v>3261</v>
      </c>
      <c r="AA25" s="78"/>
      <c r="AB25" s="651"/>
      <c r="AC25" s="651"/>
      <c r="AD25" s="653"/>
      <c r="AE25" s="653"/>
      <c r="AF25" s="1094"/>
      <c r="AG25" s="651"/>
      <c r="AH25" s="651"/>
      <c r="AI25" s="651"/>
      <c r="AJ25" s="651"/>
      <c r="AK25" s="651"/>
      <c r="AL25" s="651"/>
      <c r="AM25" s="651"/>
      <c r="AN25" s="651"/>
      <c r="AO25" s="651"/>
      <c r="AP25" s="651"/>
      <c r="AQ25" s="651"/>
      <c r="AR25" s="651"/>
      <c r="AS25" s="651"/>
      <c r="AT25" s="651"/>
      <c r="AU25" s="651"/>
      <c r="AV25" s="651"/>
      <c r="AW25" s="651"/>
      <c r="AX25" s="651"/>
      <c r="AY25" s="651"/>
      <c r="AZ25" s="651"/>
      <c r="BA25" s="651"/>
      <c r="BB25" s="651"/>
      <c r="BC25" s="651"/>
      <c r="BD25" s="651"/>
      <c r="BE25" s="651"/>
      <c r="BF25" s="651"/>
      <c r="BG25" s="651"/>
      <c r="BH25" s="651"/>
      <c r="BI25" s="651"/>
      <c r="BJ25" s="651"/>
      <c r="BK25" s="651"/>
      <c r="BL25" s="651"/>
      <c r="BM25" s="651"/>
      <c r="BN25" s="651"/>
      <c r="BO25" s="651"/>
      <c r="BP25" s="651"/>
      <c r="BQ25" s="651"/>
      <c r="BR25" s="651"/>
      <c r="BS25" s="651"/>
      <c r="BT25" s="651"/>
      <c r="BU25" s="651"/>
      <c r="BV25" s="651"/>
      <c r="BW25" s="651"/>
      <c r="BX25" s="651"/>
      <c r="BY25" s="651"/>
      <c r="BZ25" s="651"/>
      <c r="CA25" s="651"/>
      <c r="CB25" s="651"/>
      <c r="CC25" s="651"/>
      <c r="CD25" s="651"/>
      <c r="CE25" s="651"/>
      <c r="CF25" s="651"/>
      <c r="CG25" s="651"/>
      <c r="CH25" s="651"/>
      <c r="CI25" s="651"/>
      <c r="CJ25" s="651"/>
      <c r="CK25" s="651"/>
      <c r="CL25" s="651"/>
      <c r="CM25" s="651"/>
      <c r="CN25" s="651"/>
      <c r="CO25" s="651"/>
      <c r="CP25" s="651"/>
      <c r="CQ25" s="651"/>
      <c r="CR25" s="651"/>
      <c r="CS25" s="651"/>
      <c r="CT25" s="651"/>
      <c r="CU25" s="651"/>
      <c r="CV25" s="651"/>
      <c r="CW25" s="651"/>
      <c r="CX25" s="651"/>
      <c r="CY25" s="651"/>
      <c r="CZ25" s="651"/>
      <c r="DA25" s="651"/>
      <c r="DB25" s="651"/>
      <c r="DC25" s="651"/>
      <c r="DD25" s="651"/>
      <c r="DE25" s="651"/>
      <c r="DF25" s="651"/>
      <c r="DG25" s="651"/>
      <c r="DH25" s="651"/>
      <c r="DI25" s="651"/>
    </row>
    <row r="26" spans="1:113" s="652" customFormat="1" ht="12">
      <c r="A26" s="651"/>
      <c r="B26" s="684"/>
      <c r="C26" s="685"/>
      <c r="D26" s="693">
        <v>580</v>
      </c>
      <c r="E26" s="685" t="s">
        <v>3239</v>
      </c>
      <c r="F26" s="685">
        <v>0.3</v>
      </c>
      <c r="G26" s="685" t="s">
        <v>3239</v>
      </c>
      <c r="H26" s="686" t="s">
        <v>1519</v>
      </c>
      <c r="I26" s="685" t="s">
        <v>3239</v>
      </c>
      <c r="J26" s="685" t="s">
        <v>3239</v>
      </c>
      <c r="K26" s="693" t="s">
        <v>3265</v>
      </c>
      <c r="L26" s="685" t="s">
        <v>3269</v>
      </c>
      <c r="M26" s="687">
        <v>46</v>
      </c>
      <c r="N26" s="685" t="s">
        <v>3239</v>
      </c>
      <c r="O26" s="688" t="s">
        <v>3227</v>
      </c>
      <c r="P26" s="689">
        <v>0.3</v>
      </c>
      <c r="Q26" s="690" t="s">
        <v>3228</v>
      </c>
      <c r="R26" s="684">
        <v>1</v>
      </c>
      <c r="S26" s="691">
        <v>3.4</v>
      </c>
      <c r="T26" s="693" t="s">
        <v>2335</v>
      </c>
      <c r="U26" s="692">
        <v>22.1</v>
      </c>
      <c r="V26" s="692">
        <v>25</v>
      </c>
      <c r="W26" s="688" t="s">
        <v>3271</v>
      </c>
      <c r="X26" s="693">
        <v>167</v>
      </c>
      <c r="Y26" s="685" t="s">
        <v>3272</v>
      </c>
      <c r="Z26" s="685" t="s">
        <v>3261</v>
      </c>
      <c r="AA26" s="684"/>
      <c r="AB26" s="651"/>
      <c r="AC26" s="651"/>
      <c r="AD26" s="653"/>
      <c r="AE26" s="653"/>
      <c r="AF26" s="1094"/>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c r="BJ26" s="651"/>
      <c r="BK26" s="651"/>
      <c r="BL26" s="651"/>
      <c r="BM26" s="651"/>
      <c r="BN26" s="651"/>
      <c r="BO26" s="651"/>
      <c r="BP26" s="651"/>
      <c r="BQ26" s="651"/>
      <c r="BR26" s="651"/>
      <c r="BS26" s="651"/>
      <c r="BT26" s="651"/>
      <c r="BU26" s="651"/>
      <c r="BV26" s="651"/>
      <c r="BW26" s="651"/>
      <c r="BX26" s="651"/>
      <c r="BY26" s="651"/>
      <c r="BZ26" s="651"/>
      <c r="CA26" s="651"/>
      <c r="CB26" s="651"/>
      <c r="CC26" s="651"/>
      <c r="CD26" s="651"/>
      <c r="CE26" s="651"/>
      <c r="CF26" s="651"/>
      <c r="CG26" s="651"/>
      <c r="CH26" s="651"/>
      <c r="CI26" s="651"/>
      <c r="CJ26" s="651"/>
      <c r="CK26" s="651"/>
      <c r="CL26" s="651"/>
      <c r="CM26" s="651"/>
      <c r="CN26" s="651"/>
      <c r="CO26" s="651"/>
      <c r="CP26" s="651"/>
      <c r="CQ26" s="651"/>
      <c r="CR26" s="651"/>
      <c r="CS26" s="651"/>
      <c r="CT26" s="651"/>
      <c r="CU26" s="651"/>
      <c r="CV26" s="651"/>
      <c r="CW26" s="651"/>
      <c r="CX26" s="651"/>
      <c r="CY26" s="651"/>
      <c r="CZ26" s="651"/>
      <c r="DA26" s="651"/>
      <c r="DB26" s="651"/>
      <c r="DC26" s="651"/>
      <c r="DD26" s="651"/>
      <c r="DE26" s="651"/>
      <c r="DF26" s="651"/>
      <c r="DG26" s="651"/>
      <c r="DH26" s="651"/>
      <c r="DI26" s="651"/>
    </row>
    <row r="27" spans="1:113" s="652" customFormat="1" ht="12">
      <c r="A27" s="651"/>
      <c r="B27" s="78"/>
      <c r="C27" s="79"/>
      <c r="D27" s="87">
        <v>580</v>
      </c>
      <c r="E27" s="79" t="s">
        <v>3239</v>
      </c>
      <c r="F27" s="79">
        <v>0.3</v>
      </c>
      <c r="G27" s="79" t="s">
        <v>3239</v>
      </c>
      <c r="H27" s="80" t="s">
        <v>1519</v>
      </c>
      <c r="I27" s="79" t="s">
        <v>3239</v>
      </c>
      <c r="J27" s="79" t="s">
        <v>3239</v>
      </c>
      <c r="K27" s="87" t="s">
        <v>3265</v>
      </c>
      <c r="L27" s="79" t="s">
        <v>3269</v>
      </c>
      <c r="M27" s="81">
        <v>46</v>
      </c>
      <c r="N27" s="79" t="s">
        <v>3239</v>
      </c>
      <c r="O27" s="82" t="s">
        <v>3227</v>
      </c>
      <c r="P27" s="83">
        <v>0.3</v>
      </c>
      <c r="Q27" s="84" t="s">
        <v>3228</v>
      </c>
      <c r="R27" s="78">
        <v>1</v>
      </c>
      <c r="S27" s="88">
        <v>5</v>
      </c>
      <c r="T27" s="87" t="s">
        <v>2335</v>
      </c>
      <c r="U27" s="86">
        <v>30.7</v>
      </c>
      <c r="V27" s="86">
        <v>35</v>
      </c>
      <c r="W27" s="82" t="s">
        <v>3271</v>
      </c>
      <c r="X27" s="87">
        <v>167</v>
      </c>
      <c r="Y27" s="79" t="s">
        <v>3272</v>
      </c>
      <c r="Z27" s="79" t="s">
        <v>3261</v>
      </c>
      <c r="AA27" s="78"/>
      <c r="AB27" s="651"/>
      <c r="AC27" s="651"/>
      <c r="AD27" s="653"/>
      <c r="AE27" s="653"/>
      <c r="AF27" s="1094"/>
      <c r="AG27" s="651"/>
      <c r="AH27" s="651"/>
      <c r="AI27" s="651"/>
      <c r="AJ27" s="651"/>
      <c r="AK27" s="651"/>
      <c r="AL27" s="651"/>
      <c r="AM27" s="651"/>
      <c r="AN27" s="651"/>
      <c r="AO27" s="651"/>
      <c r="AP27" s="651"/>
      <c r="AQ27" s="651"/>
      <c r="AR27" s="651"/>
      <c r="AS27" s="651"/>
      <c r="AT27" s="651"/>
      <c r="AU27" s="651"/>
      <c r="AV27" s="651"/>
      <c r="AW27" s="651"/>
      <c r="AX27" s="651"/>
      <c r="AY27" s="651"/>
      <c r="AZ27" s="651"/>
      <c r="BA27" s="651"/>
      <c r="BB27" s="651"/>
      <c r="BC27" s="651"/>
      <c r="BD27" s="651"/>
      <c r="BE27" s="651"/>
      <c r="BF27" s="651"/>
      <c r="BG27" s="651"/>
      <c r="BH27" s="651"/>
      <c r="BI27" s="651"/>
      <c r="BJ27" s="651"/>
      <c r="BK27" s="651"/>
      <c r="BL27" s="651"/>
      <c r="BM27" s="651"/>
      <c r="BN27" s="651"/>
      <c r="BO27" s="651"/>
      <c r="BP27" s="651"/>
      <c r="BQ27" s="651"/>
      <c r="BR27" s="651"/>
      <c r="BS27" s="651"/>
      <c r="BT27" s="651"/>
      <c r="BU27" s="651"/>
      <c r="BV27" s="651"/>
      <c r="BW27" s="651"/>
      <c r="BX27" s="651"/>
      <c r="BY27" s="651"/>
      <c r="BZ27" s="651"/>
      <c r="CA27" s="651"/>
      <c r="CB27" s="651"/>
      <c r="CC27" s="651"/>
      <c r="CD27" s="651"/>
      <c r="CE27" s="651"/>
      <c r="CF27" s="651"/>
      <c r="CG27" s="651"/>
      <c r="CH27" s="651"/>
      <c r="CI27" s="651"/>
      <c r="CJ27" s="651"/>
      <c r="CK27" s="651"/>
      <c r="CL27" s="651"/>
      <c r="CM27" s="651"/>
      <c r="CN27" s="651"/>
      <c r="CO27" s="651"/>
      <c r="CP27" s="651"/>
      <c r="CQ27" s="651"/>
      <c r="CR27" s="651"/>
      <c r="CS27" s="651"/>
      <c r="CT27" s="651"/>
      <c r="CU27" s="651"/>
      <c r="CV27" s="651"/>
      <c r="CW27" s="651"/>
      <c r="CX27" s="651"/>
      <c r="CY27" s="651"/>
      <c r="CZ27" s="651"/>
      <c r="DA27" s="651"/>
      <c r="DB27" s="651"/>
      <c r="DC27" s="651"/>
      <c r="DD27" s="651"/>
      <c r="DE27" s="651"/>
      <c r="DF27" s="651"/>
      <c r="DG27" s="651"/>
      <c r="DH27" s="651"/>
      <c r="DI27" s="651"/>
    </row>
    <row r="28" spans="1:113" s="652" customFormat="1" ht="12">
      <c r="A28" s="651"/>
      <c r="B28" s="684"/>
      <c r="C28" s="685"/>
      <c r="D28" s="693">
        <v>580</v>
      </c>
      <c r="E28" s="685" t="s">
        <v>3239</v>
      </c>
      <c r="F28" s="685">
        <v>0.3</v>
      </c>
      <c r="G28" s="685" t="s">
        <v>3239</v>
      </c>
      <c r="H28" s="686" t="s">
        <v>1519</v>
      </c>
      <c r="I28" s="685" t="s">
        <v>3239</v>
      </c>
      <c r="J28" s="685" t="s">
        <v>3239</v>
      </c>
      <c r="K28" s="693" t="s">
        <v>3265</v>
      </c>
      <c r="L28" s="685" t="s">
        <v>3269</v>
      </c>
      <c r="M28" s="687">
        <v>46</v>
      </c>
      <c r="N28" s="685" t="s">
        <v>3239</v>
      </c>
      <c r="O28" s="688" t="s">
        <v>3227</v>
      </c>
      <c r="P28" s="689">
        <v>0.3</v>
      </c>
      <c r="Q28" s="690" t="s">
        <v>3228</v>
      </c>
      <c r="R28" s="684">
        <v>1</v>
      </c>
      <c r="S28" s="694">
        <v>7.5</v>
      </c>
      <c r="T28" s="693" t="s">
        <v>2335</v>
      </c>
      <c r="U28" s="692">
        <v>44.3</v>
      </c>
      <c r="V28" s="692">
        <v>45</v>
      </c>
      <c r="W28" s="688" t="s">
        <v>3271</v>
      </c>
      <c r="X28" s="693">
        <v>167</v>
      </c>
      <c r="Y28" s="685" t="s">
        <v>3272</v>
      </c>
      <c r="Z28" s="685" t="s">
        <v>3261</v>
      </c>
      <c r="AA28" s="684"/>
      <c r="AB28" s="651"/>
      <c r="AC28" s="651"/>
      <c r="AD28" s="653"/>
      <c r="AE28" s="653"/>
      <c r="AF28" s="1094"/>
      <c r="AG28" s="651"/>
      <c r="AH28" s="651"/>
      <c r="AI28" s="651"/>
      <c r="AJ28" s="651"/>
      <c r="AK28" s="651"/>
      <c r="AL28" s="651"/>
      <c r="AM28" s="651"/>
      <c r="AN28" s="651"/>
      <c r="AO28" s="651"/>
      <c r="AP28" s="651"/>
      <c r="AQ28" s="651"/>
      <c r="AR28" s="651"/>
      <c r="AS28" s="651"/>
      <c r="AT28" s="651"/>
      <c r="AU28" s="651"/>
      <c r="AV28" s="651"/>
      <c r="AW28" s="651"/>
      <c r="AX28" s="651"/>
      <c r="AY28" s="651"/>
      <c r="AZ28" s="651"/>
      <c r="BA28" s="651"/>
      <c r="BB28" s="651"/>
      <c r="BC28" s="651"/>
      <c r="BD28" s="651"/>
      <c r="BE28" s="651"/>
      <c r="BF28" s="651"/>
      <c r="BG28" s="651"/>
      <c r="BH28" s="651"/>
      <c r="BI28" s="651"/>
      <c r="BJ28" s="651"/>
      <c r="BK28" s="651"/>
      <c r="BL28" s="651"/>
      <c r="BM28" s="651"/>
      <c r="BN28" s="651"/>
      <c r="BO28" s="651"/>
      <c r="BP28" s="651"/>
      <c r="BQ28" s="651"/>
      <c r="BR28" s="651"/>
      <c r="BS28" s="651"/>
      <c r="BT28" s="651"/>
      <c r="BU28" s="651"/>
      <c r="BV28" s="651"/>
      <c r="BW28" s="651"/>
      <c r="BX28" s="651"/>
      <c r="BY28" s="651"/>
      <c r="BZ28" s="651"/>
      <c r="CA28" s="651"/>
      <c r="CB28" s="651"/>
      <c r="CC28" s="651"/>
      <c r="CD28" s="651"/>
      <c r="CE28" s="651"/>
      <c r="CF28" s="651"/>
      <c r="CG28" s="651"/>
      <c r="CH28" s="651"/>
      <c r="CI28" s="651"/>
      <c r="CJ28" s="651"/>
      <c r="CK28" s="651"/>
      <c r="CL28" s="651"/>
      <c r="CM28" s="651"/>
      <c r="CN28" s="651"/>
      <c r="CO28" s="651"/>
      <c r="CP28" s="651"/>
      <c r="CQ28" s="651"/>
      <c r="CR28" s="651"/>
      <c r="CS28" s="651"/>
      <c r="CT28" s="651"/>
      <c r="CU28" s="651"/>
      <c r="CV28" s="651"/>
      <c r="CW28" s="651"/>
      <c r="CX28" s="651"/>
      <c r="CY28" s="651"/>
      <c r="CZ28" s="651"/>
      <c r="DA28" s="651"/>
      <c r="DB28" s="651"/>
      <c r="DC28" s="651"/>
      <c r="DD28" s="651"/>
      <c r="DE28" s="651"/>
      <c r="DF28" s="651"/>
      <c r="DG28" s="651"/>
      <c r="DH28" s="651"/>
      <c r="DI28" s="651"/>
    </row>
    <row r="29" spans="1:113" s="652" customFormat="1" ht="12">
      <c r="A29" s="651"/>
      <c r="B29" s="78"/>
      <c r="C29" s="79"/>
      <c r="D29" s="87">
        <v>580</v>
      </c>
      <c r="E29" s="79" t="s">
        <v>3239</v>
      </c>
      <c r="F29" s="79">
        <v>0.3</v>
      </c>
      <c r="G29" s="79" t="s">
        <v>3239</v>
      </c>
      <c r="H29" s="80" t="s">
        <v>1519</v>
      </c>
      <c r="I29" s="79" t="s">
        <v>3239</v>
      </c>
      <c r="J29" s="79" t="s">
        <v>3239</v>
      </c>
      <c r="K29" s="87" t="s">
        <v>3265</v>
      </c>
      <c r="L29" s="79" t="s">
        <v>3269</v>
      </c>
      <c r="M29" s="81">
        <v>46</v>
      </c>
      <c r="N29" s="79" t="s">
        <v>3239</v>
      </c>
      <c r="O29" s="82" t="s">
        <v>3227</v>
      </c>
      <c r="P29" s="83">
        <v>0.3</v>
      </c>
      <c r="Q29" s="84" t="s">
        <v>3228</v>
      </c>
      <c r="R29" s="78">
        <v>1</v>
      </c>
      <c r="S29" s="89">
        <v>10</v>
      </c>
      <c r="T29" s="87" t="s">
        <v>2335</v>
      </c>
      <c r="U29" s="86">
        <v>57.8</v>
      </c>
      <c r="V29" s="86">
        <v>60</v>
      </c>
      <c r="W29" s="82" t="s">
        <v>3271</v>
      </c>
      <c r="X29" s="87">
        <v>167</v>
      </c>
      <c r="Y29" s="79" t="s">
        <v>3272</v>
      </c>
      <c r="Z29" s="79" t="s">
        <v>3261</v>
      </c>
      <c r="AA29" s="78"/>
      <c r="AB29" s="651"/>
      <c r="AC29" s="651"/>
      <c r="AD29" s="653"/>
      <c r="AE29" s="653"/>
      <c r="AF29" s="1094"/>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1"/>
      <c r="CP29" s="651"/>
      <c r="CQ29" s="651"/>
      <c r="CR29" s="651"/>
      <c r="CS29" s="651"/>
      <c r="CT29" s="651"/>
      <c r="CU29" s="651"/>
      <c r="CV29" s="651"/>
      <c r="CW29" s="651"/>
      <c r="CX29" s="651"/>
      <c r="CY29" s="651"/>
      <c r="CZ29" s="651"/>
      <c r="DA29" s="651"/>
      <c r="DB29" s="651"/>
      <c r="DC29" s="651"/>
      <c r="DD29" s="651"/>
      <c r="DE29" s="651"/>
      <c r="DF29" s="651"/>
      <c r="DG29" s="651"/>
      <c r="DH29" s="651"/>
      <c r="DI29" s="651"/>
    </row>
    <row r="30" spans="1:113" s="652" customFormat="1" ht="12">
      <c r="A30" s="651"/>
      <c r="B30" s="684"/>
      <c r="C30" s="685"/>
      <c r="D30" s="693">
        <v>580</v>
      </c>
      <c r="E30" s="685" t="s">
        <v>3239</v>
      </c>
      <c r="F30" s="685">
        <v>0.3</v>
      </c>
      <c r="G30" s="685" t="s">
        <v>3239</v>
      </c>
      <c r="H30" s="686" t="s">
        <v>1519</v>
      </c>
      <c r="I30" s="685" t="s">
        <v>3239</v>
      </c>
      <c r="J30" s="685" t="s">
        <v>3239</v>
      </c>
      <c r="K30" s="693">
        <v>22500</v>
      </c>
      <c r="L30" s="685">
        <v>20000</v>
      </c>
      <c r="M30" s="687">
        <v>46</v>
      </c>
      <c r="N30" s="685" t="s">
        <v>3239</v>
      </c>
      <c r="O30" s="688" t="s">
        <v>3227</v>
      </c>
      <c r="P30" s="689">
        <v>0.3</v>
      </c>
      <c r="Q30" s="690" t="s">
        <v>3228</v>
      </c>
      <c r="R30" s="684">
        <v>1</v>
      </c>
      <c r="S30" s="691">
        <v>2.5</v>
      </c>
      <c r="T30" s="693">
        <v>265</v>
      </c>
      <c r="U30" s="692">
        <v>12.3</v>
      </c>
      <c r="V30" s="692">
        <v>15</v>
      </c>
      <c r="W30" s="688" t="s">
        <v>3271</v>
      </c>
      <c r="X30" s="693">
        <v>187</v>
      </c>
      <c r="Y30" s="685" t="s">
        <v>3272</v>
      </c>
      <c r="Z30" s="685" t="s">
        <v>3262</v>
      </c>
      <c r="AA30" s="684"/>
      <c r="AB30" s="651"/>
      <c r="AC30" s="651"/>
      <c r="AD30" s="653"/>
      <c r="AE30" s="653"/>
      <c r="AF30" s="1094"/>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651"/>
      <c r="CH30" s="651"/>
      <c r="CI30" s="651"/>
      <c r="CJ30" s="651"/>
      <c r="CK30" s="651"/>
      <c r="CL30" s="651"/>
      <c r="CM30" s="651"/>
      <c r="CN30" s="651"/>
      <c r="CO30" s="651"/>
      <c r="CP30" s="651"/>
      <c r="CQ30" s="651"/>
      <c r="CR30" s="651"/>
      <c r="CS30" s="651"/>
      <c r="CT30" s="651"/>
      <c r="CU30" s="651"/>
      <c r="CV30" s="651"/>
      <c r="CW30" s="651"/>
      <c r="CX30" s="651"/>
      <c r="CY30" s="651"/>
      <c r="CZ30" s="651"/>
      <c r="DA30" s="651"/>
      <c r="DB30" s="651"/>
      <c r="DC30" s="651"/>
      <c r="DD30" s="651"/>
      <c r="DE30" s="651"/>
      <c r="DF30" s="651"/>
      <c r="DG30" s="651"/>
      <c r="DH30" s="651"/>
      <c r="DI30" s="651"/>
    </row>
    <row r="31" spans="1:113" s="652" customFormat="1" ht="12">
      <c r="A31" s="651"/>
      <c r="B31" s="78"/>
      <c r="C31" s="79"/>
      <c r="D31" s="87">
        <v>580</v>
      </c>
      <c r="E31" s="79" t="s">
        <v>3239</v>
      </c>
      <c r="F31" s="79">
        <v>0.3</v>
      </c>
      <c r="G31" s="79" t="s">
        <v>3239</v>
      </c>
      <c r="H31" s="80" t="s">
        <v>1519</v>
      </c>
      <c r="I31" s="79" t="s">
        <v>3239</v>
      </c>
      <c r="J31" s="79" t="s">
        <v>3239</v>
      </c>
      <c r="K31" s="87">
        <v>22500</v>
      </c>
      <c r="L31" s="79">
        <v>20000</v>
      </c>
      <c r="M31" s="81">
        <v>46</v>
      </c>
      <c r="N31" s="79" t="s">
        <v>3239</v>
      </c>
      <c r="O31" s="82" t="s">
        <v>3227</v>
      </c>
      <c r="P31" s="83">
        <v>0.3</v>
      </c>
      <c r="Q31" s="84" t="s">
        <v>3228</v>
      </c>
      <c r="R31" s="78">
        <v>1</v>
      </c>
      <c r="S31" s="85">
        <v>3.4</v>
      </c>
      <c r="T31" s="87">
        <v>265</v>
      </c>
      <c r="U31" s="86">
        <v>16.600000000000001</v>
      </c>
      <c r="V31" s="86">
        <v>20</v>
      </c>
      <c r="W31" s="82" t="s">
        <v>3271</v>
      </c>
      <c r="X31" s="87">
        <v>187</v>
      </c>
      <c r="Y31" s="79" t="s">
        <v>3272</v>
      </c>
      <c r="Z31" s="79" t="s">
        <v>3262</v>
      </c>
      <c r="AA31" s="78"/>
      <c r="AB31" s="651"/>
      <c r="AC31" s="651"/>
      <c r="AD31" s="653"/>
      <c r="AE31" s="653"/>
      <c r="AF31" s="656"/>
      <c r="AG31" s="651"/>
      <c r="AH31" s="651"/>
      <c r="AI31" s="651"/>
      <c r="AJ31" s="651"/>
      <c r="AK31" s="651"/>
      <c r="AL31" s="651"/>
      <c r="AM31" s="651"/>
      <c r="AN31" s="651"/>
      <c r="AO31" s="651"/>
      <c r="AP31" s="651"/>
      <c r="AQ31" s="651"/>
      <c r="AR31" s="651"/>
      <c r="AS31" s="651"/>
      <c r="AT31" s="651"/>
      <c r="AU31" s="651"/>
      <c r="AV31" s="651"/>
      <c r="AW31" s="651"/>
      <c r="AX31" s="651"/>
      <c r="AY31" s="651"/>
      <c r="AZ31" s="651"/>
      <c r="BA31" s="651"/>
      <c r="BB31" s="651"/>
      <c r="BC31" s="651"/>
      <c r="BD31" s="651"/>
      <c r="BE31" s="651"/>
      <c r="BF31" s="651"/>
      <c r="BG31" s="651"/>
      <c r="BH31" s="651"/>
      <c r="BI31" s="651"/>
      <c r="BJ31" s="651"/>
      <c r="BK31" s="651"/>
      <c r="BL31" s="651"/>
      <c r="BM31" s="651"/>
      <c r="BN31" s="651"/>
      <c r="BO31" s="651"/>
      <c r="BP31" s="651"/>
      <c r="BQ31" s="651"/>
      <c r="BR31" s="651"/>
      <c r="BS31" s="651"/>
      <c r="BT31" s="651"/>
      <c r="BU31" s="651"/>
      <c r="BV31" s="651"/>
      <c r="BW31" s="651"/>
      <c r="BX31" s="651"/>
      <c r="BY31" s="651"/>
      <c r="BZ31" s="651"/>
      <c r="CA31" s="651"/>
      <c r="CB31" s="651"/>
      <c r="CC31" s="651"/>
      <c r="CD31" s="651"/>
      <c r="CE31" s="651"/>
      <c r="CF31" s="651"/>
      <c r="CG31" s="651"/>
      <c r="CH31" s="651"/>
      <c r="CI31" s="651"/>
      <c r="CJ31" s="651"/>
      <c r="CK31" s="651"/>
      <c r="CL31" s="651"/>
      <c r="CM31" s="651"/>
      <c r="CN31" s="651"/>
      <c r="CO31" s="651"/>
      <c r="CP31" s="651"/>
      <c r="CQ31" s="651"/>
      <c r="CR31" s="651"/>
      <c r="CS31" s="651"/>
      <c r="CT31" s="651"/>
      <c r="CU31" s="651"/>
      <c r="CV31" s="651"/>
      <c r="CW31" s="651"/>
      <c r="CX31" s="651"/>
      <c r="CY31" s="651"/>
      <c r="CZ31" s="651"/>
      <c r="DA31" s="651"/>
      <c r="DB31" s="651"/>
      <c r="DC31" s="651"/>
      <c r="DD31" s="651"/>
      <c r="DE31" s="651"/>
      <c r="DF31" s="651"/>
      <c r="DG31" s="651"/>
      <c r="DH31" s="651"/>
      <c r="DI31" s="651"/>
    </row>
    <row r="32" spans="1:113" s="652" customFormat="1" ht="12">
      <c r="A32" s="651"/>
      <c r="B32" s="684"/>
      <c r="C32" s="685"/>
      <c r="D32" s="693">
        <v>580</v>
      </c>
      <c r="E32" s="685" t="s">
        <v>3239</v>
      </c>
      <c r="F32" s="685">
        <v>0.3</v>
      </c>
      <c r="G32" s="685" t="s">
        <v>3239</v>
      </c>
      <c r="H32" s="686" t="s">
        <v>1519</v>
      </c>
      <c r="I32" s="685" t="s">
        <v>3239</v>
      </c>
      <c r="J32" s="685" t="s">
        <v>3239</v>
      </c>
      <c r="K32" s="693">
        <v>22500</v>
      </c>
      <c r="L32" s="685">
        <v>20000</v>
      </c>
      <c r="M32" s="687">
        <v>46</v>
      </c>
      <c r="N32" s="685" t="s">
        <v>3239</v>
      </c>
      <c r="O32" s="688" t="s">
        <v>3227</v>
      </c>
      <c r="P32" s="689">
        <v>0.3</v>
      </c>
      <c r="Q32" s="690" t="s">
        <v>3228</v>
      </c>
      <c r="R32" s="684">
        <v>1</v>
      </c>
      <c r="S32" s="723">
        <v>5</v>
      </c>
      <c r="T32" s="693">
        <v>265</v>
      </c>
      <c r="U32" s="692">
        <v>27.1</v>
      </c>
      <c r="V32" s="692">
        <v>30</v>
      </c>
      <c r="W32" s="688" t="s">
        <v>3271</v>
      </c>
      <c r="X32" s="693">
        <v>187</v>
      </c>
      <c r="Y32" s="685" t="s">
        <v>3272</v>
      </c>
      <c r="Z32" s="685" t="s">
        <v>3262</v>
      </c>
      <c r="AA32" s="684"/>
      <c r="AB32" s="651"/>
      <c r="AC32" s="651"/>
      <c r="AD32" s="653"/>
      <c r="AE32" s="653"/>
      <c r="AF32" s="656"/>
      <c r="AG32" s="651"/>
      <c r="AH32" s="651"/>
      <c r="AI32" s="651"/>
      <c r="AJ32" s="651"/>
      <c r="AK32" s="651"/>
      <c r="AL32" s="651"/>
      <c r="AM32" s="651"/>
      <c r="AN32" s="651"/>
      <c r="AO32" s="651"/>
      <c r="AP32" s="651"/>
      <c r="AQ32" s="651"/>
      <c r="AR32" s="651"/>
      <c r="AS32" s="651"/>
      <c r="AT32" s="651"/>
      <c r="AU32" s="651"/>
      <c r="AV32" s="651"/>
      <c r="AW32" s="651"/>
      <c r="AX32" s="651"/>
      <c r="AY32" s="651"/>
      <c r="AZ32" s="651"/>
      <c r="BA32" s="651"/>
      <c r="BB32" s="651"/>
      <c r="BC32" s="651"/>
      <c r="BD32" s="651"/>
      <c r="BE32" s="651"/>
      <c r="BF32" s="651"/>
      <c r="BG32" s="651"/>
      <c r="BH32" s="651"/>
      <c r="BI32" s="651"/>
      <c r="BJ32" s="651"/>
      <c r="BK32" s="651"/>
      <c r="BL32" s="651"/>
      <c r="BM32" s="651"/>
      <c r="BN32" s="651"/>
      <c r="BO32" s="651"/>
      <c r="BP32" s="651"/>
      <c r="BQ32" s="651"/>
      <c r="BR32" s="651"/>
      <c r="BS32" s="651"/>
      <c r="BT32" s="651"/>
      <c r="BU32" s="651"/>
      <c r="BV32" s="651"/>
      <c r="BW32" s="651"/>
      <c r="BX32" s="651"/>
      <c r="BY32" s="651"/>
      <c r="BZ32" s="651"/>
      <c r="CA32" s="651"/>
      <c r="CB32" s="651"/>
      <c r="CC32" s="651"/>
      <c r="CD32" s="651"/>
      <c r="CE32" s="651"/>
      <c r="CF32" s="651"/>
      <c r="CG32" s="651"/>
      <c r="CH32" s="651"/>
      <c r="CI32" s="651"/>
      <c r="CJ32" s="651"/>
      <c r="CK32" s="651"/>
      <c r="CL32" s="651"/>
      <c r="CM32" s="651"/>
      <c r="CN32" s="651"/>
      <c r="CO32" s="651"/>
      <c r="CP32" s="651"/>
      <c r="CQ32" s="651"/>
      <c r="CR32" s="651"/>
      <c r="CS32" s="651"/>
      <c r="CT32" s="651"/>
      <c r="CU32" s="651"/>
      <c r="CV32" s="651"/>
      <c r="CW32" s="651"/>
      <c r="CX32" s="651"/>
      <c r="CY32" s="651"/>
      <c r="CZ32" s="651"/>
      <c r="DA32" s="651"/>
      <c r="DB32" s="651"/>
      <c r="DC32" s="651"/>
      <c r="DD32" s="651"/>
      <c r="DE32" s="651"/>
      <c r="DF32" s="651"/>
      <c r="DG32" s="651"/>
      <c r="DH32" s="651"/>
      <c r="DI32" s="651"/>
    </row>
    <row r="33" spans="1:113" s="652" customFormat="1" ht="12">
      <c r="A33" s="651"/>
      <c r="B33" s="78"/>
      <c r="C33" s="79"/>
      <c r="D33" s="87">
        <v>580</v>
      </c>
      <c r="E33" s="79" t="s">
        <v>3239</v>
      </c>
      <c r="F33" s="79">
        <v>0.3</v>
      </c>
      <c r="G33" s="79" t="s">
        <v>3239</v>
      </c>
      <c r="H33" s="80" t="s">
        <v>1519</v>
      </c>
      <c r="I33" s="79" t="s">
        <v>3239</v>
      </c>
      <c r="J33" s="79" t="s">
        <v>3239</v>
      </c>
      <c r="K33" s="87">
        <v>22500</v>
      </c>
      <c r="L33" s="79">
        <v>20000</v>
      </c>
      <c r="M33" s="81">
        <v>46</v>
      </c>
      <c r="N33" s="79" t="s">
        <v>3239</v>
      </c>
      <c r="O33" s="82" t="s">
        <v>3227</v>
      </c>
      <c r="P33" s="83">
        <v>0.3</v>
      </c>
      <c r="Q33" s="84" t="s">
        <v>3228</v>
      </c>
      <c r="R33" s="78">
        <v>1</v>
      </c>
      <c r="S33" s="90">
        <v>7.5</v>
      </c>
      <c r="T33" s="87">
        <v>265</v>
      </c>
      <c r="U33" s="86">
        <v>38.9</v>
      </c>
      <c r="V33" s="86">
        <v>40</v>
      </c>
      <c r="W33" s="82" t="s">
        <v>3271</v>
      </c>
      <c r="X33" s="87">
        <v>187</v>
      </c>
      <c r="Y33" s="79" t="s">
        <v>3272</v>
      </c>
      <c r="Z33" s="79" t="s">
        <v>3262</v>
      </c>
      <c r="AA33" s="78"/>
      <c r="AB33" s="651"/>
      <c r="AC33" s="651"/>
      <c r="AD33" s="653"/>
      <c r="AE33" s="653"/>
      <c r="AF33" s="656"/>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c r="CQ33" s="651"/>
      <c r="CR33" s="651"/>
      <c r="CS33" s="651"/>
      <c r="CT33" s="651"/>
      <c r="CU33" s="651"/>
      <c r="CV33" s="651"/>
      <c r="CW33" s="651"/>
      <c r="CX33" s="651"/>
      <c r="CY33" s="651"/>
      <c r="CZ33" s="651"/>
      <c r="DA33" s="651"/>
      <c r="DB33" s="651"/>
      <c r="DC33" s="651"/>
      <c r="DD33" s="651"/>
      <c r="DE33" s="651"/>
      <c r="DF33" s="651"/>
      <c r="DG33" s="651"/>
      <c r="DH33" s="651"/>
      <c r="DI33" s="651"/>
    </row>
    <row r="34" spans="1:113" s="652" customFormat="1" ht="12">
      <c r="A34" s="651"/>
      <c r="B34" s="684"/>
      <c r="C34" s="685"/>
      <c r="D34" s="693">
        <v>580</v>
      </c>
      <c r="E34" s="685" t="s">
        <v>3239</v>
      </c>
      <c r="F34" s="685">
        <v>0.3</v>
      </c>
      <c r="G34" s="685" t="s">
        <v>3239</v>
      </c>
      <c r="H34" s="686" t="s">
        <v>1519</v>
      </c>
      <c r="I34" s="685" t="s">
        <v>3239</v>
      </c>
      <c r="J34" s="685" t="s">
        <v>3239</v>
      </c>
      <c r="K34" s="693">
        <v>22500</v>
      </c>
      <c r="L34" s="685">
        <v>20000</v>
      </c>
      <c r="M34" s="687">
        <v>46</v>
      </c>
      <c r="N34" s="685" t="s">
        <v>3239</v>
      </c>
      <c r="O34" s="688" t="s">
        <v>3227</v>
      </c>
      <c r="P34" s="689">
        <v>0.3</v>
      </c>
      <c r="Q34" s="690" t="s">
        <v>3228</v>
      </c>
      <c r="R34" s="684">
        <v>1</v>
      </c>
      <c r="S34" s="724">
        <v>10</v>
      </c>
      <c r="T34" s="693">
        <v>265</v>
      </c>
      <c r="U34" s="692">
        <v>50.7</v>
      </c>
      <c r="V34" s="692">
        <v>55</v>
      </c>
      <c r="W34" s="688" t="s">
        <v>3271</v>
      </c>
      <c r="X34" s="693">
        <v>187</v>
      </c>
      <c r="Y34" s="685" t="s">
        <v>3272</v>
      </c>
      <c r="Z34" s="685" t="s">
        <v>3262</v>
      </c>
      <c r="AA34" s="684"/>
      <c r="AB34" s="651"/>
      <c r="AC34" s="651"/>
      <c r="AD34" s="653"/>
      <c r="AE34" s="653"/>
      <c r="AF34" s="656"/>
      <c r="AG34" s="651"/>
      <c r="AH34" s="651"/>
      <c r="AI34" s="651"/>
      <c r="AJ34" s="651"/>
      <c r="AK34" s="651"/>
      <c r="AL34" s="651"/>
      <c r="AM34" s="651"/>
      <c r="AN34" s="651"/>
      <c r="AO34" s="651"/>
      <c r="AP34" s="651"/>
      <c r="AQ34" s="651"/>
      <c r="AR34" s="651"/>
      <c r="AS34" s="651"/>
      <c r="AT34" s="651"/>
      <c r="AU34" s="651"/>
      <c r="AV34" s="651"/>
      <c r="AW34" s="651"/>
      <c r="AX34" s="651"/>
      <c r="AY34" s="651"/>
      <c r="AZ34" s="651"/>
      <c r="BA34" s="651"/>
      <c r="BB34" s="651"/>
      <c r="BC34" s="651"/>
      <c r="BD34" s="651"/>
      <c r="BE34" s="651"/>
      <c r="BF34" s="651"/>
      <c r="BG34" s="651"/>
      <c r="BH34" s="651"/>
      <c r="BI34" s="651"/>
      <c r="BJ34" s="651"/>
      <c r="BK34" s="651"/>
      <c r="BL34" s="651"/>
      <c r="BM34" s="651"/>
      <c r="BN34" s="651"/>
      <c r="BO34" s="651"/>
      <c r="BP34" s="651"/>
      <c r="BQ34" s="651"/>
      <c r="BR34" s="651"/>
      <c r="BS34" s="651"/>
      <c r="BT34" s="651"/>
      <c r="BU34" s="651"/>
      <c r="BV34" s="651"/>
      <c r="BW34" s="651"/>
      <c r="BX34" s="651"/>
      <c r="BY34" s="651"/>
      <c r="BZ34" s="651"/>
      <c r="CA34" s="651"/>
      <c r="CB34" s="651"/>
      <c r="CC34" s="651"/>
      <c r="CD34" s="651"/>
      <c r="CE34" s="651"/>
      <c r="CF34" s="651"/>
      <c r="CG34" s="651"/>
      <c r="CH34" s="651"/>
      <c r="CI34" s="651"/>
      <c r="CJ34" s="651"/>
      <c r="CK34" s="651"/>
      <c r="CL34" s="651"/>
      <c r="CM34" s="651"/>
      <c r="CN34" s="651"/>
      <c r="CO34" s="651"/>
      <c r="CP34" s="651"/>
      <c r="CQ34" s="651"/>
      <c r="CR34" s="651"/>
      <c r="CS34" s="651"/>
      <c r="CT34" s="651"/>
      <c r="CU34" s="651"/>
      <c r="CV34" s="651"/>
      <c r="CW34" s="651"/>
      <c r="CX34" s="651"/>
      <c r="CY34" s="651"/>
      <c r="CZ34" s="651"/>
      <c r="DA34" s="651"/>
      <c r="DB34" s="651"/>
      <c r="DC34" s="651"/>
      <c r="DD34" s="651"/>
      <c r="DE34" s="651"/>
      <c r="DF34" s="651"/>
      <c r="DG34" s="651"/>
      <c r="DH34" s="651"/>
      <c r="DI34" s="651"/>
    </row>
    <row r="35" spans="1:113">
      <c r="B35" s="715"/>
      <c r="C35" s="716"/>
      <c r="D35" s="716"/>
      <c r="E35" s="716"/>
      <c r="F35" s="716"/>
      <c r="G35" s="716"/>
      <c r="H35" s="716"/>
      <c r="I35" s="716"/>
      <c r="J35" s="716"/>
      <c r="K35" s="716"/>
      <c r="L35" s="716"/>
      <c r="M35" s="716"/>
      <c r="N35" s="716"/>
      <c r="O35" s="716"/>
      <c r="P35" s="716"/>
      <c r="Q35" s="716"/>
      <c r="R35" s="716"/>
      <c r="S35" s="716"/>
      <c r="T35" s="716"/>
      <c r="U35" s="716"/>
      <c r="V35" s="716"/>
      <c r="W35" s="716"/>
      <c r="X35" s="716"/>
      <c r="Y35" s="716"/>
      <c r="Z35" s="716"/>
      <c r="AA35" s="717"/>
      <c r="AB35" s="664"/>
      <c r="AC35" s="389"/>
      <c r="AD35" s="389"/>
      <c r="AE35" s="389"/>
      <c r="AF35" s="389"/>
      <c r="DF35" s="313"/>
      <c r="DG35" s="313"/>
      <c r="DH35" s="313"/>
      <c r="DI35" s="313"/>
    </row>
    <row r="36" spans="1:113">
      <c r="B36" s="478" t="s">
        <v>1144</v>
      </c>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2"/>
      <c r="AB36" s="664"/>
      <c r="AC36" s="389"/>
      <c r="AD36" s="389"/>
      <c r="AE36" s="389"/>
      <c r="AF36" s="389"/>
      <c r="DF36" s="313"/>
      <c r="DG36" s="313"/>
      <c r="DH36" s="313"/>
      <c r="DI36" s="313"/>
    </row>
    <row r="37" spans="1:113" s="389" customFormat="1">
      <c r="B37" s="718">
        <v>1</v>
      </c>
      <c r="C37" s="577" t="s">
        <v>3028</v>
      </c>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719"/>
    </row>
    <row r="38" spans="1:113" s="389" customFormat="1">
      <c r="B38" s="718">
        <v>2</v>
      </c>
      <c r="C38" s="577" t="s">
        <v>3026</v>
      </c>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719"/>
    </row>
    <row r="39" spans="1:113" s="389" customFormat="1">
      <c r="B39" s="718">
        <v>3</v>
      </c>
      <c r="C39" s="577" t="s">
        <v>3029</v>
      </c>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719"/>
    </row>
    <row r="40" spans="1:113" s="389" customFormat="1">
      <c r="B40" s="718">
        <v>4</v>
      </c>
      <c r="C40" s="577" t="s">
        <v>3030</v>
      </c>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719"/>
    </row>
    <row r="41" spans="1:113" s="389" customFormat="1">
      <c r="B41" s="718">
        <v>5</v>
      </c>
      <c r="C41" s="577" t="s">
        <v>3027</v>
      </c>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719"/>
    </row>
    <row r="42" spans="1:113" s="389" customFormat="1">
      <c r="B42" s="720">
        <v>6</v>
      </c>
      <c r="C42" s="481" t="s">
        <v>3031</v>
      </c>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2"/>
    </row>
    <row r="43" spans="1:113" s="389" customFormat="1">
      <c r="B43" s="721"/>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719"/>
    </row>
    <row r="44" spans="1:113" s="389" customFormat="1">
      <c r="B44" s="483" t="s">
        <v>2394</v>
      </c>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722"/>
    </row>
    <row r="45" spans="1:113" s="389" customFormat="1">
      <c r="C45" s="666"/>
      <c r="D45" s="667"/>
      <c r="E45" s="668"/>
      <c r="F45" s="668"/>
      <c r="G45" s="668"/>
      <c r="H45" s="669"/>
      <c r="I45" s="669"/>
      <c r="J45" s="669"/>
    </row>
    <row r="46" spans="1:113" s="389" customFormat="1">
      <c r="C46" s="666"/>
      <c r="D46" s="667"/>
      <c r="E46" s="668"/>
      <c r="F46" s="668"/>
      <c r="G46" s="668"/>
      <c r="H46" s="669"/>
      <c r="I46" s="669"/>
      <c r="J46" s="669"/>
    </row>
    <row r="47" spans="1:113" s="389" customFormat="1">
      <c r="C47" s="666"/>
      <c r="D47" s="667"/>
      <c r="E47" s="668"/>
      <c r="F47" s="668"/>
      <c r="G47" s="668"/>
      <c r="H47" s="669"/>
      <c r="I47" s="669"/>
      <c r="J47" s="669"/>
    </row>
    <row r="48" spans="1:113" s="389" customFormat="1">
      <c r="C48" s="666"/>
      <c r="D48" s="667"/>
      <c r="E48" s="668"/>
      <c r="F48" s="668"/>
      <c r="G48" s="668"/>
      <c r="H48" s="669"/>
      <c r="I48" s="669"/>
      <c r="J48" s="669"/>
    </row>
    <row r="49" spans="3:10" s="389" customFormat="1">
      <c r="C49" s="666"/>
      <c r="D49" s="670"/>
      <c r="E49" s="668"/>
      <c r="F49" s="1093"/>
      <c r="G49" s="668"/>
      <c r="H49" s="669"/>
      <c r="I49" s="669"/>
      <c r="J49" s="669"/>
    </row>
    <row r="50" spans="3:10" s="389" customFormat="1">
      <c r="C50" s="666"/>
      <c r="D50" s="667"/>
      <c r="E50" s="668"/>
      <c r="F50" s="1093"/>
      <c r="G50" s="668"/>
      <c r="H50" s="669"/>
      <c r="I50" s="669"/>
      <c r="J50" s="669"/>
    </row>
    <row r="51" spans="3:10" s="389" customFormat="1">
      <c r="C51" s="666"/>
      <c r="D51" s="667"/>
      <c r="E51" s="668"/>
      <c r="F51" s="1093"/>
      <c r="G51" s="668"/>
      <c r="H51" s="669"/>
      <c r="I51" s="669"/>
      <c r="J51" s="669"/>
    </row>
    <row r="52" spans="3:10" s="389" customFormat="1">
      <c r="C52" s="666"/>
      <c r="D52" s="670"/>
      <c r="E52" s="668"/>
      <c r="F52" s="668"/>
      <c r="G52" s="668"/>
      <c r="H52" s="669"/>
      <c r="I52" s="669"/>
      <c r="J52" s="669"/>
    </row>
    <row r="53" spans="3:10" s="389" customFormat="1">
      <c r="C53" s="666"/>
      <c r="D53" s="667"/>
      <c r="E53" s="668"/>
      <c r="F53" s="668"/>
      <c r="G53" s="668"/>
      <c r="H53" s="669"/>
      <c r="I53" s="669"/>
      <c r="J53" s="669"/>
    </row>
    <row r="54" spans="3:10" s="389" customFormat="1">
      <c r="C54" s="666"/>
      <c r="D54" s="667"/>
      <c r="E54" s="668"/>
      <c r="F54" s="668"/>
      <c r="G54" s="668"/>
      <c r="H54" s="669"/>
      <c r="I54" s="669"/>
      <c r="J54" s="669"/>
    </row>
    <row r="55" spans="3:10" s="389" customFormat="1">
      <c r="C55" s="666"/>
      <c r="D55" s="667"/>
      <c r="E55" s="668"/>
      <c r="F55" s="668"/>
      <c r="G55" s="668"/>
      <c r="H55" s="669"/>
      <c r="I55" s="669"/>
      <c r="J55" s="669"/>
    </row>
    <row r="56" spans="3:10" s="389" customFormat="1">
      <c r="C56" s="666"/>
      <c r="D56" s="667"/>
      <c r="E56" s="668"/>
      <c r="F56" s="668"/>
      <c r="G56" s="668"/>
      <c r="H56" s="669"/>
      <c r="I56" s="669"/>
      <c r="J56" s="669"/>
    </row>
    <row r="57" spans="3:10" s="389" customFormat="1">
      <c r="C57" s="666"/>
      <c r="D57" s="667"/>
      <c r="E57" s="668"/>
      <c r="F57" s="668"/>
      <c r="G57" s="668"/>
      <c r="H57" s="669"/>
      <c r="I57" s="669"/>
      <c r="J57" s="669"/>
    </row>
    <row r="58" spans="3:10" s="389" customFormat="1">
      <c r="C58" s="666"/>
      <c r="D58" s="670"/>
      <c r="E58" s="668"/>
      <c r="F58" s="1093"/>
      <c r="G58" s="668"/>
      <c r="H58" s="669"/>
      <c r="I58" s="669"/>
      <c r="J58" s="669"/>
    </row>
    <row r="59" spans="3:10" s="389" customFormat="1">
      <c r="C59" s="666"/>
      <c r="D59" s="667"/>
      <c r="E59" s="668"/>
      <c r="F59" s="1093"/>
      <c r="G59" s="668"/>
      <c r="H59" s="669"/>
      <c r="I59" s="669"/>
      <c r="J59" s="669"/>
    </row>
    <row r="60" spans="3:10" s="389" customFormat="1">
      <c r="C60" s="666"/>
      <c r="D60" s="667"/>
      <c r="E60" s="668"/>
      <c r="F60" s="1093"/>
      <c r="G60" s="668"/>
      <c r="H60" s="669"/>
      <c r="I60" s="669"/>
      <c r="J60" s="669"/>
    </row>
    <row r="61" spans="3:10" s="389" customFormat="1">
      <c r="C61" s="666"/>
      <c r="D61" s="670"/>
      <c r="E61" s="668"/>
      <c r="F61" s="668"/>
      <c r="G61" s="668"/>
      <c r="H61" s="669"/>
      <c r="I61" s="669"/>
      <c r="J61" s="669"/>
    </row>
    <row r="62" spans="3:10" s="389" customFormat="1">
      <c r="C62" s="666"/>
      <c r="D62" s="667"/>
      <c r="E62" s="668"/>
      <c r="F62" s="668"/>
      <c r="G62" s="668"/>
      <c r="H62" s="669"/>
      <c r="I62" s="669"/>
      <c r="J62" s="669"/>
    </row>
    <row r="63" spans="3:10" s="389" customFormat="1">
      <c r="C63" s="666"/>
      <c r="D63" s="667"/>
      <c r="E63" s="668"/>
      <c r="F63" s="668"/>
      <c r="G63" s="668"/>
      <c r="H63" s="669"/>
      <c r="I63" s="669"/>
      <c r="J63" s="669"/>
    </row>
    <row r="64" spans="3:10" s="389" customFormat="1">
      <c r="C64" s="666"/>
      <c r="D64" s="667"/>
      <c r="E64" s="668"/>
      <c r="F64" s="668"/>
      <c r="G64" s="668"/>
      <c r="H64" s="669"/>
      <c r="I64" s="669"/>
      <c r="J64" s="669"/>
    </row>
    <row r="65" spans="3:10" s="389" customFormat="1">
      <c r="C65" s="666"/>
      <c r="D65" s="667"/>
      <c r="E65" s="668"/>
      <c r="F65" s="668"/>
      <c r="G65" s="668"/>
      <c r="H65" s="669"/>
      <c r="I65" s="669"/>
      <c r="J65" s="669"/>
    </row>
    <row r="66" spans="3:10" s="389" customFormat="1">
      <c r="C66" s="666"/>
      <c r="D66" s="667"/>
      <c r="E66" s="668"/>
      <c r="F66" s="668"/>
      <c r="G66" s="668"/>
      <c r="H66" s="669"/>
      <c r="I66" s="669"/>
      <c r="J66" s="669"/>
    </row>
    <row r="67" spans="3:10" s="389" customFormat="1">
      <c r="C67" s="666"/>
      <c r="D67" s="670"/>
      <c r="E67" s="668"/>
      <c r="F67" s="1093"/>
      <c r="G67" s="668"/>
      <c r="H67" s="669"/>
      <c r="I67" s="669"/>
      <c r="J67" s="669"/>
    </row>
    <row r="68" spans="3:10" s="389" customFormat="1">
      <c r="C68" s="666"/>
      <c r="D68" s="667"/>
      <c r="E68" s="668"/>
      <c r="F68" s="1093"/>
      <c r="G68" s="668"/>
      <c r="H68" s="669"/>
      <c r="I68" s="669"/>
      <c r="J68" s="669"/>
    </row>
    <row r="69" spans="3:10" s="389" customFormat="1">
      <c r="C69" s="666"/>
      <c r="D69" s="667"/>
      <c r="E69" s="668"/>
      <c r="F69" s="1093"/>
      <c r="G69" s="668"/>
      <c r="H69" s="669"/>
      <c r="I69" s="669"/>
      <c r="J69" s="669"/>
    </row>
    <row r="70" spans="3:10" s="389" customFormat="1"/>
  </sheetData>
  <sheetProtection password="81F4" sheet="1" objects="1" scenarios="1"/>
  <mergeCells count="37">
    <mergeCell ref="F49:F51"/>
    <mergeCell ref="F58:F60"/>
    <mergeCell ref="F67:F69"/>
    <mergeCell ref="W5:W6"/>
    <mergeCell ref="X5:X6"/>
    <mergeCell ref="K5:K6"/>
    <mergeCell ref="L5:L6"/>
    <mergeCell ref="M5:M6"/>
    <mergeCell ref="N5:N6"/>
    <mergeCell ref="O5:O6"/>
    <mergeCell ref="P5:P6"/>
    <mergeCell ref="J5:J6"/>
    <mergeCell ref="Z5:Z6"/>
    <mergeCell ref="AA5:AA6"/>
    <mergeCell ref="AF7:AF30"/>
    <mergeCell ref="Q5:Q6"/>
    <mergeCell ref="R5:R6"/>
    <mergeCell ref="S5:S6"/>
    <mergeCell ref="T5:T6"/>
    <mergeCell ref="U5:U6"/>
    <mergeCell ref="V5:V6"/>
    <mergeCell ref="B2:AA3"/>
    <mergeCell ref="B4:B6"/>
    <mergeCell ref="C4:C6"/>
    <mergeCell ref="D4:H4"/>
    <mergeCell ref="I4:N4"/>
    <mergeCell ref="O4:Q4"/>
    <mergeCell ref="R4:T4"/>
    <mergeCell ref="U4:V4"/>
    <mergeCell ref="W4:AA4"/>
    <mergeCell ref="D5:D6"/>
    <mergeCell ref="E5:E6"/>
    <mergeCell ref="F5:F6"/>
    <mergeCell ref="G5:G6"/>
    <mergeCell ref="H5:H6"/>
    <mergeCell ref="I5:I6"/>
    <mergeCell ref="Y5:Y6"/>
  </mergeCells>
  <hyperlinks>
    <hyperlink ref="AB5" location="Contents!A1" display="&lt;&lt;BACK" xr:uid="{6E6454A6-546E-4C8B-B6EF-E1762E70F06A}"/>
  </hyperlinks>
  <pageMargins left="0.7" right="0.7" top="0.75" bottom="0.75" header="0.3" footer="0.3"/>
  <pageSetup orientation="portrait" horizontalDpi="360" verticalDpi="36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45AB-736D-4B43-BBFC-C370AFC0C87D}">
  <sheetPr codeName="Sheet22"/>
  <dimension ref="A2:AJ76"/>
  <sheetViews>
    <sheetView showGridLines="0" workbookViewId="0">
      <selection activeCell="H1" sqref="H1"/>
    </sheetView>
  </sheetViews>
  <sheetFormatPr defaultRowHeight="12.75"/>
  <cols>
    <col min="1" max="1" width="11" style="313" customWidth="1"/>
    <col min="2" max="6" width="9.140625" style="313"/>
    <col min="7" max="7" width="14" style="313" customWidth="1"/>
    <col min="8" max="16384" width="9.140625" style="313"/>
  </cols>
  <sheetData>
    <row r="2" spans="1:36" s="387" customFormat="1" ht="27">
      <c r="A2" s="727" t="s">
        <v>2818</v>
      </c>
      <c r="B2" s="1146" t="s">
        <v>2251</v>
      </c>
      <c r="C2" s="727" t="s">
        <v>2252</v>
      </c>
      <c r="D2" s="727" t="s">
        <v>2253</v>
      </c>
      <c r="E2" s="727" t="s">
        <v>2254</v>
      </c>
      <c r="F2" s="727" t="s">
        <v>2255</v>
      </c>
      <c r="G2" s="727" t="s">
        <v>2256</v>
      </c>
      <c r="H2" s="1146" t="s">
        <v>2257</v>
      </c>
      <c r="I2" s="727" t="s">
        <v>2258</v>
      </c>
      <c r="J2" s="727" t="s">
        <v>2259</v>
      </c>
      <c r="K2" s="727" t="s">
        <v>2260</v>
      </c>
      <c r="L2" s="727" t="s">
        <v>2261</v>
      </c>
      <c r="M2" s="1146" t="s">
        <v>2262</v>
      </c>
      <c r="N2" s="727" t="s">
        <v>2263</v>
      </c>
      <c r="O2" s="727" t="s">
        <v>2264</v>
      </c>
      <c r="P2" s="727" t="s">
        <v>2265</v>
      </c>
      <c r="Q2" s="727" t="s">
        <v>2266</v>
      </c>
      <c r="R2" s="727" t="s">
        <v>2267</v>
      </c>
      <c r="S2" s="727" t="s">
        <v>2268</v>
      </c>
      <c r="T2" s="727" t="s">
        <v>2269</v>
      </c>
      <c r="U2" s="727" t="s">
        <v>2270</v>
      </c>
      <c r="V2" s="727" t="s">
        <v>2271</v>
      </c>
      <c r="W2" s="1146" t="s">
        <v>2272</v>
      </c>
      <c r="X2" s="727" t="s">
        <v>2273</v>
      </c>
      <c r="Y2" s="727" t="s">
        <v>2274</v>
      </c>
      <c r="Z2" s="727" t="s">
        <v>2275</v>
      </c>
      <c r="AA2" s="727" t="s">
        <v>2276</v>
      </c>
      <c r="AB2" s="727" t="s">
        <v>2277</v>
      </c>
      <c r="AC2" s="1146" t="s">
        <v>2278</v>
      </c>
      <c r="AD2" s="727" t="s">
        <v>2279</v>
      </c>
      <c r="AE2" s="727" t="s">
        <v>2280</v>
      </c>
      <c r="AF2" s="727" t="s">
        <v>2281</v>
      </c>
      <c r="AG2" s="727" t="s">
        <v>2282</v>
      </c>
      <c r="AH2" s="727" t="s">
        <v>2283</v>
      </c>
      <c r="AI2" s="727" t="s">
        <v>2284</v>
      </c>
      <c r="AJ2" s="727" t="s">
        <v>2285</v>
      </c>
    </row>
    <row r="3" spans="1:36" s="387" customFormat="1">
      <c r="A3" s="728" t="s">
        <v>2286</v>
      </c>
      <c r="B3" s="1146"/>
      <c r="C3" s="728" t="s">
        <v>2287</v>
      </c>
      <c r="D3" s="728" t="s">
        <v>2288</v>
      </c>
      <c r="E3" s="728" t="s">
        <v>2289</v>
      </c>
      <c r="F3" s="729">
        <v>0.76</v>
      </c>
      <c r="G3" s="728" t="s">
        <v>2290</v>
      </c>
      <c r="H3" s="1146"/>
      <c r="I3" s="728" t="s">
        <v>2291</v>
      </c>
      <c r="J3" s="728" t="s">
        <v>2292</v>
      </c>
      <c r="K3" s="728" t="s">
        <v>2293</v>
      </c>
      <c r="L3" s="728" t="s">
        <v>2294</v>
      </c>
      <c r="M3" s="1146"/>
      <c r="N3" s="728" t="s">
        <v>2295</v>
      </c>
      <c r="O3" s="728" t="s">
        <v>2296</v>
      </c>
      <c r="P3" s="728" t="s">
        <v>2297</v>
      </c>
      <c r="Q3" s="730">
        <v>21</v>
      </c>
      <c r="R3" s="730">
        <v>3.5</v>
      </c>
      <c r="S3" s="731" t="s">
        <v>1519</v>
      </c>
      <c r="T3" s="730">
        <v>1.2</v>
      </c>
      <c r="U3" s="728" t="s">
        <v>2299</v>
      </c>
      <c r="V3" s="728" t="s">
        <v>2299</v>
      </c>
      <c r="W3" s="1146"/>
      <c r="X3" s="728" t="s">
        <v>2300</v>
      </c>
      <c r="Y3" s="732">
        <v>114</v>
      </c>
      <c r="Z3" s="732">
        <v>125</v>
      </c>
      <c r="AA3" s="728" t="s">
        <v>2301</v>
      </c>
      <c r="AB3" s="732">
        <v>38</v>
      </c>
      <c r="AC3" s="1146"/>
      <c r="AD3" s="728" t="s">
        <v>2301</v>
      </c>
      <c r="AE3" s="732">
        <v>420</v>
      </c>
      <c r="AF3" s="732">
        <v>405</v>
      </c>
      <c r="AG3" s="732">
        <v>385</v>
      </c>
      <c r="AH3" s="732">
        <v>355</v>
      </c>
      <c r="AI3" s="732">
        <v>320</v>
      </c>
      <c r="AJ3" s="1147">
        <v>60</v>
      </c>
    </row>
    <row r="4" spans="1:36" s="387" customFormat="1">
      <c r="A4" s="728" t="s">
        <v>2286</v>
      </c>
      <c r="B4" s="1146"/>
      <c r="C4" s="728" t="s">
        <v>2501</v>
      </c>
      <c r="D4" s="728" t="s">
        <v>2288</v>
      </c>
      <c r="E4" s="728" t="s">
        <v>2289</v>
      </c>
      <c r="F4" s="729">
        <v>0.76</v>
      </c>
      <c r="G4" s="728" t="s">
        <v>2290</v>
      </c>
      <c r="H4" s="1146"/>
      <c r="I4" s="728" t="s">
        <v>2291</v>
      </c>
      <c r="J4" s="728" t="s">
        <v>2292</v>
      </c>
      <c r="K4" s="728" t="s">
        <v>2293</v>
      </c>
      <c r="L4" s="728" t="s">
        <v>2294</v>
      </c>
      <c r="M4" s="1146"/>
      <c r="N4" s="728" t="s">
        <v>2295</v>
      </c>
      <c r="O4" s="728" t="s">
        <v>2296</v>
      </c>
      <c r="P4" s="728" t="s">
        <v>2297</v>
      </c>
      <c r="Q4" s="730">
        <v>21</v>
      </c>
      <c r="R4" s="730">
        <v>3.5</v>
      </c>
      <c r="S4" s="731" t="s">
        <v>1519</v>
      </c>
      <c r="T4" s="730">
        <v>1.2</v>
      </c>
      <c r="U4" s="728" t="s">
        <v>2299</v>
      </c>
      <c r="V4" s="728" t="s">
        <v>2299</v>
      </c>
      <c r="W4" s="1146"/>
      <c r="X4" s="728" t="s">
        <v>2300</v>
      </c>
      <c r="Y4" s="732">
        <v>114</v>
      </c>
      <c r="Z4" s="732">
        <v>125</v>
      </c>
      <c r="AA4" s="728" t="s">
        <v>2301</v>
      </c>
      <c r="AB4" s="732">
        <v>38</v>
      </c>
      <c r="AC4" s="1146"/>
      <c r="AD4" s="728" t="s">
        <v>2302</v>
      </c>
      <c r="AE4" s="732">
        <v>450</v>
      </c>
      <c r="AF4" s="732">
        <v>425</v>
      </c>
      <c r="AG4" s="732">
        <v>400</v>
      </c>
      <c r="AH4" s="732">
        <v>375</v>
      </c>
      <c r="AI4" s="732">
        <v>350</v>
      </c>
      <c r="AJ4" s="1147"/>
    </row>
    <row r="5" spans="1:36" s="387" customFormat="1">
      <c r="A5" s="728" t="s">
        <v>2303</v>
      </c>
      <c r="B5" s="1146"/>
      <c r="C5" s="732">
        <v>9400</v>
      </c>
      <c r="D5" s="732">
        <v>915</v>
      </c>
      <c r="E5" s="730">
        <v>10.3</v>
      </c>
      <c r="F5" s="729">
        <v>0.77</v>
      </c>
      <c r="G5" s="728" t="s">
        <v>2290</v>
      </c>
      <c r="H5" s="1146"/>
      <c r="I5" s="732">
        <v>8500</v>
      </c>
      <c r="J5" s="730">
        <v>3</v>
      </c>
      <c r="K5" s="732">
        <v>820</v>
      </c>
      <c r="L5" s="730">
        <v>3.2</v>
      </c>
      <c r="M5" s="1146"/>
      <c r="N5" s="732">
        <v>265</v>
      </c>
      <c r="O5" s="728" t="s">
        <v>2304</v>
      </c>
      <c r="P5" s="730">
        <v>3.5</v>
      </c>
      <c r="Q5" s="730">
        <v>21</v>
      </c>
      <c r="R5" s="730">
        <v>3.5</v>
      </c>
      <c r="S5" s="728" t="s">
        <v>2298</v>
      </c>
      <c r="T5" s="730">
        <v>1.2</v>
      </c>
      <c r="U5" s="728" t="s">
        <v>2299</v>
      </c>
      <c r="V5" s="728" t="s">
        <v>2299</v>
      </c>
      <c r="W5" s="1146"/>
      <c r="X5" s="728" t="s">
        <v>2300</v>
      </c>
      <c r="Y5" s="732">
        <v>114</v>
      </c>
      <c r="Z5" s="732">
        <v>125</v>
      </c>
      <c r="AA5" s="728" t="s">
        <v>2301</v>
      </c>
      <c r="AB5" s="732">
        <v>39</v>
      </c>
      <c r="AC5" s="1146"/>
      <c r="AD5" s="728" t="s">
        <v>2301</v>
      </c>
      <c r="AE5" s="732">
        <v>420</v>
      </c>
      <c r="AF5" s="732">
        <v>405</v>
      </c>
      <c r="AG5" s="732">
        <v>385</v>
      </c>
      <c r="AH5" s="732">
        <v>355</v>
      </c>
      <c r="AI5" s="732">
        <v>320</v>
      </c>
      <c r="AJ5" s="1147">
        <v>60</v>
      </c>
    </row>
    <row r="6" spans="1:36" s="387" customFormat="1">
      <c r="A6" s="728" t="s">
        <v>2303</v>
      </c>
      <c r="B6" s="1146"/>
      <c r="C6" s="732">
        <v>9400</v>
      </c>
      <c r="D6" s="732">
        <v>915</v>
      </c>
      <c r="E6" s="730">
        <v>10.3</v>
      </c>
      <c r="F6" s="729">
        <v>0.77</v>
      </c>
      <c r="G6" s="728" t="s">
        <v>2290</v>
      </c>
      <c r="H6" s="1146"/>
      <c r="I6" s="732">
        <v>8500</v>
      </c>
      <c r="J6" s="730">
        <v>3</v>
      </c>
      <c r="K6" s="732">
        <v>820</v>
      </c>
      <c r="L6" s="730">
        <v>3.2</v>
      </c>
      <c r="M6" s="1146"/>
      <c r="N6" s="732">
        <v>265</v>
      </c>
      <c r="O6" s="728" t="s">
        <v>2304</v>
      </c>
      <c r="P6" s="730">
        <v>3.5</v>
      </c>
      <c r="Q6" s="730">
        <v>21</v>
      </c>
      <c r="R6" s="730">
        <v>3.5</v>
      </c>
      <c r="S6" s="728" t="s">
        <v>2298</v>
      </c>
      <c r="T6" s="730">
        <v>1.2</v>
      </c>
      <c r="U6" s="728" t="s">
        <v>2299</v>
      </c>
      <c r="V6" s="728" t="s">
        <v>2299</v>
      </c>
      <c r="W6" s="1146"/>
      <c r="X6" s="728" t="s">
        <v>2300</v>
      </c>
      <c r="Y6" s="732">
        <v>114</v>
      </c>
      <c r="Z6" s="732">
        <v>125</v>
      </c>
      <c r="AA6" s="728" t="s">
        <v>2301</v>
      </c>
      <c r="AB6" s="732">
        <v>39</v>
      </c>
      <c r="AC6" s="1146"/>
      <c r="AD6" s="728" t="s">
        <v>2302</v>
      </c>
      <c r="AE6" s="732">
        <v>450</v>
      </c>
      <c r="AF6" s="732">
        <v>425</v>
      </c>
      <c r="AG6" s="732">
        <v>400</v>
      </c>
      <c r="AH6" s="732">
        <v>375</v>
      </c>
      <c r="AI6" s="732">
        <v>350</v>
      </c>
      <c r="AJ6" s="1147"/>
    </row>
    <row r="7" spans="1:36" s="387" customFormat="1">
      <c r="A7" s="728" t="s">
        <v>2305</v>
      </c>
      <c r="B7" s="1146"/>
      <c r="C7" s="728" t="s">
        <v>2306</v>
      </c>
      <c r="D7" s="728" t="s">
        <v>2307</v>
      </c>
      <c r="E7" s="728" t="s">
        <v>2308</v>
      </c>
      <c r="F7" s="729">
        <v>0.75</v>
      </c>
      <c r="G7" s="728" t="s">
        <v>2290</v>
      </c>
      <c r="H7" s="1146"/>
      <c r="I7" s="728" t="s">
        <v>2309</v>
      </c>
      <c r="J7" s="728" t="s">
        <v>2292</v>
      </c>
      <c r="K7" s="728" t="s">
        <v>2310</v>
      </c>
      <c r="L7" s="728" t="s">
        <v>2311</v>
      </c>
      <c r="M7" s="1146"/>
      <c r="N7" s="728" t="s">
        <v>2295</v>
      </c>
      <c r="O7" s="728" t="s">
        <v>2296</v>
      </c>
      <c r="P7" s="728" t="s">
        <v>2312</v>
      </c>
      <c r="Q7" s="730">
        <v>30</v>
      </c>
      <c r="R7" s="730">
        <v>4.8</v>
      </c>
      <c r="S7" s="728" t="s">
        <v>2298</v>
      </c>
      <c r="T7" s="730">
        <v>1.2</v>
      </c>
      <c r="U7" s="728" t="s">
        <v>2299</v>
      </c>
      <c r="V7" s="728" t="s">
        <v>2299</v>
      </c>
      <c r="W7" s="1146"/>
      <c r="X7" s="728" t="s">
        <v>2300</v>
      </c>
      <c r="Y7" s="732">
        <v>125</v>
      </c>
      <c r="Z7" s="732">
        <v>136</v>
      </c>
      <c r="AA7" s="728" t="s">
        <v>2301</v>
      </c>
      <c r="AB7" s="730">
        <v>39.5</v>
      </c>
      <c r="AC7" s="1146"/>
      <c r="AD7" s="728" t="s">
        <v>2301</v>
      </c>
      <c r="AE7" s="732">
        <v>420</v>
      </c>
      <c r="AF7" s="732">
        <v>405</v>
      </c>
      <c r="AG7" s="732">
        <v>385</v>
      </c>
      <c r="AH7" s="732">
        <v>355</v>
      </c>
      <c r="AI7" s="732">
        <v>320</v>
      </c>
      <c r="AJ7" s="1147">
        <v>60</v>
      </c>
    </row>
    <row r="8" spans="1:36" s="387" customFormat="1">
      <c r="A8" s="728" t="s">
        <v>2305</v>
      </c>
      <c r="B8" s="1146"/>
      <c r="C8" s="728" t="s">
        <v>2306</v>
      </c>
      <c r="D8" s="728" t="s">
        <v>2307</v>
      </c>
      <c r="E8" s="728" t="s">
        <v>2308</v>
      </c>
      <c r="F8" s="729">
        <v>0.75</v>
      </c>
      <c r="G8" s="728" t="s">
        <v>2290</v>
      </c>
      <c r="H8" s="1146"/>
      <c r="I8" s="728" t="s">
        <v>2309</v>
      </c>
      <c r="J8" s="728" t="s">
        <v>2292</v>
      </c>
      <c r="K8" s="728" t="s">
        <v>2310</v>
      </c>
      <c r="L8" s="728" t="s">
        <v>2311</v>
      </c>
      <c r="M8" s="1146"/>
      <c r="N8" s="728" t="s">
        <v>2295</v>
      </c>
      <c r="O8" s="728" t="s">
        <v>2296</v>
      </c>
      <c r="P8" s="728" t="s">
        <v>2312</v>
      </c>
      <c r="Q8" s="730">
        <v>30</v>
      </c>
      <c r="R8" s="730">
        <v>4.8</v>
      </c>
      <c r="S8" s="728" t="s">
        <v>2298</v>
      </c>
      <c r="T8" s="730">
        <v>1.2</v>
      </c>
      <c r="U8" s="728" t="s">
        <v>2299</v>
      </c>
      <c r="V8" s="728" t="s">
        <v>2299</v>
      </c>
      <c r="W8" s="1146"/>
      <c r="X8" s="728" t="s">
        <v>2300</v>
      </c>
      <c r="Y8" s="732">
        <v>125</v>
      </c>
      <c r="Z8" s="732">
        <v>136</v>
      </c>
      <c r="AA8" s="728" t="s">
        <v>2301</v>
      </c>
      <c r="AB8" s="730">
        <v>39.5</v>
      </c>
      <c r="AC8" s="1146"/>
      <c r="AD8" s="728" t="s">
        <v>2302</v>
      </c>
      <c r="AE8" s="732">
        <v>450</v>
      </c>
      <c r="AF8" s="732">
        <v>425</v>
      </c>
      <c r="AG8" s="732">
        <v>400</v>
      </c>
      <c r="AH8" s="732">
        <v>375</v>
      </c>
      <c r="AI8" s="732">
        <v>350</v>
      </c>
      <c r="AJ8" s="1147"/>
    </row>
    <row r="9" spans="1:36" s="387" customFormat="1">
      <c r="A9" s="728" t="s">
        <v>2313</v>
      </c>
      <c r="B9" s="1146"/>
      <c r="C9" s="732">
        <v>12400</v>
      </c>
      <c r="D9" s="732">
        <v>1240</v>
      </c>
      <c r="E9" s="730">
        <v>10</v>
      </c>
      <c r="F9" s="729">
        <v>0.75</v>
      </c>
      <c r="G9" s="728" t="s">
        <v>2290</v>
      </c>
      <c r="H9" s="1146"/>
      <c r="I9" s="732">
        <v>11300</v>
      </c>
      <c r="J9" s="730">
        <v>3</v>
      </c>
      <c r="K9" s="732">
        <v>1095</v>
      </c>
      <c r="L9" s="730">
        <v>4.5</v>
      </c>
      <c r="M9" s="1146"/>
      <c r="N9" s="732">
        <v>265</v>
      </c>
      <c r="O9" s="728" t="s">
        <v>2304</v>
      </c>
      <c r="P9" s="730">
        <v>5.0999999999999996</v>
      </c>
      <c r="Q9" s="730">
        <v>30</v>
      </c>
      <c r="R9" s="730">
        <v>4.8</v>
      </c>
      <c r="S9" s="728" t="s">
        <v>2298</v>
      </c>
      <c r="T9" s="730">
        <v>1.2</v>
      </c>
      <c r="U9" s="728" t="s">
        <v>2299</v>
      </c>
      <c r="V9" s="728" t="s">
        <v>2299</v>
      </c>
      <c r="W9" s="1146"/>
      <c r="X9" s="728" t="s">
        <v>2300</v>
      </c>
      <c r="Y9" s="732">
        <v>124</v>
      </c>
      <c r="Z9" s="732">
        <v>135</v>
      </c>
      <c r="AA9" s="728" t="s">
        <v>2301</v>
      </c>
      <c r="AB9" s="732">
        <v>37</v>
      </c>
      <c r="AC9" s="1146"/>
      <c r="AD9" s="728" t="s">
        <v>2301</v>
      </c>
      <c r="AE9" s="732">
        <v>390</v>
      </c>
      <c r="AF9" s="732">
        <v>375</v>
      </c>
      <c r="AG9" s="732">
        <v>350</v>
      </c>
      <c r="AH9" s="732">
        <v>325</v>
      </c>
      <c r="AI9" s="732">
        <v>320</v>
      </c>
      <c r="AJ9" s="1147">
        <v>60</v>
      </c>
    </row>
    <row r="10" spans="1:36" s="387" customFormat="1">
      <c r="A10" s="728" t="s">
        <v>2313</v>
      </c>
      <c r="B10" s="1146"/>
      <c r="C10" s="732">
        <v>12400</v>
      </c>
      <c r="D10" s="732">
        <v>1240</v>
      </c>
      <c r="E10" s="730">
        <v>10</v>
      </c>
      <c r="F10" s="729">
        <v>0.75</v>
      </c>
      <c r="G10" s="728" t="s">
        <v>2290</v>
      </c>
      <c r="H10" s="1146"/>
      <c r="I10" s="732">
        <v>11300</v>
      </c>
      <c r="J10" s="730">
        <v>3</v>
      </c>
      <c r="K10" s="732">
        <v>1095</v>
      </c>
      <c r="L10" s="730">
        <v>4.5</v>
      </c>
      <c r="M10" s="1146"/>
      <c r="N10" s="732">
        <v>265</v>
      </c>
      <c r="O10" s="728" t="s">
        <v>2304</v>
      </c>
      <c r="P10" s="730">
        <v>5.0999999999999996</v>
      </c>
      <c r="Q10" s="730">
        <v>30</v>
      </c>
      <c r="R10" s="730">
        <v>4.8</v>
      </c>
      <c r="S10" s="728" t="s">
        <v>2298</v>
      </c>
      <c r="T10" s="730">
        <v>1.2</v>
      </c>
      <c r="U10" s="728" t="s">
        <v>2299</v>
      </c>
      <c r="V10" s="728" t="s">
        <v>2299</v>
      </c>
      <c r="W10" s="1146"/>
      <c r="X10" s="728" t="s">
        <v>2300</v>
      </c>
      <c r="Y10" s="732">
        <v>124</v>
      </c>
      <c r="Z10" s="732">
        <v>135</v>
      </c>
      <c r="AA10" s="728" t="s">
        <v>2301</v>
      </c>
      <c r="AB10" s="732">
        <v>37</v>
      </c>
      <c r="AC10" s="1146"/>
      <c r="AD10" s="728" t="s">
        <v>2302</v>
      </c>
      <c r="AE10" s="732">
        <v>450</v>
      </c>
      <c r="AF10" s="732">
        <v>425</v>
      </c>
      <c r="AG10" s="732">
        <v>400</v>
      </c>
      <c r="AH10" s="732">
        <v>375</v>
      </c>
      <c r="AI10" s="732">
        <v>350</v>
      </c>
      <c r="AJ10" s="1147"/>
    </row>
    <row r="11" spans="1:36" s="387" customFormat="1">
      <c r="A11" s="728" t="s">
        <v>2314</v>
      </c>
      <c r="B11" s="1146"/>
      <c r="C11" s="728" t="s">
        <v>2315</v>
      </c>
      <c r="D11" s="728" t="s">
        <v>2316</v>
      </c>
      <c r="E11" s="728" t="s">
        <v>2308</v>
      </c>
      <c r="F11" s="729">
        <v>0.66</v>
      </c>
      <c r="G11" s="728" t="s">
        <v>2290</v>
      </c>
      <c r="H11" s="1146"/>
      <c r="I11" s="728" t="s">
        <v>2317</v>
      </c>
      <c r="J11" s="728" t="s">
        <v>2292</v>
      </c>
      <c r="K11" s="728" t="s">
        <v>2318</v>
      </c>
      <c r="L11" s="728" t="s">
        <v>2319</v>
      </c>
      <c r="M11" s="1146"/>
      <c r="N11" s="728" t="s">
        <v>2295</v>
      </c>
      <c r="O11" s="728" t="s">
        <v>2296</v>
      </c>
      <c r="P11" s="728" t="s">
        <v>2320</v>
      </c>
      <c r="Q11" s="730">
        <v>42</v>
      </c>
      <c r="R11" s="730">
        <v>7.8</v>
      </c>
      <c r="S11" s="728" t="s">
        <v>2298</v>
      </c>
      <c r="T11" s="730">
        <v>1.2</v>
      </c>
      <c r="U11" s="728" t="s">
        <v>2298</v>
      </c>
      <c r="V11" s="728" t="s">
        <v>2299</v>
      </c>
      <c r="W11" s="1146"/>
      <c r="X11" s="728" t="s">
        <v>2321</v>
      </c>
      <c r="Y11" s="732">
        <v>167</v>
      </c>
      <c r="Z11" s="732">
        <v>220</v>
      </c>
      <c r="AA11" s="728" t="s">
        <v>2302</v>
      </c>
      <c r="AB11" s="732">
        <v>54</v>
      </c>
      <c r="AC11" s="1146"/>
      <c r="AD11" s="728" t="s">
        <v>2301</v>
      </c>
      <c r="AE11" s="732">
        <v>420</v>
      </c>
      <c r="AF11" s="732">
        <v>390</v>
      </c>
      <c r="AG11" s="732">
        <v>345</v>
      </c>
      <c r="AH11" s="732">
        <v>300</v>
      </c>
      <c r="AI11" s="732">
        <v>255</v>
      </c>
      <c r="AJ11" s="1147">
        <v>60</v>
      </c>
    </row>
    <row r="12" spans="1:36" s="387" customFormat="1">
      <c r="A12" s="728" t="s">
        <v>2314</v>
      </c>
      <c r="B12" s="1146"/>
      <c r="C12" s="728" t="s">
        <v>2315</v>
      </c>
      <c r="D12" s="728" t="s">
        <v>2316</v>
      </c>
      <c r="E12" s="728" t="s">
        <v>2308</v>
      </c>
      <c r="F12" s="729">
        <v>0.66</v>
      </c>
      <c r="G12" s="728" t="s">
        <v>2290</v>
      </c>
      <c r="H12" s="1146"/>
      <c r="I12" s="728" t="s">
        <v>2317</v>
      </c>
      <c r="J12" s="728" t="s">
        <v>2292</v>
      </c>
      <c r="K12" s="728" t="s">
        <v>2318</v>
      </c>
      <c r="L12" s="728" t="s">
        <v>2319</v>
      </c>
      <c r="M12" s="1146"/>
      <c r="N12" s="728" t="s">
        <v>2295</v>
      </c>
      <c r="O12" s="728" t="s">
        <v>2296</v>
      </c>
      <c r="P12" s="728" t="s">
        <v>2320</v>
      </c>
      <c r="Q12" s="730">
        <v>42</v>
      </c>
      <c r="R12" s="730">
        <v>7.8</v>
      </c>
      <c r="S12" s="728" t="s">
        <v>2298</v>
      </c>
      <c r="T12" s="730">
        <v>1.2</v>
      </c>
      <c r="U12" s="728" t="s">
        <v>2298</v>
      </c>
      <c r="V12" s="728" t="s">
        <v>2299</v>
      </c>
      <c r="W12" s="1146"/>
      <c r="X12" s="728" t="s">
        <v>2321</v>
      </c>
      <c r="Y12" s="732">
        <v>167</v>
      </c>
      <c r="Z12" s="732">
        <v>220</v>
      </c>
      <c r="AA12" s="728" t="s">
        <v>2302</v>
      </c>
      <c r="AB12" s="732">
        <v>54</v>
      </c>
      <c r="AC12" s="1146"/>
      <c r="AD12" s="728" t="s">
        <v>2302</v>
      </c>
      <c r="AE12" s="732">
        <v>465</v>
      </c>
      <c r="AF12" s="732">
        <v>420</v>
      </c>
      <c r="AG12" s="732">
        <v>380</v>
      </c>
      <c r="AH12" s="732">
        <v>325</v>
      </c>
      <c r="AI12" s="732">
        <v>280</v>
      </c>
      <c r="AJ12" s="1147"/>
    </row>
    <row r="13" spans="1:36" s="387" customFormat="1">
      <c r="A13" s="728" t="s">
        <v>2322</v>
      </c>
      <c r="B13" s="1146"/>
      <c r="C13" s="732">
        <v>18000</v>
      </c>
      <c r="D13" s="732">
        <v>1815</v>
      </c>
      <c r="E13" s="730">
        <v>10</v>
      </c>
      <c r="F13" s="729">
        <v>0.7</v>
      </c>
      <c r="G13" s="728" t="s">
        <v>2290</v>
      </c>
      <c r="H13" s="1146"/>
      <c r="I13" s="732">
        <v>16700</v>
      </c>
      <c r="J13" s="730">
        <v>3</v>
      </c>
      <c r="K13" s="732">
        <v>1620</v>
      </c>
      <c r="L13" s="730">
        <v>6.9</v>
      </c>
      <c r="M13" s="1146"/>
      <c r="N13" s="732">
        <v>265</v>
      </c>
      <c r="O13" s="728" t="s">
        <v>2323</v>
      </c>
      <c r="P13" s="730">
        <v>7.6</v>
      </c>
      <c r="Q13" s="730">
        <v>42</v>
      </c>
      <c r="R13" s="730">
        <v>7.8</v>
      </c>
      <c r="S13" s="728" t="s">
        <v>2298</v>
      </c>
      <c r="T13" s="729">
        <v>0.42</v>
      </c>
      <c r="U13" s="728" t="s">
        <v>2298</v>
      </c>
      <c r="V13" s="730">
        <v>0.9</v>
      </c>
      <c r="W13" s="1146"/>
      <c r="X13" s="728" t="s">
        <v>2321</v>
      </c>
      <c r="Y13" s="732">
        <v>168</v>
      </c>
      <c r="Z13" s="732">
        <v>176</v>
      </c>
      <c r="AA13" s="728" t="s">
        <v>2302</v>
      </c>
      <c r="AB13" s="730">
        <v>52.8</v>
      </c>
      <c r="AC13" s="1146"/>
      <c r="AD13" s="728" t="s">
        <v>2301</v>
      </c>
      <c r="AE13" s="732">
        <v>420</v>
      </c>
      <c r="AF13" s="732">
        <v>390</v>
      </c>
      <c r="AG13" s="732">
        <v>345</v>
      </c>
      <c r="AH13" s="732">
        <v>300</v>
      </c>
      <c r="AI13" s="732">
        <v>255</v>
      </c>
      <c r="AJ13" s="1147">
        <v>60</v>
      </c>
    </row>
    <row r="14" spans="1:36" s="387" customFormat="1">
      <c r="A14" s="728" t="s">
        <v>2322</v>
      </c>
      <c r="B14" s="1146"/>
      <c r="C14" s="732">
        <v>18000</v>
      </c>
      <c r="D14" s="732">
        <v>1815</v>
      </c>
      <c r="E14" s="730">
        <v>10</v>
      </c>
      <c r="F14" s="729">
        <v>0.7</v>
      </c>
      <c r="G14" s="728" t="s">
        <v>2290</v>
      </c>
      <c r="H14" s="1146"/>
      <c r="I14" s="732">
        <v>16700</v>
      </c>
      <c r="J14" s="730">
        <v>3</v>
      </c>
      <c r="K14" s="732">
        <v>1620</v>
      </c>
      <c r="L14" s="730">
        <v>6.9</v>
      </c>
      <c r="M14" s="1146"/>
      <c r="N14" s="732">
        <v>265</v>
      </c>
      <c r="O14" s="728" t="s">
        <v>2323</v>
      </c>
      <c r="P14" s="730">
        <v>7.6</v>
      </c>
      <c r="Q14" s="730">
        <v>42</v>
      </c>
      <c r="R14" s="730">
        <v>7.8</v>
      </c>
      <c r="S14" s="728" t="s">
        <v>2298</v>
      </c>
      <c r="T14" s="729">
        <v>0.42</v>
      </c>
      <c r="U14" s="728" t="s">
        <v>2298</v>
      </c>
      <c r="V14" s="730">
        <v>0.9</v>
      </c>
      <c r="W14" s="1146"/>
      <c r="X14" s="728" t="s">
        <v>2321</v>
      </c>
      <c r="Y14" s="732">
        <v>168</v>
      </c>
      <c r="Z14" s="732">
        <v>176</v>
      </c>
      <c r="AA14" s="728" t="s">
        <v>2302</v>
      </c>
      <c r="AB14" s="730">
        <v>52.8</v>
      </c>
      <c r="AC14" s="1146"/>
      <c r="AD14" s="728" t="s">
        <v>2302</v>
      </c>
      <c r="AE14" s="732">
        <v>465</v>
      </c>
      <c r="AF14" s="732">
        <v>420</v>
      </c>
      <c r="AG14" s="732">
        <v>380</v>
      </c>
      <c r="AH14" s="732">
        <v>325</v>
      </c>
      <c r="AI14" s="732">
        <v>280</v>
      </c>
      <c r="AJ14" s="1147"/>
    </row>
    <row r="15" spans="1:36" s="387" customFormat="1">
      <c r="A15" s="728" t="s">
        <v>2324</v>
      </c>
      <c r="B15" s="1146"/>
      <c r="C15" s="728" t="s">
        <v>2325</v>
      </c>
      <c r="D15" s="728" t="s">
        <v>2326</v>
      </c>
      <c r="E15" s="728" t="s">
        <v>2327</v>
      </c>
      <c r="F15" s="729">
        <v>0.7</v>
      </c>
      <c r="G15" s="728" t="s">
        <v>2328</v>
      </c>
      <c r="H15" s="1146"/>
      <c r="I15" s="728" t="s">
        <v>2329</v>
      </c>
      <c r="J15" s="728" t="s">
        <v>2292</v>
      </c>
      <c r="K15" s="728" t="s">
        <v>2330</v>
      </c>
      <c r="L15" s="728" t="s">
        <v>2331</v>
      </c>
      <c r="M15" s="1146"/>
      <c r="N15" s="728" t="s">
        <v>2295</v>
      </c>
      <c r="O15" s="728" t="s">
        <v>2296</v>
      </c>
      <c r="P15" s="728" t="s">
        <v>2332</v>
      </c>
      <c r="Q15" s="730">
        <v>46</v>
      </c>
      <c r="R15" s="730">
        <v>9.5</v>
      </c>
      <c r="S15" s="728" t="s">
        <v>2298</v>
      </c>
      <c r="T15" s="730">
        <v>1.9</v>
      </c>
      <c r="U15" s="728" t="s">
        <v>2298</v>
      </c>
      <c r="V15" s="729">
        <v>0.85</v>
      </c>
      <c r="W15" s="1146"/>
      <c r="X15" s="728" t="s">
        <v>2321</v>
      </c>
      <c r="Y15" s="732">
        <v>167</v>
      </c>
      <c r="Z15" s="732">
        <v>220</v>
      </c>
      <c r="AA15" s="728" t="s">
        <v>2301</v>
      </c>
      <c r="AB15" s="732">
        <v>65</v>
      </c>
      <c r="AC15" s="1146"/>
      <c r="AD15" s="728" t="s">
        <v>2301</v>
      </c>
      <c r="AE15" s="732">
        <v>610</v>
      </c>
      <c r="AF15" s="732">
        <v>585</v>
      </c>
      <c r="AG15" s="732">
        <v>560</v>
      </c>
      <c r="AH15" s="732">
        <v>535</v>
      </c>
      <c r="AI15" s="732">
        <v>510</v>
      </c>
      <c r="AJ15" s="1147">
        <v>60</v>
      </c>
    </row>
    <row r="16" spans="1:36" s="387" customFormat="1">
      <c r="A16" s="728" t="s">
        <v>2324</v>
      </c>
      <c r="B16" s="1146"/>
      <c r="C16" s="728" t="s">
        <v>2325</v>
      </c>
      <c r="D16" s="728" t="s">
        <v>2326</v>
      </c>
      <c r="E16" s="728" t="s">
        <v>2327</v>
      </c>
      <c r="F16" s="729">
        <v>0.7</v>
      </c>
      <c r="G16" s="728" t="s">
        <v>2328</v>
      </c>
      <c r="H16" s="1146"/>
      <c r="I16" s="728" t="s">
        <v>2329</v>
      </c>
      <c r="J16" s="728" t="s">
        <v>2292</v>
      </c>
      <c r="K16" s="728" t="s">
        <v>2330</v>
      </c>
      <c r="L16" s="728" t="s">
        <v>2331</v>
      </c>
      <c r="M16" s="1146"/>
      <c r="N16" s="728" t="s">
        <v>2295</v>
      </c>
      <c r="O16" s="728" t="s">
        <v>2296</v>
      </c>
      <c r="P16" s="728" t="s">
        <v>2332</v>
      </c>
      <c r="Q16" s="730">
        <v>46</v>
      </c>
      <c r="R16" s="730">
        <v>9.5</v>
      </c>
      <c r="S16" s="728" t="s">
        <v>2298</v>
      </c>
      <c r="T16" s="730">
        <v>1.9</v>
      </c>
      <c r="U16" s="728" t="s">
        <v>2298</v>
      </c>
      <c r="V16" s="729">
        <v>0.85</v>
      </c>
      <c r="W16" s="1146"/>
      <c r="X16" s="728" t="s">
        <v>2321</v>
      </c>
      <c r="Y16" s="732">
        <v>167</v>
      </c>
      <c r="Z16" s="732">
        <v>220</v>
      </c>
      <c r="AA16" s="728" t="s">
        <v>2301</v>
      </c>
      <c r="AB16" s="732">
        <v>65</v>
      </c>
      <c r="AC16" s="1146"/>
      <c r="AD16" s="728" t="s">
        <v>2302</v>
      </c>
      <c r="AE16" s="732">
        <v>700</v>
      </c>
      <c r="AF16" s="732">
        <v>670</v>
      </c>
      <c r="AG16" s="732">
        <v>640</v>
      </c>
      <c r="AH16" s="732">
        <v>610</v>
      </c>
      <c r="AI16" s="732">
        <v>580</v>
      </c>
      <c r="AJ16" s="1147"/>
    </row>
    <row r="17" spans="1:36" s="387" customFormat="1">
      <c r="A17" s="728" t="s">
        <v>2333</v>
      </c>
      <c r="B17" s="1146"/>
      <c r="C17" s="732">
        <v>22500</v>
      </c>
      <c r="D17" s="732">
        <v>2475</v>
      </c>
      <c r="E17" s="730">
        <v>9.1</v>
      </c>
      <c r="F17" s="729">
        <v>0.7</v>
      </c>
      <c r="G17" s="728" t="s">
        <v>2334</v>
      </c>
      <c r="H17" s="1146"/>
      <c r="I17" s="732">
        <v>20000</v>
      </c>
      <c r="J17" s="730">
        <v>3</v>
      </c>
      <c r="K17" s="732">
        <v>1950</v>
      </c>
      <c r="L17" s="730">
        <v>8.1</v>
      </c>
      <c r="M17" s="1146"/>
      <c r="N17" s="732">
        <v>265</v>
      </c>
      <c r="O17" s="728" t="s">
        <v>2323</v>
      </c>
      <c r="P17" s="730">
        <v>9.6999999999999993</v>
      </c>
      <c r="Q17" s="730">
        <v>46</v>
      </c>
      <c r="R17" s="730">
        <v>9.5</v>
      </c>
      <c r="S17" s="728" t="s">
        <v>2298</v>
      </c>
      <c r="T17" s="730">
        <v>1.8</v>
      </c>
      <c r="U17" s="728" t="s">
        <v>2298</v>
      </c>
      <c r="V17" s="729">
        <v>0.85</v>
      </c>
      <c r="W17" s="1146"/>
      <c r="X17" s="728" t="s">
        <v>2321</v>
      </c>
      <c r="Y17" s="732">
        <v>187</v>
      </c>
      <c r="Z17" s="732">
        <v>240</v>
      </c>
      <c r="AA17" s="728" t="s">
        <v>2301</v>
      </c>
      <c r="AB17" s="732">
        <v>65</v>
      </c>
      <c r="AC17" s="1146"/>
      <c r="AD17" s="728" t="s">
        <v>2301</v>
      </c>
      <c r="AE17" s="732">
        <v>610</v>
      </c>
      <c r="AF17" s="732">
        <v>585</v>
      </c>
      <c r="AG17" s="732">
        <v>560</v>
      </c>
      <c r="AH17" s="732">
        <v>535</v>
      </c>
      <c r="AI17" s="732">
        <v>510</v>
      </c>
      <c r="AJ17" s="1147">
        <v>60</v>
      </c>
    </row>
    <row r="18" spans="1:36" s="387" customFormat="1">
      <c r="A18" s="728" t="s">
        <v>2333</v>
      </c>
      <c r="B18" s="1146"/>
      <c r="C18" s="732">
        <v>22500</v>
      </c>
      <c r="D18" s="732">
        <v>2475</v>
      </c>
      <c r="E18" s="730">
        <v>9.1</v>
      </c>
      <c r="F18" s="729">
        <v>0.7</v>
      </c>
      <c r="G18" s="728" t="s">
        <v>2334</v>
      </c>
      <c r="H18" s="1146"/>
      <c r="I18" s="732">
        <v>20000</v>
      </c>
      <c r="J18" s="730">
        <v>3</v>
      </c>
      <c r="K18" s="732">
        <v>1950</v>
      </c>
      <c r="L18" s="730">
        <v>8.1</v>
      </c>
      <c r="M18" s="1146"/>
      <c r="N18" s="732">
        <v>265</v>
      </c>
      <c r="O18" s="728" t="s">
        <v>2323</v>
      </c>
      <c r="P18" s="730">
        <v>9.6999999999999993</v>
      </c>
      <c r="Q18" s="730">
        <v>46</v>
      </c>
      <c r="R18" s="730">
        <v>9.5</v>
      </c>
      <c r="S18" s="728" t="s">
        <v>2298</v>
      </c>
      <c r="T18" s="730">
        <v>1.8</v>
      </c>
      <c r="U18" s="728" t="s">
        <v>2298</v>
      </c>
      <c r="V18" s="729">
        <v>0.85</v>
      </c>
      <c r="W18" s="1146"/>
      <c r="X18" s="728" t="s">
        <v>2321</v>
      </c>
      <c r="Y18" s="732">
        <v>187</v>
      </c>
      <c r="Z18" s="732">
        <v>240</v>
      </c>
      <c r="AA18" s="728" t="s">
        <v>2301</v>
      </c>
      <c r="AB18" s="732">
        <v>65</v>
      </c>
      <c r="AC18" s="1146"/>
      <c r="AD18" s="728" t="s">
        <v>2302</v>
      </c>
      <c r="AE18" s="732">
        <v>700</v>
      </c>
      <c r="AF18" s="732">
        <v>670</v>
      </c>
      <c r="AG18" s="732">
        <v>640</v>
      </c>
      <c r="AH18" s="732">
        <v>610</v>
      </c>
      <c r="AI18" s="732">
        <v>580</v>
      </c>
      <c r="AJ18" s="1147"/>
    </row>
    <row r="19" spans="1:36">
      <c r="A19" s="726"/>
    </row>
    <row r="20" spans="1:36">
      <c r="B20" s="1143" t="s">
        <v>52</v>
      </c>
      <c r="C20" s="1142" t="s">
        <v>2344</v>
      </c>
      <c r="D20" s="1142" t="s">
        <v>2345</v>
      </c>
      <c r="E20" s="1142" t="s">
        <v>2346</v>
      </c>
      <c r="F20" s="1142" t="s">
        <v>2347</v>
      </c>
      <c r="G20" s="1142" t="s">
        <v>2348</v>
      </c>
      <c r="H20" s="1142" t="s">
        <v>427</v>
      </c>
      <c r="I20" s="1142" t="s">
        <v>434</v>
      </c>
      <c r="J20" s="1142" t="s">
        <v>2349</v>
      </c>
      <c r="K20" s="1142" t="s">
        <v>2350</v>
      </c>
      <c r="L20" s="1142" t="s">
        <v>2351</v>
      </c>
      <c r="M20" s="1142" t="s">
        <v>2352</v>
      </c>
      <c r="N20" s="1145" t="s">
        <v>2353</v>
      </c>
    </row>
    <row r="21" spans="1:36">
      <c r="B21" s="1144"/>
      <c r="C21" s="1142"/>
      <c r="D21" s="1142"/>
      <c r="E21" s="1142"/>
      <c r="F21" s="1142"/>
      <c r="G21" s="1142"/>
      <c r="H21" s="1142"/>
      <c r="I21" s="1142"/>
      <c r="J21" s="1142"/>
      <c r="K21" s="1142"/>
      <c r="L21" s="1142"/>
      <c r="M21" s="1142"/>
      <c r="N21" s="1145"/>
      <c r="R21" s="252" t="s">
        <v>2248</v>
      </c>
    </row>
    <row r="22" spans="1:36">
      <c r="B22" s="733" t="s">
        <v>2354</v>
      </c>
      <c r="C22" s="1118" t="s">
        <v>2355</v>
      </c>
      <c r="D22" s="1118" t="s">
        <v>2356</v>
      </c>
      <c r="E22" s="1118" t="s">
        <v>2357</v>
      </c>
      <c r="F22" s="1118" t="s">
        <v>2358</v>
      </c>
      <c r="G22" s="1118" t="s">
        <v>2359</v>
      </c>
      <c r="H22" s="1113">
        <v>15</v>
      </c>
      <c r="I22" s="1113">
        <v>15</v>
      </c>
      <c r="J22" s="1113">
        <v>21</v>
      </c>
      <c r="K22" s="1115" t="s">
        <v>2360</v>
      </c>
      <c r="L22" s="1118" t="s">
        <v>2361</v>
      </c>
      <c r="M22" s="1118" t="s">
        <v>2362</v>
      </c>
      <c r="N22" s="1117">
        <v>14</v>
      </c>
    </row>
    <row r="23" spans="1:36">
      <c r="B23" s="733" t="s">
        <v>2354</v>
      </c>
      <c r="C23" s="1118"/>
      <c r="D23" s="1118"/>
      <c r="E23" s="1118"/>
      <c r="F23" s="1118"/>
      <c r="G23" s="1118"/>
      <c r="H23" s="1114"/>
      <c r="I23" s="1114"/>
      <c r="J23" s="1114"/>
      <c r="K23" s="1116"/>
      <c r="L23" s="1118"/>
      <c r="M23" s="1118"/>
      <c r="N23" s="1117"/>
    </row>
    <row r="24" spans="1:36">
      <c r="B24" s="733" t="s">
        <v>2354</v>
      </c>
      <c r="C24" s="1124" t="s">
        <v>2363</v>
      </c>
      <c r="D24" s="1118"/>
      <c r="E24" s="1131" t="s">
        <v>2364</v>
      </c>
      <c r="F24" s="1141" t="s">
        <v>2365</v>
      </c>
      <c r="G24" s="1129" t="s">
        <v>2359</v>
      </c>
      <c r="H24" s="1111">
        <v>19.899999999999999</v>
      </c>
      <c r="I24" s="1113">
        <v>20</v>
      </c>
      <c r="J24" s="1113">
        <v>21</v>
      </c>
      <c r="K24" s="1134" t="s">
        <v>2360</v>
      </c>
      <c r="L24" s="1129" t="s">
        <v>2366</v>
      </c>
      <c r="M24" s="1118"/>
      <c r="N24" s="1117">
        <v>12</v>
      </c>
    </row>
    <row r="25" spans="1:36">
      <c r="B25" s="733" t="s">
        <v>2354</v>
      </c>
      <c r="C25" s="1124"/>
      <c r="D25" s="1118"/>
      <c r="E25" s="1131"/>
      <c r="F25" s="1141"/>
      <c r="G25" s="1129"/>
      <c r="H25" s="1112"/>
      <c r="I25" s="1114"/>
      <c r="J25" s="1114"/>
      <c r="K25" s="1135"/>
      <c r="L25" s="1129"/>
      <c r="M25" s="1118"/>
      <c r="N25" s="1117"/>
    </row>
    <row r="26" spans="1:36">
      <c r="B26" s="733" t="s">
        <v>2354</v>
      </c>
      <c r="C26" s="1118" t="s">
        <v>2367</v>
      </c>
      <c r="D26" s="1118"/>
      <c r="E26" s="1118" t="s">
        <v>2368</v>
      </c>
      <c r="F26" s="1118" t="s">
        <v>2369</v>
      </c>
      <c r="G26" s="1118" t="s">
        <v>2359</v>
      </c>
      <c r="H26" s="1111">
        <v>28.7</v>
      </c>
      <c r="I26" s="1113">
        <v>30</v>
      </c>
      <c r="J26" s="1113">
        <v>21</v>
      </c>
      <c r="K26" s="1115" t="s">
        <v>2360</v>
      </c>
      <c r="L26" s="1118" t="s">
        <v>2370</v>
      </c>
      <c r="M26" s="1118"/>
      <c r="N26" s="1117">
        <v>10</v>
      </c>
    </row>
    <row r="27" spans="1:36">
      <c r="B27" s="733" t="s">
        <v>2354</v>
      </c>
      <c r="C27" s="1118"/>
      <c r="D27" s="1118"/>
      <c r="E27" s="1118"/>
      <c r="F27" s="1118"/>
      <c r="G27" s="1118"/>
      <c r="H27" s="1112"/>
      <c r="I27" s="1114"/>
      <c r="J27" s="1114"/>
      <c r="K27" s="1116"/>
      <c r="L27" s="1118"/>
      <c r="M27" s="1118"/>
      <c r="N27" s="1117"/>
    </row>
    <row r="28" spans="1:36">
      <c r="B28" s="733" t="s">
        <v>2371</v>
      </c>
      <c r="C28" s="1118" t="s">
        <v>2355</v>
      </c>
      <c r="D28" s="1118"/>
      <c r="E28" s="1118" t="s">
        <v>2357</v>
      </c>
      <c r="F28" s="1118" t="s">
        <v>2358</v>
      </c>
      <c r="G28" s="1118" t="s">
        <v>2372</v>
      </c>
      <c r="H28" s="1113">
        <v>15</v>
      </c>
      <c r="I28" s="1113">
        <v>15</v>
      </c>
      <c r="J28" s="1113">
        <v>30</v>
      </c>
      <c r="K28" s="1115" t="s">
        <v>2373</v>
      </c>
      <c r="L28" s="1118" t="s">
        <v>2361</v>
      </c>
      <c r="M28" s="1118"/>
      <c r="N28" s="1117">
        <v>12</v>
      </c>
    </row>
    <row r="29" spans="1:36">
      <c r="B29" s="733" t="s">
        <v>2371</v>
      </c>
      <c r="C29" s="1118"/>
      <c r="D29" s="1118"/>
      <c r="E29" s="1118"/>
      <c r="F29" s="1118"/>
      <c r="G29" s="1118"/>
      <c r="H29" s="1114"/>
      <c r="I29" s="1114"/>
      <c r="J29" s="1114"/>
      <c r="K29" s="1116"/>
      <c r="L29" s="1118"/>
      <c r="M29" s="1118"/>
      <c r="N29" s="1117"/>
    </row>
    <row r="30" spans="1:36">
      <c r="B30" s="733" t="s">
        <v>2371</v>
      </c>
      <c r="C30" s="1124" t="s">
        <v>2363</v>
      </c>
      <c r="D30" s="1118"/>
      <c r="E30" s="1131" t="s">
        <v>2364</v>
      </c>
      <c r="F30" s="1141" t="s">
        <v>2365</v>
      </c>
      <c r="G30" s="1129" t="s">
        <v>2372</v>
      </c>
      <c r="H30" s="1111">
        <v>19.899999999999999</v>
      </c>
      <c r="I30" s="1113">
        <v>20</v>
      </c>
      <c r="J30" s="1113">
        <v>30</v>
      </c>
      <c r="K30" s="1134" t="s">
        <v>2373</v>
      </c>
      <c r="L30" s="1129" t="s">
        <v>2366</v>
      </c>
      <c r="M30" s="1118"/>
      <c r="N30" s="1117">
        <v>12</v>
      </c>
    </row>
    <row r="31" spans="1:36">
      <c r="B31" s="733" t="s">
        <v>2371</v>
      </c>
      <c r="C31" s="1124"/>
      <c r="D31" s="1118"/>
      <c r="E31" s="1131"/>
      <c r="F31" s="1141"/>
      <c r="G31" s="1129"/>
      <c r="H31" s="1112"/>
      <c r="I31" s="1114"/>
      <c r="J31" s="1114"/>
      <c r="K31" s="1135"/>
      <c r="L31" s="1129"/>
      <c r="M31" s="1118"/>
      <c r="N31" s="1117"/>
    </row>
    <row r="32" spans="1:36">
      <c r="B32" s="733" t="s">
        <v>2371</v>
      </c>
      <c r="C32" s="1118" t="s">
        <v>2367</v>
      </c>
      <c r="D32" s="1118"/>
      <c r="E32" s="1118" t="s">
        <v>2368</v>
      </c>
      <c r="F32" s="1118" t="s">
        <v>2369</v>
      </c>
      <c r="G32" s="1118" t="s">
        <v>2372</v>
      </c>
      <c r="H32" s="1111">
        <v>28.7</v>
      </c>
      <c r="I32" s="1113">
        <v>30</v>
      </c>
      <c r="J32" s="1113">
        <v>30</v>
      </c>
      <c r="K32" s="1115" t="s">
        <v>2373</v>
      </c>
      <c r="L32" s="1118" t="s">
        <v>2370</v>
      </c>
      <c r="M32" s="1118"/>
      <c r="N32" s="1117">
        <v>10</v>
      </c>
    </row>
    <row r="33" spans="2:14">
      <c r="B33" s="733" t="s">
        <v>2371</v>
      </c>
      <c r="C33" s="1118"/>
      <c r="D33" s="1118"/>
      <c r="E33" s="1118"/>
      <c r="F33" s="1118"/>
      <c r="G33" s="1118"/>
      <c r="H33" s="1112"/>
      <c r="I33" s="1114"/>
      <c r="J33" s="1114"/>
      <c r="K33" s="1116"/>
      <c r="L33" s="1118"/>
      <c r="M33" s="1118"/>
      <c r="N33" s="1117"/>
    </row>
    <row r="34" spans="2:14">
      <c r="B34" s="733" t="s">
        <v>2374</v>
      </c>
      <c r="C34" s="1117">
        <v>2500</v>
      </c>
      <c r="D34" s="1117">
        <v>265</v>
      </c>
      <c r="E34" s="1117">
        <v>8500</v>
      </c>
      <c r="F34" s="1121">
        <v>9.4</v>
      </c>
      <c r="G34" s="1121">
        <v>3.2</v>
      </c>
      <c r="H34" s="1136">
        <v>13.14</v>
      </c>
      <c r="I34" s="1113">
        <v>15</v>
      </c>
      <c r="J34" s="1113">
        <v>21</v>
      </c>
      <c r="K34" s="1111">
        <v>3.5</v>
      </c>
      <c r="L34" s="1118" t="s">
        <v>2361</v>
      </c>
      <c r="M34" s="1118" t="s">
        <v>2362</v>
      </c>
      <c r="N34" s="1117">
        <v>14</v>
      </c>
    </row>
    <row r="35" spans="2:14">
      <c r="B35" s="733" t="s">
        <v>2374</v>
      </c>
      <c r="C35" s="1117"/>
      <c r="D35" s="1117"/>
      <c r="E35" s="1117"/>
      <c r="F35" s="1121"/>
      <c r="G35" s="1121"/>
      <c r="H35" s="1137"/>
      <c r="I35" s="1114"/>
      <c r="J35" s="1114"/>
      <c r="K35" s="1112"/>
      <c r="L35" s="1118"/>
      <c r="M35" s="1118"/>
      <c r="N35" s="1117"/>
    </row>
    <row r="36" spans="2:14">
      <c r="B36" s="733" t="s">
        <v>2374</v>
      </c>
      <c r="C36" s="1119">
        <v>3400</v>
      </c>
      <c r="D36" s="1117"/>
      <c r="E36" s="1119">
        <v>11600</v>
      </c>
      <c r="F36" s="1121">
        <v>12.8</v>
      </c>
      <c r="G36" s="1121">
        <v>3.2</v>
      </c>
      <c r="H36" s="1138">
        <v>17.38</v>
      </c>
      <c r="I36" s="1113">
        <v>20</v>
      </c>
      <c r="J36" s="1113">
        <v>21</v>
      </c>
      <c r="K36" s="1111">
        <v>3.5</v>
      </c>
      <c r="L36" s="1140" t="s">
        <v>2366</v>
      </c>
      <c r="M36" s="1118"/>
      <c r="N36" s="1117">
        <v>12</v>
      </c>
    </row>
    <row r="37" spans="2:14">
      <c r="B37" s="733" t="s">
        <v>2374</v>
      </c>
      <c r="C37" s="1119"/>
      <c r="D37" s="1117"/>
      <c r="E37" s="1119"/>
      <c r="F37" s="1121"/>
      <c r="G37" s="1121"/>
      <c r="H37" s="1139"/>
      <c r="I37" s="1114"/>
      <c r="J37" s="1114"/>
      <c r="K37" s="1112"/>
      <c r="L37" s="1140"/>
      <c r="M37" s="1118"/>
      <c r="N37" s="1117"/>
    </row>
    <row r="38" spans="2:14">
      <c r="B38" s="733" t="s">
        <v>2374</v>
      </c>
      <c r="C38" s="1117">
        <v>5000</v>
      </c>
      <c r="D38" s="1117"/>
      <c r="E38" s="1117">
        <v>17000</v>
      </c>
      <c r="F38" s="1121">
        <v>18.8</v>
      </c>
      <c r="G38" s="1121">
        <v>3.2</v>
      </c>
      <c r="H38" s="1136">
        <v>24.93</v>
      </c>
      <c r="I38" s="1113">
        <v>30</v>
      </c>
      <c r="J38" s="1113">
        <v>21</v>
      </c>
      <c r="K38" s="1111">
        <v>3.5</v>
      </c>
      <c r="L38" s="1118" t="s">
        <v>2370</v>
      </c>
      <c r="M38" s="1118"/>
      <c r="N38" s="1117">
        <v>10</v>
      </c>
    </row>
    <row r="39" spans="2:14">
      <c r="B39" s="733" t="s">
        <v>2374</v>
      </c>
      <c r="C39" s="1117"/>
      <c r="D39" s="1117"/>
      <c r="E39" s="1117"/>
      <c r="F39" s="1121"/>
      <c r="G39" s="1121"/>
      <c r="H39" s="1137"/>
      <c r="I39" s="1114"/>
      <c r="J39" s="1114"/>
      <c r="K39" s="1112"/>
      <c r="L39" s="1118"/>
      <c r="M39" s="1118"/>
      <c r="N39" s="1117"/>
    </row>
    <row r="40" spans="2:14">
      <c r="B40" s="733" t="s">
        <v>2375</v>
      </c>
      <c r="C40" s="1117">
        <v>2500</v>
      </c>
      <c r="D40" s="1117"/>
      <c r="E40" s="1117">
        <v>8500</v>
      </c>
      <c r="F40" s="1121">
        <v>9.4</v>
      </c>
      <c r="G40" s="1121">
        <v>4.5</v>
      </c>
      <c r="H40" s="1136">
        <v>13.14</v>
      </c>
      <c r="I40" s="1113">
        <v>15</v>
      </c>
      <c r="J40" s="1113">
        <v>30</v>
      </c>
      <c r="K40" s="1111">
        <v>5.0999999999999996</v>
      </c>
      <c r="L40" s="1118" t="s">
        <v>2361</v>
      </c>
      <c r="M40" s="1118"/>
      <c r="N40" s="1117">
        <v>12</v>
      </c>
    </row>
    <row r="41" spans="2:14">
      <c r="B41" s="733" t="s">
        <v>2375</v>
      </c>
      <c r="C41" s="1117"/>
      <c r="D41" s="1117"/>
      <c r="E41" s="1117"/>
      <c r="F41" s="1121"/>
      <c r="G41" s="1121"/>
      <c r="H41" s="1137"/>
      <c r="I41" s="1114"/>
      <c r="J41" s="1114"/>
      <c r="K41" s="1112"/>
      <c r="L41" s="1118"/>
      <c r="M41" s="1118"/>
      <c r="N41" s="1117"/>
    </row>
    <row r="42" spans="2:14">
      <c r="B42" s="733" t="s">
        <v>2375</v>
      </c>
      <c r="C42" s="1119">
        <v>3400</v>
      </c>
      <c r="D42" s="1117"/>
      <c r="E42" s="1119">
        <v>11600</v>
      </c>
      <c r="F42" s="1121">
        <v>12.8</v>
      </c>
      <c r="G42" s="1121">
        <v>4.5</v>
      </c>
      <c r="H42" s="1138">
        <v>17.38</v>
      </c>
      <c r="I42" s="1113">
        <v>20</v>
      </c>
      <c r="J42" s="1113">
        <v>30</v>
      </c>
      <c r="K42" s="1111">
        <v>5.0999999999999996</v>
      </c>
      <c r="L42" s="1140" t="s">
        <v>2366</v>
      </c>
      <c r="M42" s="1118"/>
      <c r="N42" s="1117">
        <v>12</v>
      </c>
    </row>
    <row r="43" spans="2:14">
      <c r="B43" s="733" t="s">
        <v>2375</v>
      </c>
      <c r="C43" s="1119"/>
      <c r="D43" s="1117"/>
      <c r="E43" s="1119"/>
      <c r="F43" s="1121"/>
      <c r="G43" s="1121"/>
      <c r="H43" s="1139"/>
      <c r="I43" s="1114"/>
      <c r="J43" s="1114"/>
      <c r="K43" s="1112"/>
      <c r="L43" s="1140"/>
      <c r="M43" s="1118"/>
      <c r="N43" s="1117"/>
    </row>
    <row r="44" spans="2:14">
      <c r="B44" s="733" t="s">
        <v>2375</v>
      </c>
      <c r="C44" s="1117">
        <v>5000</v>
      </c>
      <c r="D44" s="1117"/>
      <c r="E44" s="1117">
        <v>17000</v>
      </c>
      <c r="F44" s="1121">
        <v>18.8</v>
      </c>
      <c r="G44" s="1121">
        <v>4.5</v>
      </c>
      <c r="H44" s="1136">
        <v>24.93</v>
      </c>
      <c r="I44" s="1113">
        <v>30</v>
      </c>
      <c r="J44" s="1113">
        <v>30</v>
      </c>
      <c r="K44" s="1111">
        <v>5.0999999999999996</v>
      </c>
      <c r="L44" s="1118" t="s">
        <v>2370</v>
      </c>
      <c r="M44" s="1118"/>
      <c r="N44" s="1117">
        <v>10</v>
      </c>
    </row>
    <row r="45" spans="2:14">
      <c r="B45" s="733" t="s">
        <v>2375</v>
      </c>
      <c r="C45" s="1117"/>
      <c r="D45" s="1117"/>
      <c r="E45" s="1117"/>
      <c r="F45" s="1121"/>
      <c r="G45" s="1121"/>
      <c r="H45" s="1137"/>
      <c r="I45" s="1114"/>
      <c r="J45" s="1114"/>
      <c r="K45" s="1112"/>
      <c r="L45" s="1118"/>
      <c r="M45" s="1118"/>
      <c r="N45" s="1117"/>
    </row>
    <row r="46" spans="2:14">
      <c r="B46" s="733" t="s">
        <v>2376</v>
      </c>
      <c r="C46" s="1118" t="s">
        <v>2355</v>
      </c>
      <c r="D46" s="1118" t="s">
        <v>2356</v>
      </c>
      <c r="E46" s="1118" t="s">
        <v>2357</v>
      </c>
      <c r="F46" s="1118" t="s">
        <v>2358</v>
      </c>
      <c r="G46" s="1118" t="s">
        <v>2377</v>
      </c>
      <c r="H46" s="1111">
        <v>14.3</v>
      </c>
      <c r="I46" s="1113">
        <v>15</v>
      </c>
      <c r="J46" s="1113">
        <v>42</v>
      </c>
      <c r="K46" s="1115" t="s">
        <v>2378</v>
      </c>
      <c r="L46" s="1118" t="s">
        <v>2361</v>
      </c>
      <c r="M46" s="1118" t="s">
        <v>2362</v>
      </c>
      <c r="N46" s="1117">
        <v>14</v>
      </c>
    </row>
    <row r="47" spans="2:14">
      <c r="B47" s="733" t="s">
        <v>2376</v>
      </c>
      <c r="C47" s="1118"/>
      <c r="D47" s="1118"/>
      <c r="E47" s="1118"/>
      <c r="F47" s="1118"/>
      <c r="G47" s="1118"/>
      <c r="H47" s="1112"/>
      <c r="I47" s="1114"/>
      <c r="J47" s="1114"/>
      <c r="K47" s="1116"/>
      <c r="L47" s="1118"/>
      <c r="M47" s="1118"/>
      <c r="N47" s="1117"/>
    </row>
    <row r="48" spans="2:14">
      <c r="B48" s="733" t="s">
        <v>2376</v>
      </c>
      <c r="C48" s="1118" t="s">
        <v>2363</v>
      </c>
      <c r="D48" s="1118"/>
      <c r="E48" s="1118" t="s">
        <v>2364</v>
      </c>
      <c r="F48" s="1118" t="s">
        <v>2365</v>
      </c>
      <c r="G48" s="1118" t="s">
        <v>2377</v>
      </c>
      <c r="H48" s="1111">
        <v>19.2</v>
      </c>
      <c r="I48" s="1113">
        <v>20</v>
      </c>
      <c r="J48" s="1113">
        <v>42</v>
      </c>
      <c r="K48" s="1115" t="s">
        <v>2378</v>
      </c>
      <c r="L48" s="1118" t="s">
        <v>2366</v>
      </c>
      <c r="M48" s="1118"/>
      <c r="N48" s="1117">
        <v>12</v>
      </c>
    </row>
    <row r="49" spans="2:14">
      <c r="B49" s="733" t="s">
        <v>2376</v>
      </c>
      <c r="C49" s="1118"/>
      <c r="D49" s="1118"/>
      <c r="E49" s="1118"/>
      <c r="F49" s="1118"/>
      <c r="G49" s="1118"/>
      <c r="H49" s="1112"/>
      <c r="I49" s="1114"/>
      <c r="J49" s="1114"/>
      <c r="K49" s="1116"/>
      <c r="L49" s="1118"/>
      <c r="M49" s="1118"/>
      <c r="N49" s="1117"/>
    </row>
    <row r="50" spans="2:14">
      <c r="B50" s="733" t="s">
        <v>2376</v>
      </c>
      <c r="C50" s="1124" t="s">
        <v>2367</v>
      </c>
      <c r="D50" s="1118"/>
      <c r="E50" s="1131" t="s">
        <v>2368</v>
      </c>
      <c r="F50" s="1124" t="s">
        <v>2369</v>
      </c>
      <c r="G50" s="1129" t="s">
        <v>2377</v>
      </c>
      <c r="H50" s="1111">
        <v>27.8</v>
      </c>
      <c r="I50" s="1113">
        <v>30</v>
      </c>
      <c r="J50" s="1113">
        <v>42</v>
      </c>
      <c r="K50" s="1134" t="s">
        <v>2378</v>
      </c>
      <c r="L50" s="1129" t="s">
        <v>2370</v>
      </c>
      <c r="M50" s="1118"/>
      <c r="N50" s="1117">
        <v>10</v>
      </c>
    </row>
    <row r="51" spans="2:14">
      <c r="B51" s="733" t="s">
        <v>2376</v>
      </c>
      <c r="C51" s="1124"/>
      <c r="D51" s="1118"/>
      <c r="E51" s="1131"/>
      <c r="F51" s="1124"/>
      <c r="G51" s="1129"/>
      <c r="H51" s="1112"/>
      <c r="I51" s="1114"/>
      <c r="J51" s="1114"/>
      <c r="K51" s="1135"/>
      <c r="L51" s="1129"/>
      <c r="M51" s="1118"/>
      <c r="N51" s="1117"/>
    </row>
    <row r="52" spans="2:14">
      <c r="B52" s="733" t="s">
        <v>2379</v>
      </c>
      <c r="C52" s="1118" t="s">
        <v>2355</v>
      </c>
      <c r="D52" s="1118"/>
      <c r="E52" s="1118" t="s">
        <v>2357</v>
      </c>
      <c r="F52" s="1118" t="s">
        <v>2358</v>
      </c>
      <c r="G52" s="1118" t="s">
        <v>2380</v>
      </c>
      <c r="H52" s="1111">
        <v>17.2</v>
      </c>
      <c r="I52" s="1113">
        <v>25</v>
      </c>
      <c r="J52" s="1113">
        <v>46</v>
      </c>
      <c r="K52" s="1115" t="s">
        <v>2381</v>
      </c>
      <c r="L52" s="1118" t="s">
        <v>2361</v>
      </c>
      <c r="M52" s="1118"/>
      <c r="N52" s="1117">
        <v>10</v>
      </c>
    </row>
    <row r="53" spans="2:14">
      <c r="B53" s="733" t="s">
        <v>2379</v>
      </c>
      <c r="C53" s="1118"/>
      <c r="D53" s="1118"/>
      <c r="E53" s="1118"/>
      <c r="F53" s="1118"/>
      <c r="G53" s="1118"/>
      <c r="H53" s="1112"/>
      <c r="I53" s="1114"/>
      <c r="J53" s="1114"/>
      <c r="K53" s="1116"/>
      <c r="L53" s="1118"/>
      <c r="M53" s="1118"/>
      <c r="N53" s="1117"/>
    </row>
    <row r="54" spans="2:14">
      <c r="B54" s="733" t="s">
        <v>2379</v>
      </c>
      <c r="C54" s="1118" t="s">
        <v>2363</v>
      </c>
      <c r="D54" s="1118"/>
      <c r="E54" s="1118" t="s">
        <v>2364</v>
      </c>
      <c r="F54" s="1118" t="s">
        <v>2365</v>
      </c>
      <c r="G54" s="1118" t="s">
        <v>2380</v>
      </c>
      <c r="H54" s="1111">
        <v>22.1</v>
      </c>
      <c r="I54" s="1113">
        <v>25</v>
      </c>
      <c r="J54" s="1113">
        <v>46</v>
      </c>
      <c r="K54" s="1115" t="s">
        <v>2381</v>
      </c>
      <c r="L54" s="1118" t="s">
        <v>2366</v>
      </c>
      <c r="M54" s="1118"/>
      <c r="N54" s="1117">
        <v>10</v>
      </c>
    </row>
    <row r="55" spans="2:14">
      <c r="B55" s="733" t="s">
        <v>2379</v>
      </c>
      <c r="C55" s="1118"/>
      <c r="D55" s="1118"/>
      <c r="E55" s="1118"/>
      <c r="F55" s="1118"/>
      <c r="G55" s="1118"/>
      <c r="H55" s="1112"/>
      <c r="I55" s="1114"/>
      <c r="J55" s="1114"/>
      <c r="K55" s="1116"/>
      <c r="L55" s="1118"/>
      <c r="M55" s="1118"/>
      <c r="N55" s="1117"/>
    </row>
    <row r="56" spans="2:14">
      <c r="B56" s="733" t="s">
        <v>2379</v>
      </c>
      <c r="C56" s="1124" t="s">
        <v>2367</v>
      </c>
      <c r="D56" s="1118"/>
      <c r="E56" s="1131" t="s">
        <v>2368</v>
      </c>
      <c r="F56" s="1124" t="s">
        <v>2369</v>
      </c>
      <c r="G56" s="1129" t="s">
        <v>2380</v>
      </c>
      <c r="H56" s="1111">
        <v>30.7</v>
      </c>
      <c r="I56" s="1113">
        <v>35</v>
      </c>
      <c r="J56" s="1113">
        <v>46</v>
      </c>
      <c r="K56" s="1132" t="s">
        <v>2381</v>
      </c>
      <c r="L56" s="1129" t="s">
        <v>2370</v>
      </c>
      <c r="M56" s="1118"/>
      <c r="N56" s="1117">
        <v>10</v>
      </c>
    </row>
    <row r="57" spans="2:14">
      <c r="B57" s="733" t="s">
        <v>2379</v>
      </c>
      <c r="C57" s="1124"/>
      <c r="D57" s="1118"/>
      <c r="E57" s="1131"/>
      <c r="F57" s="1124"/>
      <c r="G57" s="1129"/>
      <c r="H57" s="1112"/>
      <c r="I57" s="1114"/>
      <c r="J57" s="1114"/>
      <c r="K57" s="1133"/>
      <c r="L57" s="1129"/>
      <c r="M57" s="1118"/>
      <c r="N57" s="1117"/>
    </row>
    <row r="58" spans="2:14">
      <c r="B58" s="733" t="s">
        <v>2379</v>
      </c>
      <c r="C58" s="1118" t="s">
        <v>2382</v>
      </c>
      <c r="D58" s="1118"/>
      <c r="E58" s="1118" t="s">
        <v>2383</v>
      </c>
      <c r="F58" s="1118" t="s">
        <v>2384</v>
      </c>
      <c r="G58" s="1118" t="s">
        <v>2380</v>
      </c>
      <c r="H58" s="1111">
        <v>44.3</v>
      </c>
      <c r="I58" s="1113">
        <v>45</v>
      </c>
      <c r="J58" s="1113">
        <v>46</v>
      </c>
      <c r="K58" s="1115" t="s">
        <v>2381</v>
      </c>
      <c r="L58" s="1118" t="s">
        <v>2385</v>
      </c>
      <c r="M58" s="1118"/>
      <c r="N58" s="1117">
        <v>6</v>
      </c>
    </row>
    <row r="59" spans="2:14">
      <c r="B59" s="733" t="s">
        <v>2379</v>
      </c>
      <c r="C59" s="1118"/>
      <c r="D59" s="1118"/>
      <c r="E59" s="1118"/>
      <c r="F59" s="1118"/>
      <c r="G59" s="1118"/>
      <c r="H59" s="1112"/>
      <c r="I59" s="1114"/>
      <c r="J59" s="1114"/>
      <c r="K59" s="1116"/>
      <c r="L59" s="1118"/>
      <c r="M59" s="1118"/>
      <c r="N59" s="1117"/>
    </row>
    <row r="60" spans="2:14">
      <c r="B60" s="733" t="s">
        <v>2379</v>
      </c>
      <c r="C60" s="734" t="s">
        <v>2386</v>
      </c>
      <c r="D60" s="1118"/>
      <c r="E60" s="734" t="s">
        <v>2387</v>
      </c>
      <c r="F60" s="734" t="s">
        <v>2388</v>
      </c>
      <c r="G60" s="734" t="s">
        <v>2380</v>
      </c>
      <c r="H60" s="735">
        <v>57.8</v>
      </c>
      <c r="I60" s="736">
        <v>60</v>
      </c>
      <c r="J60" s="736">
        <v>46</v>
      </c>
      <c r="K60" s="734" t="s">
        <v>2381</v>
      </c>
      <c r="L60" s="737" t="s">
        <v>2389</v>
      </c>
      <c r="M60" s="1118"/>
      <c r="N60" s="736">
        <v>4</v>
      </c>
    </row>
    <row r="61" spans="2:14">
      <c r="B61" s="733" t="s">
        <v>2390</v>
      </c>
      <c r="C61" s="1130">
        <v>2500</v>
      </c>
      <c r="D61" s="1117">
        <v>265</v>
      </c>
      <c r="E61" s="1130">
        <v>8500</v>
      </c>
      <c r="F61" s="1121">
        <v>9.4</v>
      </c>
      <c r="G61" s="1121">
        <v>6.9</v>
      </c>
      <c r="H61" s="1127">
        <v>12.3</v>
      </c>
      <c r="I61" s="1113">
        <v>15</v>
      </c>
      <c r="J61" s="1113">
        <v>42</v>
      </c>
      <c r="K61" s="1111">
        <v>7.6</v>
      </c>
      <c r="L61" s="1129" t="s">
        <v>2361</v>
      </c>
      <c r="M61" s="1118" t="s">
        <v>2362</v>
      </c>
      <c r="N61" s="1117">
        <v>14</v>
      </c>
    </row>
    <row r="62" spans="2:14">
      <c r="B62" s="733" t="s">
        <v>2390</v>
      </c>
      <c r="C62" s="1130"/>
      <c r="D62" s="1117"/>
      <c r="E62" s="1130"/>
      <c r="F62" s="1121"/>
      <c r="G62" s="1121"/>
      <c r="H62" s="1128"/>
      <c r="I62" s="1114"/>
      <c r="J62" s="1114"/>
      <c r="K62" s="1112"/>
      <c r="L62" s="1129"/>
      <c r="M62" s="1118"/>
      <c r="N62" s="1117"/>
    </row>
    <row r="63" spans="2:14">
      <c r="B63" s="733" t="s">
        <v>2390</v>
      </c>
      <c r="C63" s="1117">
        <v>3400</v>
      </c>
      <c r="D63" s="1117"/>
      <c r="E63" s="1117">
        <v>11600</v>
      </c>
      <c r="F63" s="1121">
        <v>12.8</v>
      </c>
      <c r="G63" s="1121">
        <v>6.9</v>
      </c>
      <c r="H63" s="1111">
        <v>16.600000000000001</v>
      </c>
      <c r="I63" s="1113">
        <v>20</v>
      </c>
      <c r="J63" s="1113">
        <v>42</v>
      </c>
      <c r="K63" s="1111">
        <v>7.6</v>
      </c>
      <c r="L63" s="1118" t="s">
        <v>2366</v>
      </c>
      <c r="M63" s="1118"/>
      <c r="N63" s="1117">
        <v>12</v>
      </c>
    </row>
    <row r="64" spans="2:14">
      <c r="B64" s="733" t="s">
        <v>2390</v>
      </c>
      <c r="C64" s="1117"/>
      <c r="D64" s="1117"/>
      <c r="E64" s="1117"/>
      <c r="F64" s="1121"/>
      <c r="G64" s="1121"/>
      <c r="H64" s="1112"/>
      <c r="I64" s="1114"/>
      <c r="J64" s="1114"/>
      <c r="K64" s="1112"/>
      <c r="L64" s="1118"/>
      <c r="M64" s="1118"/>
      <c r="N64" s="1117"/>
    </row>
    <row r="65" spans="2:14">
      <c r="B65" s="733" t="s">
        <v>2390</v>
      </c>
      <c r="C65" s="1117">
        <v>5000</v>
      </c>
      <c r="D65" s="1117"/>
      <c r="E65" s="1117">
        <v>17000</v>
      </c>
      <c r="F65" s="1121">
        <v>18.899999999999999</v>
      </c>
      <c r="G65" s="1121">
        <v>6.9</v>
      </c>
      <c r="H65" s="1111">
        <v>24.2</v>
      </c>
      <c r="I65" s="1113">
        <v>30</v>
      </c>
      <c r="J65" s="1113">
        <v>42</v>
      </c>
      <c r="K65" s="1111">
        <v>7.6</v>
      </c>
      <c r="L65" s="1118" t="s">
        <v>2370</v>
      </c>
      <c r="M65" s="1118"/>
      <c r="N65" s="1117">
        <v>10</v>
      </c>
    </row>
    <row r="66" spans="2:14">
      <c r="B66" s="733" t="s">
        <v>2390</v>
      </c>
      <c r="C66" s="1117"/>
      <c r="D66" s="1117"/>
      <c r="E66" s="1117"/>
      <c r="F66" s="1121"/>
      <c r="G66" s="1121"/>
      <c r="H66" s="1112"/>
      <c r="I66" s="1114"/>
      <c r="J66" s="1114"/>
      <c r="K66" s="1112"/>
      <c r="L66" s="1118"/>
      <c r="M66" s="1118"/>
      <c r="N66" s="1117"/>
    </row>
    <row r="67" spans="2:14">
      <c r="B67" s="733" t="s">
        <v>2391</v>
      </c>
      <c r="C67" s="1113">
        <v>2500</v>
      </c>
      <c r="D67" s="1117"/>
      <c r="E67" s="1113"/>
      <c r="F67" s="1111">
        <v>9.4</v>
      </c>
      <c r="G67" s="1125"/>
      <c r="H67" s="1111">
        <v>12.3</v>
      </c>
      <c r="I67" s="1113">
        <v>15</v>
      </c>
      <c r="J67" s="1113">
        <v>46</v>
      </c>
      <c r="K67" s="1111">
        <v>9.6999999999999993</v>
      </c>
      <c r="L67" s="1115" t="s">
        <v>2509</v>
      </c>
      <c r="M67" s="1118"/>
      <c r="N67" s="1113">
        <v>14</v>
      </c>
    </row>
    <row r="68" spans="2:14">
      <c r="B68" s="733" t="s">
        <v>2391</v>
      </c>
      <c r="C68" s="1114"/>
      <c r="D68" s="1117"/>
      <c r="E68" s="1114"/>
      <c r="F68" s="1112"/>
      <c r="G68" s="1126"/>
      <c r="H68" s="1112"/>
      <c r="I68" s="1114"/>
      <c r="J68" s="1114"/>
      <c r="K68" s="1112"/>
      <c r="L68" s="1116"/>
      <c r="M68" s="1118"/>
      <c r="N68" s="1114"/>
    </row>
    <row r="69" spans="2:14">
      <c r="B69" s="733" t="s">
        <v>2391</v>
      </c>
      <c r="C69" s="1113">
        <v>3400</v>
      </c>
      <c r="D69" s="1117"/>
      <c r="E69" s="1113"/>
      <c r="F69" s="1111">
        <v>12.8</v>
      </c>
      <c r="G69" s="1125"/>
      <c r="H69" s="1111">
        <v>16.600000000000001</v>
      </c>
      <c r="I69" s="1113">
        <v>20</v>
      </c>
      <c r="J69" s="1113">
        <v>46</v>
      </c>
      <c r="K69" s="1111">
        <v>9.6999999999999993</v>
      </c>
      <c r="L69" s="1115" t="s">
        <v>2508</v>
      </c>
      <c r="M69" s="1118"/>
      <c r="N69" s="1113">
        <v>12</v>
      </c>
    </row>
    <row r="70" spans="2:14">
      <c r="B70" s="733" t="s">
        <v>2391</v>
      </c>
      <c r="C70" s="1114"/>
      <c r="D70" s="1117"/>
      <c r="E70" s="1114"/>
      <c r="F70" s="1112"/>
      <c r="G70" s="1126"/>
      <c r="H70" s="1112"/>
      <c r="I70" s="1114"/>
      <c r="J70" s="1114"/>
      <c r="K70" s="1112"/>
      <c r="L70" s="1116"/>
      <c r="M70" s="1118"/>
      <c r="N70" s="1114"/>
    </row>
    <row r="71" spans="2:14">
      <c r="B71" s="733" t="s">
        <v>2391</v>
      </c>
      <c r="C71" s="1117">
        <v>5000</v>
      </c>
      <c r="D71" s="1117"/>
      <c r="E71" s="1117">
        <v>17000</v>
      </c>
      <c r="F71" s="1121">
        <v>18.899999999999999</v>
      </c>
      <c r="G71" s="1121">
        <v>8.1</v>
      </c>
      <c r="H71" s="1111">
        <v>27.1</v>
      </c>
      <c r="I71" s="1113">
        <v>30</v>
      </c>
      <c r="J71" s="1113">
        <v>46</v>
      </c>
      <c r="K71" s="1111">
        <v>9.6999999999999993</v>
      </c>
      <c r="L71" s="1118" t="s">
        <v>2370</v>
      </c>
      <c r="M71" s="1118"/>
      <c r="N71" s="1117">
        <v>10</v>
      </c>
    </row>
    <row r="72" spans="2:14">
      <c r="B72" s="733" t="s">
        <v>2391</v>
      </c>
      <c r="C72" s="1117"/>
      <c r="D72" s="1117"/>
      <c r="E72" s="1117"/>
      <c r="F72" s="1121"/>
      <c r="G72" s="1121"/>
      <c r="H72" s="1112"/>
      <c r="I72" s="1114"/>
      <c r="J72" s="1114"/>
      <c r="K72" s="1112"/>
      <c r="L72" s="1118"/>
      <c r="M72" s="1118"/>
      <c r="N72" s="1117"/>
    </row>
    <row r="73" spans="2:14">
      <c r="B73" s="733" t="s">
        <v>2391</v>
      </c>
      <c r="C73" s="1117">
        <v>7500</v>
      </c>
      <c r="D73" s="1117"/>
      <c r="E73" s="1117">
        <v>25600</v>
      </c>
      <c r="F73" s="1121">
        <v>28.3</v>
      </c>
      <c r="G73" s="1121">
        <v>8.1</v>
      </c>
      <c r="H73" s="1111">
        <v>38.9</v>
      </c>
      <c r="I73" s="1113">
        <v>40</v>
      </c>
      <c r="J73" s="1113">
        <v>46</v>
      </c>
      <c r="K73" s="1111">
        <v>9.6999999999999993</v>
      </c>
      <c r="L73" s="1118" t="s">
        <v>2385</v>
      </c>
      <c r="M73" s="1118"/>
      <c r="N73" s="1117">
        <v>6</v>
      </c>
    </row>
    <row r="74" spans="2:14">
      <c r="B74" s="733" t="s">
        <v>2391</v>
      </c>
      <c r="C74" s="1117"/>
      <c r="D74" s="1117"/>
      <c r="E74" s="1117"/>
      <c r="F74" s="1121"/>
      <c r="G74" s="1121"/>
      <c r="H74" s="1112"/>
      <c r="I74" s="1114"/>
      <c r="J74" s="1114"/>
      <c r="K74" s="1112"/>
      <c r="L74" s="1118"/>
      <c r="M74" s="1118"/>
      <c r="N74" s="1117"/>
    </row>
    <row r="75" spans="2:14">
      <c r="B75" s="733" t="s">
        <v>2391</v>
      </c>
      <c r="C75" s="1119">
        <v>10000</v>
      </c>
      <c r="D75" s="1117"/>
      <c r="E75" s="1119">
        <v>34100</v>
      </c>
      <c r="F75" s="1120">
        <v>37.700000000000003</v>
      </c>
      <c r="G75" s="1121">
        <v>8.1</v>
      </c>
      <c r="H75" s="1122">
        <v>50.7</v>
      </c>
      <c r="I75" s="1113">
        <v>55</v>
      </c>
      <c r="J75" s="1113">
        <v>46</v>
      </c>
      <c r="K75" s="1111">
        <v>9.6999999999999993</v>
      </c>
      <c r="L75" s="1124" t="s">
        <v>2392</v>
      </c>
      <c r="M75" s="1118"/>
      <c r="N75" s="1117">
        <v>4</v>
      </c>
    </row>
    <row r="76" spans="2:14">
      <c r="B76" s="733" t="s">
        <v>2391</v>
      </c>
      <c r="C76" s="1119"/>
      <c r="D76" s="1117"/>
      <c r="E76" s="1119"/>
      <c r="F76" s="1120"/>
      <c r="G76" s="1121"/>
      <c r="H76" s="1123"/>
      <c r="I76" s="1114"/>
      <c r="J76" s="1114"/>
      <c r="K76" s="1112"/>
      <c r="L76" s="1124"/>
      <c r="M76" s="1118"/>
      <c r="N76" s="1117"/>
    </row>
  </sheetData>
  <sheetProtection password="81F4" sheet="1" objects="1" scenarios="1"/>
  <mergeCells count="304">
    <mergeCell ref="B2:B18"/>
    <mergeCell ref="H2:H18"/>
    <mergeCell ref="M2:M18"/>
    <mergeCell ref="W2:W18"/>
    <mergeCell ref="AJ7:AJ8"/>
    <mergeCell ref="AJ9:AJ10"/>
    <mergeCell ref="AJ11:AJ12"/>
    <mergeCell ref="AJ13:AJ14"/>
    <mergeCell ref="AJ15:AJ16"/>
    <mergeCell ref="AJ17:AJ18"/>
    <mergeCell ref="AJ3:AJ4"/>
    <mergeCell ref="AJ5:AJ6"/>
    <mergeCell ref="AC2:AC18"/>
    <mergeCell ref="B20:B21"/>
    <mergeCell ref="C20:C21"/>
    <mergeCell ref="D20:D21"/>
    <mergeCell ref="E20:E21"/>
    <mergeCell ref="F20:F21"/>
    <mergeCell ref="G20:G21"/>
    <mergeCell ref="N20:N21"/>
    <mergeCell ref="K20:K21"/>
    <mergeCell ref="L20:L21"/>
    <mergeCell ref="M20:M21"/>
    <mergeCell ref="C22:C23"/>
    <mergeCell ref="D22:D33"/>
    <mergeCell ref="E22:E23"/>
    <mergeCell ref="F22:F23"/>
    <mergeCell ref="G22:G23"/>
    <mergeCell ref="H22:H23"/>
    <mergeCell ref="I22:I23"/>
    <mergeCell ref="J22:J23"/>
    <mergeCell ref="H20:H21"/>
    <mergeCell ref="I20:I21"/>
    <mergeCell ref="J20:J21"/>
    <mergeCell ref="C28:C29"/>
    <mergeCell ref="E28:E29"/>
    <mergeCell ref="F28:F29"/>
    <mergeCell ref="G28:G29"/>
    <mergeCell ref="H28:H29"/>
    <mergeCell ref="I28:I29"/>
    <mergeCell ref="J28:J29"/>
    <mergeCell ref="C32:C33"/>
    <mergeCell ref="E32:E33"/>
    <mergeCell ref="F32:F33"/>
    <mergeCell ref="G32:G33"/>
    <mergeCell ref="H32:H33"/>
    <mergeCell ref="K22:K23"/>
    <mergeCell ref="L22:L23"/>
    <mergeCell ref="M22:M33"/>
    <mergeCell ref="N22:N23"/>
    <mergeCell ref="C24:C25"/>
    <mergeCell ref="E24:E25"/>
    <mergeCell ref="F24:F25"/>
    <mergeCell ref="G24:G25"/>
    <mergeCell ref="H24:H25"/>
    <mergeCell ref="I24:I25"/>
    <mergeCell ref="J24:J25"/>
    <mergeCell ref="K24:K25"/>
    <mergeCell ref="L24:L25"/>
    <mergeCell ref="N24:N25"/>
    <mergeCell ref="C26:C27"/>
    <mergeCell ref="E26:E27"/>
    <mergeCell ref="F26:F27"/>
    <mergeCell ref="G26:G27"/>
    <mergeCell ref="H26:H27"/>
    <mergeCell ref="I26:I27"/>
    <mergeCell ref="J26:J27"/>
    <mergeCell ref="K26:K27"/>
    <mergeCell ref="L26:L27"/>
    <mergeCell ref="N26:N27"/>
    <mergeCell ref="K28:K29"/>
    <mergeCell ref="L28:L29"/>
    <mergeCell ref="N28:N29"/>
    <mergeCell ref="C30:C31"/>
    <mergeCell ref="E30:E31"/>
    <mergeCell ref="F30:F31"/>
    <mergeCell ref="G30:G31"/>
    <mergeCell ref="H30:H31"/>
    <mergeCell ref="I30:I31"/>
    <mergeCell ref="J30:J31"/>
    <mergeCell ref="K30:K31"/>
    <mergeCell ref="L30:L31"/>
    <mergeCell ref="N30:N31"/>
    <mergeCell ref="L34:L35"/>
    <mergeCell ref="I32:I33"/>
    <mergeCell ref="J32:J33"/>
    <mergeCell ref="K32:K33"/>
    <mergeCell ref="L32:L33"/>
    <mergeCell ref="N32:N33"/>
    <mergeCell ref="C34:C35"/>
    <mergeCell ref="D34:D45"/>
    <mergeCell ref="E34:E35"/>
    <mergeCell ref="F34:F35"/>
    <mergeCell ref="L36:L37"/>
    <mergeCell ref="N36:N37"/>
    <mergeCell ref="C38:C39"/>
    <mergeCell ref="E38:E39"/>
    <mergeCell ref="F38:F39"/>
    <mergeCell ref="G38:G39"/>
    <mergeCell ref="H38:H39"/>
    <mergeCell ref="I38:I39"/>
    <mergeCell ref="J38:J39"/>
    <mergeCell ref="K38:K39"/>
    <mergeCell ref="M34:M45"/>
    <mergeCell ref="N34:N35"/>
    <mergeCell ref="C36:C37"/>
    <mergeCell ref="E36:E37"/>
    <mergeCell ref="F36:F37"/>
    <mergeCell ref="G36:G37"/>
    <mergeCell ref="H36:H37"/>
    <mergeCell ref="I36:I37"/>
    <mergeCell ref="J36:J37"/>
    <mergeCell ref="K36:K37"/>
    <mergeCell ref="G34:G35"/>
    <mergeCell ref="H34:H35"/>
    <mergeCell ref="I34:I35"/>
    <mergeCell ref="J34:J35"/>
    <mergeCell ref="K34:K35"/>
    <mergeCell ref="L38:L39"/>
    <mergeCell ref="N38:N39"/>
    <mergeCell ref="C40:C41"/>
    <mergeCell ref="E40:E41"/>
    <mergeCell ref="F40:F41"/>
    <mergeCell ref="G40:G41"/>
    <mergeCell ref="H40:H41"/>
    <mergeCell ref="I40:I41"/>
    <mergeCell ref="J40:J41"/>
    <mergeCell ref="K40:K41"/>
    <mergeCell ref="L40:L41"/>
    <mergeCell ref="N40:N41"/>
    <mergeCell ref="C42:C43"/>
    <mergeCell ref="E42:E43"/>
    <mergeCell ref="F42:F43"/>
    <mergeCell ref="G42:G43"/>
    <mergeCell ref="H42:H43"/>
    <mergeCell ref="I42:I43"/>
    <mergeCell ref="J42:J43"/>
    <mergeCell ref="K42:K43"/>
    <mergeCell ref="L42:L43"/>
    <mergeCell ref="N42:N43"/>
    <mergeCell ref="C44:C45"/>
    <mergeCell ref="E44:E45"/>
    <mergeCell ref="F44:F45"/>
    <mergeCell ref="G44:G45"/>
    <mergeCell ref="H44:H45"/>
    <mergeCell ref="I44:I45"/>
    <mergeCell ref="J44:J45"/>
    <mergeCell ref="L46:L47"/>
    <mergeCell ref="M46:M60"/>
    <mergeCell ref="N46:N47"/>
    <mergeCell ref="J48:J49"/>
    <mergeCell ref="K48:K49"/>
    <mergeCell ref="L48:L49"/>
    <mergeCell ref="N48:N49"/>
    <mergeCell ref="K44:K45"/>
    <mergeCell ref="L44:L45"/>
    <mergeCell ref="N44:N45"/>
    <mergeCell ref="C48:C49"/>
    <mergeCell ref="E48:E49"/>
    <mergeCell ref="F48:F49"/>
    <mergeCell ref="G48:G49"/>
    <mergeCell ref="H48:H49"/>
    <mergeCell ref="I48:I49"/>
    <mergeCell ref="I46:I47"/>
    <mergeCell ref="J46:J47"/>
    <mergeCell ref="K46:K47"/>
    <mergeCell ref="C46:C47"/>
    <mergeCell ref="D46:D60"/>
    <mergeCell ref="E46:E47"/>
    <mergeCell ref="F46:F47"/>
    <mergeCell ref="G46:G47"/>
    <mergeCell ref="H46:H47"/>
    <mergeCell ref="J50:J51"/>
    <mergeCell ref="K50:K51"/>
    <mergeCell ref="C54:C55"/>
    <mergeCell ref="E54:E55"/>
    <mergeCell ref="F54:F55"/>
    <mergeCell ref="G54:G55"/>
    <mergeCell ref="H54:H55"/>
    <mergeCell ref="I54:I55"/>
    <mergeCell ref="J54:J55"/>
    <mergeCell ref="K54:K55"/>
    <mergeCell ref="C58:C59"/>
    <mergeCell ref="E58:E59"/>
    <mergeCell ref="F58:F59"/>
    <mergeCell ref="G58:G59"/>
    <mergeCell ref="H58:H59"/>
    <mergeCell ref="L50:L51"/>
    <mergeCell ref="N50:N51"/>
    <mergeCell ref="C52:C53"/>
    <mergeCell ref="E52:E53"/>
    <mergeCell ref="F52:F53"/>
    <mergeCell ref="G52:G53"/>
    <mergeCell ref="H52:H53"/>
    <mergeCell ref="C50:C51"/>
    <mergeCell ref="E50:E51"/>
    <mergeCell ref="F50:F51"/>
    <mergeCell ref="G50:G51"/>
    <mergeCell ref="H50:H51"/>
    <mergeCell ref="I50:I51"/>
    <mergeCell ref="I52:I53"/>
    <mergeCell ref="J52:J53"/>
    <mergeCell ref="K52:K53"/>
    <mergeCell ref="L52:L53"/>
    <mergeCell ref="N52:N53"/>
    <mergeCell ref="L54:L55"/>
    <mergeCell ref="N54:N55"/>
    <mergeCell ref="C56:C57"/>
    <mergeCell ref="E56:E57"/>
    <mergeCell ref="F56:F57"/>
    <mergeCell ref="G56:G57"/>
    <mergeCell ref="H56:H57"/>
    <mergeCell ref="I56:I57"/>
    <mergeCell ref="J56:J57"/>
    <mergeCell ref="K56:K57"/>
    <mergeCell ref="L56:L57"/>
    <mergeCell ref="N56:N57"/>
    <mergeCell ref="N58:N59"/>
    <mergeCell ref="C61:C62"/>
    <mergeCell ref="D61:D76"/>
    <mergeCell ref="E61:E62"/>
    <mergeCell ref="F61:F62"/>
    <mergeCell ref="L63:L64"/>
    <mergeCell ref="N63:N64"/>
    <mergeCell ref="C65:C66"/>
    <mergeCell ref="E65:E66"/>
    <mergeCell ref="F65:F66"/>
    <mergeCell ref="G65:G66"/>
    <mergeCell ref="H65:H66"/>
    <mergeCell ref="I65:I66"/>
    <mergeCell ref="J65:J66"/>
    <mergeCell ref="K65:K66"/>
    <mergeCell ref="M61:M76"/>
    <mergeCell ref="N61:N62"/>
    <mergeCell ref="C63:C64"/>
    <mergeCell ref="E63:E64"/>
    <mergeCell ref="G61:G62"/>
    <mergeCell ref="H61:H62"/>
    <mergeCell ref="I61:I62"/>
    <mergeCell ref="J61:J62"/>
    <mergeCell ref="K61:K62"/>
    <mergeCell ref="L61:L62"/>
    <mergeCell ref="I58:I59"/>
    <mergeCell ref="J58:J59"/>
    <mergeCell ref="K58:K59"/>
    <mergeCell ref="L58:L59"/>
    <mergeCell ref="N67:N68"/>
    <mergeCell ref="E69:E70"/>
    <mergeCell ref="F69:F70"/>
    <mergeCell ref="G69:G70"/>
    <mergeCell ref="F63:F64"/>
    <mergeCell ref="G63:G64"/>
    <mergeCell ref="H63:H64"/>
    <mergeCell ref="I63:I64"/>
    <mergeCell ref="J63:J64"/>
    <mergeCell ref="K63:K64"/>
    <mergeCell ref="I73:I74"/>
    <mergeCell ref="J73:J74"/>
    <mergeCell ref="K75:K76"/>
    <mergeCell ref="L75:L76"/>
    <mergeCell ref="L65:L66"/>
    <mergeCell ref="N65:N66"/>
    <mergeCell ref="C71:C72"/>
    <mergeCell ref="E71:E72"/>
    <mergeCell ref="F71:F72"/>
    <mergeCell ref="G71:G72"/>
    <mergeCell ref="H71:H72"/>
    <mergeCell ref="I71:I72"/>
    <mergeCell ref="J71:J72"/>
    <mergeCell ref="K71:K72"/>
    <mergeCell ref="L71:L72"/>
    <mergeCell ref="N71:N72"/>
    <mergeCell ref="E67:E68"/>
    <mergeCell ref="F67:F68"/>
    <mergeCell ref="G67:G68"/>
    <mergeCell ref="H67:H68"/>
    <mergeCell ref="I67:I68"/>
    <mergeCell ref="J67:J68"/>
    <mergeCell ref="K67:K68"/>
    <mergeCell ref="L67:L68"/>
    <mergeCell ref="H69:H70"/>
    <mergeCell ref="I69:I70"/>
    <mergeCell ref="J69:J70"/>
    <mergeCell ref="K69:K70"/>
    <mergeCell ref="L69:L70"/>
    <mergeCell ref="N69:N70"/>
    <mergeCell ref="C67:C68"/>
    <mergeCell ref="C69:C70"/>
    <mergeCell ref="N75:N76"/>
    <mergeCell ref="K73:K74"/>
    <mergeCell ref="L73:L74"/>
    <mergeCell ref="N73:N74"/>
    <mergeCell ref="C75:C76"/>
    <mergeCell ref="E75:E76"/>
    <mergeCell ref="F75:F76"/>
    <mergeCell ref="G75:G76"/>
    <mergeCell ref="H75:H76"/>
    <mergeCell ref="I75:I76"/>
    <mergeCell ref="J75:J76"/>
    <mergeCell ref="C73:C74"/>
    <mergeCell ref="E73:E74"/>
    <mergeCell ref="F73:F74"/>
    <mergeCell ref="G73:G74"/>
    <mergeCell ref="H73:H74"/>
  </mergeCells>
  <phoneticPr fontId="5" type="noConversion"/>
  <hyperlinks>
    <hyperlink ref="R21" location="Contents!A1" display="&lt;&lt;BACK" xr:uid="{98C219D4-21F5-459C-AE8C-A956F37803C4}"/>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C7D7B-0242-4877-88AF-A1111D673AFC}">
  <dimension ref="B2:AC72"/>
  <sheetViews>
    <sheetView showGridLines="0" zoomScale="90" zoomScaleNormal="90" workbookViewId="0">
      <selection activeCell="O39" sqref="O39"/>
    </sheetView>
  </sheetViews>
  <sheetFormatPr defaultRowHeight="12.75"/>
  <cols>
    <col min="1" max="1" width="7.42578125" style="241" customWidth="1"/>
    <col min="2" max="2" width="9.140625" style="241"/>
    <col min="3" max="3" width="15.28515625" style="241" customWidth="1"/>
    <col min="4" max="10" width="9.140625" style="241"/>
    <col min="11" max="11" width="10.5703125" style="241" customWidth="1"/>
    <col min="12" max="12" width="9.7109375" style="241" customWidth="1"/>
    <col min="13" max="22" width="9.140625" style="241"/>
    <col min="23" max="23" width="21.28515625" style="241" customWidth="1"/>
    <col min="24" max="24" width="9.140625" style="241"/>
    <col min="25" max="25" width="11.5703125" style="241" customWidth="1"/>
    <col min="26" max="26" width="13.42578125" style="241" customWidth="1"/>
    <col min="27" max="27" width="10.28515625" style="241" customWidth="1"/>
    <col min="28" max="28" width="6.42578125" style="241" customWidth="1"/>
    <col min="29" max="16384" width="9.140625" style="241"/>
  </cols>
  <sheetData>
    <row r="2" spans="2:29" s="242" customFormat="1" ht="12.75" customHeight="1">
      <c r="B2" s="1148" t="s">
        <v>2507</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50"/>
    </row>
    <row r="3" spans="2:29" s="242" customFormat="1">
      <c r="B3" s="1151"/>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3"/>
      <c r="AC3" s="252" t="s">
        <v>2248</v>
      </c>
    </row>
    <row r="4" spans="2:29" s="242" customFormat="1" ht="17.25" customHeight="1">
      <c r="B4" s="1157" t="s">
        <v>1371</v>
      </c>
      <c r="C4" s="739"/>
      <c r="D4" s="1159" t="s">
        <v>1399</v>
      </c>
      <c r="E4" s="1160"/>
      <c r="F4" s="1160"/>
      <c r="G4" s="1160"/>
      <c r="H4" s="1161"/>
      <c r="I4" s="1159" t="s">
        <v>1398</v>
      </c>
      <c r="J4" s="1160"/>
      <c r="K4" s="1160"/>
      <c r="L4" s="1160"/>
      <c r="M4" s="1160"/>
      <c r="N4" s="1161"/>
      <c r="O4" s="1159" t="s">
        <v>1397</v>
      </c>
      <c r="P4" s="1160"/>
      <c r="Q4" s="1161"/>
      <c r="R4" s="1159" t="s">
        <v>1396</v>
      </c>
      <c r="S4" s="1160"/>
      <c r="T4" s="1161"/>
      <c r="U4" s="1162" t="s">
        <v>1395</v>
      </c>
      <c r="V4" s="1163"/>
      <c r="W4" s="1159" t="s">
        <v>1368</v>
      </c>
      <c r="X4" s="1160"/>
      <c r="Y4" s="1160"/>
      <c r="Z4" s="1160"/>
      <c r="AA4" s="1161"/>
    </row>
    <row r="5" spans="2:29" s="242" customFormat="1" ht="15" customHeight="1">
      <c r="B5" s="1164"/>
      <c r="C5" s="1157" t="s">
        <v>1365</v>
      </c>
      <c r="D5" s="1157" t="s">
        <v>1394</v>
      </c>
      <c r="E5" s="1157" t="s">
        <v>1393</v>
      </c>
      <c r="F5" s="1157" t="s">
        <v>1392</v>
      </c>
      <c r="G5" s="1157" t="s">
        <v>1391</v>
      </c>
      <c r="H5" s="1157" t="s">
        <v>872</v>
      </c>
      <c r="I5" s="1157" t="s">
        <v>1390</v>
      </c>
      <c r="J5" s="1157" t="s">
        <v>1389</v>
      </c>
      <c r="K5" s="1157" t="s">
        <v>1388</v>
      </c>
      <c r="L5" s="1157" t="s">
        <v>2497</v>
      </c>
      <c r="M5" s="1157" t="s">
        <v>1386</v>
      </c>
      <c r="N5" s="1157" t="s">
        <v>1385</v>
      </c>
      <c r="O5" s="1157" t="s">
        <v>1350</v>
      </c>
      <c r="P5" s="1157" t="s">
        <v>1384</v>
      </c>
      <c r="Q5" s="1157" t="s">
        <v>1383</v>
      </c>
      <c r="R5" s="1157" t="s">
        <v>1382</v>
      </c>
      <c r="S5" s="1157" t="s">
        <v>1381</v>
      </c>
      <c r="T5" s="1157" t="s">
        <v>1361</v>
      </c>
      <c r="U5" s="1157" t="s">
        <v>427</v>
      </c>
      <c r="V5" s="1157" t="s">
        <v>434</v>
      </c>
      <c r="W5" s="1157" t="s">
        <v>1378</v>
      </c>
      <c r="X5" s="1157" t="s">
        <v>1356</v>
      </c>
      <c r="Y5" s="1157" t="s">
        <v>1367</v>
      </c>
      <c r="Z5" s="1157" t="s">
        <v>1366</v>
      </c>
      <c r="AA5" s="1157" t="s">
        <v>1143</v>
      </c>
    </row>
    <row r="6" spans="2:29" s="242" customFormat="1" ht="14.25" customHeight="1">
      <c r="B6" s="1158"/>
      <c r="C6" s="1158"/>
      <c r="D6" s="1158"/>
      <c r="E6" s="1158"/>
      <c r="F6" s="1158"/>
      <c r="G6" s="1158"/>
      <c r="H6" s="1158"/>
      <c r="I6" s="1158"/>
      <c r="J6" s="1158"/>
      <c r="K6" s="1158"/>
      <c r="L6" s="1158"/>
      <c r="M6" s="1158"/>
      <c r="N6" s="1158"/>
      <c r="O6" s="1158"/>
      <c r="P6" s="1158"/>
      <c r="Q6" s="1158"/>
      <c r="R6" s="1158"/>
      <c r="S6" s="1158"/>
      <c r="T6" s="1158"/>
      <c r="U6" s="1158"/>
      <c r="V6" s="1158"/>
      <c r="W6" s="1158"/>
      <c r="X6" s="1158"/>
      <c r="Y6" s="1158"/>
      <c r="Z6" s="1158"/>
      <c r="AA6" s="1158"/>
    </row>
    <row r="7" spans="2:29" s="242" customFormat="1" ht="5.25" customHeight="1">
      <c r="B7" s="1154"/>
      <c r="C7" s="1155"/>
      <c r="D7" s="1155"/>
      <c r="E7" s="1155"/>
      <c r="F7" s="1155"/>
      <c r="G7" s="1155"/>
      <c r="H7" s="1155"/>
      <c r="I7" s="1155"/>
      <c r="J7" s="1155"/>
      <c r="K7" s="1155"/>
      <c r="L7" s="1155"/>
      <c r="M7" s="1155"/>
      <c r="N7" s="1155"/>
      <c r="O7" s="1155"/>
      <c r="P7" s="1155"/>
      <c r="Q7" s="1155"/>
      <c r="R7" s="1155"/>
      <c r="S7" s="1155"/>
      <c r="T7" s="1155"/>
      <c r="U7" s="1155"/>
      <c r="V7" s="1155"/>
      <c r="W7" s="1155"/>
      <c r="X7" s="1155"/>
      <c r="Y7" s="1155"/>
      <c r="Z7" s="1155"/>
      <c r="AA7" s="1156"/>
    </row>
    <row r="8" spans="2:29" s="242" customFormat="1">
      <c r="B8" s="752" t="s">
        <v>2503</v>
      </c>
      <c r="C8" s="753"/>
      <c r="D8" s="754">
        <v>383</v>
      </c>
      <c r="E8" s="754" t="s">
        <v>3296</v>
      </c>
      <c r="F8" s="754">
        <v>0.3</v>
      </c>
      <c r="G8" s="754" t="s">
        <v>3115</v>
      </c>
      <c r="H8" s="755" t="s">
        <v>3239</v>
      </c>
      <c r="I8" s="754" t="s">
        <v>3239</v>
      </c>
      <c r="J8" s="754" t="s">
        <v>3239</v>
      </c>
      <c r="K8" s="754">
        <v>12000</v>
      </c>
      <c r="L8" s="754">
        <v>11500</v>
      </c>
      <c r="M8" s="756" t="s">
        <v>3239</v>
      </c>
      <c r="N8" s="754" t="s">
        <v>3239</v>
      </c>
      <c r="O8" s="757">
        <v>0.3</v>
      </c>
      <c r="P8" s="758" t="s">
        <v>3227</v>
      </c>
      <c r="Q8" s="754" t="s">
        <v>3228</v>
      </c>
      <c r="R8" s="754">
        <v>1</v>
      </c>
      <c r="S8" s="754">
        <v>2.5</v>
      </c>
      <c r="T8" s="758" t="s">
        <v>2845</v>
      </c>
      <c r="U8" s="759">
        <v>14</v>
      </c>
      <c r="V8" s="754">
        <v>15</v>
      </c>
      <c r="W8" s="753" t="s">
        <v>3297</v>
      </c>
      <c r="X8" s="760">
        <v>215</v>
      </c>
      <c r="Y8" s="754" t="s">
        <v>3272</v>
      </c>
      <c r="Z8" s="752" t="s">
        <v>3298</v>
      </c>
      <c r="AA8" s="754" t="s">
        <v>3226</v>
      </c>
    </row>
    <row r="9" spans="2:29" s="242" customFormat="1">
      <c r="B9" s="740" t="s">
        <v>2503</v>
      </c>
      <c r="C9" s="741"/>
      <c r="D9" s="742">
        <v>383</v>
      </c>
      <c r="E9" s="742" t="s">
        <v>3296</v>
      </c>
      <c r="F9" s="742">
        <v>0.3</v>
      </c>
      <c r="G9" s="742" t="s">
        <v>3115</v>
      </c>
      <c r="H9" s="743" t="s">
        <v>3239</v>
      </c>
      <c r="I9" s="742" t="s">
        <v>3239</v>
      </c>
      <c r="J9" s="742" t="s">
        <v>3239</v>
      </c>
      <c r="K9" s="742">
        <v>12000</v>
      </c>
      <c r="L9" s="742">
        <v>11500</v>
      </c>
      <c r="M9" s="744" t="s">
        <v>3239</v>
      </c>
      <c r="N9" s="742" t="s">
        <v>3239</v>
      </c>
      <c r="O9" s="745">
        <v>0.3</v>
      </c>
      <c r="P9" s="746" t="s">
        <v>3227</v>
      </c>
      <c r="Q9" s="742" t="s">
        <v>3228</v>
      </c>
      <c r="R9" s="742">
        <v>1</v>
      </c>
      <c r="S9" s="742">
        <v>3.4</v>
      </c>
      <c r="T9" s="746" t="s">
        <v>2845</v>
      </c>
      <c r="U9" s="742">
        <v>18.899999999999999</v>
      </c>
      <c r="V9" s="742">
        <v>20</v>
      </c>
      <c r="W9" s="741" t="s">
        <v>3297</v>
      </c>
      <c r="X9" s="748">
        <v>215</v>
      </c>
      <c r="Y9" s="742" t="s">
        <v>3272</v>
      </c>
      <c r="Z9" s="740" t="s">
        <v>3300</v>
      </c>
      <c r="AA9" s="742" t="s">
        <v>3226</v>
      </c>
    </row>
    <row r="10" spans="2:29" s="242" customFormat="1">
      <c r="B10" s="752" t="s">
        <v>2503</v>
      </c>
      <c r="C10" s="753"/>
      <c r="D10" s="754">
        <v>383</v>
      </c>
      <c r="E10" s="754" t="s">
        <v>3296</v>
      </c>
      <c r="F10" s="754">
        <v>0.3</v>
      </c>
      <c r="G10" s="754" t="s">
        <v>3115</v>
      </c>
      <c r="H10" s="755" t="s">
        <v>3239</v>
      </c>
      <c r="I10" s="754" t="s">
        <v>3239</v>
      </c>
      <c r="J10" s="754" t="s">
        <v>3239</v>
      </c>
      <c r="K10" s="754">
        <v>12000</v>
      </c>
      <c r="L10" s="754">
        <v>11500</v>
      </c>
      <c r="M10" s="756" t="s">
        <v>3239</v>
      </c>
      <c r="N10" s="754" t="s">
        <v>3239</v>
      </c>
      <c r="O10" s="757">
        <v>0.3</v>
      </c>
      <c r="P10" s="758" t="s">
        <v>3227</v>
      </c>
      <c r="Q10" s="754" t="s">
        <v>3228</v>
      </c>
      <c r="R10" s="754">
        <v>1</v>
      </c>
      <c r="S10" s="759">
        <v>5</v>
      </c>
      <c r="T10" s="758" t="s">
        <v>2845</v>
      </c>
      <c r="U10" s="754">
        <v>27.5</v>
      </c>
      <c r="V10" s="754">
        <v>30</v>
      </c>
      <c r="W10" s="753" t="s">
        <v>3297</v>
      </c>
      <c r="X10" s="760">
        <v>215</v>
      </c>
      <c r="Y10" s="754" t="s">
        <v>3272</v>
      </c>
      <c r="Z10" s="752" t="s">
        <v>3301</v>
      </c>
      <c r="AA10" s="754" t="s">
        <v>3226</v>
      </c>
    </row>
    <row r="11" spans="2:29" s="242" customFormat="1">
      <c r="B11" s="740" t="s">
        <v>2502</v>
      </c>
      <c r="C11" s="741"/>
      <c r="D11" s="742">
        <v>383</v>
      </c>
      <c r="E11" s="742" t="s">
        <v>3296</v>
      </c>
      <c r="F11" s="742">
        <v>0.3</v>
      </c>
      <c r="G11" s="742" t="s">
        <v>3115</v>
      </c>
      <c r="H11" s="743" t="s">
        <v>3239</v>
      </c>
      <c r="I11" s="742" t="s">
        <v>3239</v>
      </c>
      <c r="J11" s="742" t="s">
        <v>3239</v>
      </c>
      <c r="K11" s="742">
        <v>12000</v>
      </c>
      <c r="L11" s="742">
        <v>11500</v>
      </c>
      <c r="M11" s="744" t="s">
        <v>3239</v>
      </c>
      <c r="N11" s="742" t="s">
        <v>3239</v>
      </c>
      <c r="O11" s="745">
        <v>0.3</v>
      </c>
      <c r="P11" s="746" t="s">
        <v>3227</v>
      </c>
      <c r="Q11" s="742" t="s">
        <v>3228</v>
      </c>
      <c r="R11" s="742">
        <v>1</v>
      </c>
      <c r="S11" s="742">
        <v>2.5</v>
      </c>
      <c r="T11" s="746" t="s">
        <v>3299</v>
      </c>
      <c r="U11" s="749">
        <v>12.3</v>
      </c>
      <c r="V11" s="750">
        <v>15</v>
      </c>
      <c r="W11" s="741" t="s">
        <v>3297</v>
      </c>
      <c r="X11" s="748">
        <v>215</v>
      </c>
      <c r="Y11" s="742" t="s">
        <v>3272</v>
      </c>
      <c r="Z11" s="740" t="s">
        <v>3302</v>
      </c>
      <c r="AA11" s="742" t="s">
        <v>3226</v>
      </c>
    </row>
    <row r="12" spans="2:29" s="242" customFormat="1">
      <c r="B12" s="752" t="s">
        <v>2502</v>
      </c>
      <c r="C12" s="754"/>
      <c r="D12" s="754">
        <v>383</v>
      </c>
      <c r="E12" s="754" t="s">
        <v>3296</v>
      </c>
      <c r="F12" s="754">
        <v>0.3</v>
      </c>
      <c r="G12" s="754" t="s">
        <v>3115</v>
      </c>
      <c r="H12" s="755" t="s">
        <v>3239</v>
      </c>
      <c r="I12" s="754" t="s">
        <v>3239</v>
      </c>
      <c r="J12" s="754" t="s">
        <v>3239</v>
      </c>
      <c r="K12" s="754">
        <v>12000</v>
      </c>
      <c r="L12" s="754">
        <v>11500</v>
      </c>
      <c r="M12" s="756" t="s">
        <v>3239</v>
      </c>
      <c r="N12" s="754" t="s">
        <v>3239</v>
      </c>
      <c r="O12" s="757">
        <v>0.3</v>
      </c>
      <c r="P12" s="758" t="s">
        <v>3227</v>
      </c>
      <c r="Q12" s="754" t="s">
        <v>3228</v>
      </c>
      <c r="R12" s="754">
        <v>1</v>
      </c>
      <c r="S12" s="754">
        <v>3.4</v>
      </c>
      <c r="T12" s="758" t="s">
        <v>3299</v>
      </c>
      <c r="U12" s="761">
        <v>16.5</v>
      </c>
      <c r="V12" s="762">
        <v>20</v>
      </c>
      <c r="W12" s="753" t="s">
        <v>3297</v>
      </c>
      <c r="X12" s="760">
        <v>215</v>
      </c>
      <c r="Y12" s="754" t="s">
        <v>3272</v>
      </c>
      <c r="Z12" s="752" t="s">
        <v>3303</v>
      </c>
      <c r="AA12" s="754" t="s">
        <v>3226</v>
      </c>
    </row>
    <row r="13" spans="2:29" s="242" customFormat="1">
      <c r="B13" s="740" t="s">
        <v>2502</v>
      </c>
      <c r="C13" s="741"/>
      <c r="D13" s="742">
        <v>383</v>
      </c>
      <c r="E13" s="742" t="s">
        <v>3296</v>
      </c>
      <c r="F13" s="742">
        <v>0.3</v>
      </c>
      <c r="G13" s="742" t="s">
        <v>3115</v>
      </c>
      <c r="H13" s="743" t="s">
        <v>3239</v>
      </c>
      <c r="I13" s="742" t="s">
        <v>3239</v>
      </c>
      <c r="J13" s="742" t="s">
        <v>3239</v>
      </c>
      <c r="K13" s="742">
        <v>12000</v>
      </c>
      <c r="L13" s="742">
        <v>11500</v>
      </c>
      <c r="M13" s="744" t="s">
        <v>3239</v>
      </c>
      <c r="N13" s="742" t="s">
        <v>3239</v>
      </c>
      <c r="O13" s="745">
        <v>0.3</v>
      </c>
      <c r="P13" s="746" t="s">
        <v>3227</v>
      </c>
      <c r="Q13" s="742" t="s">
        <v>3228</v>
      </c>
      <c r="R13" s="742">
        <v>1</v>
      </c>
      <c r="S13" s="747">
        <v>5</v>
      </c>
      <c r="T13" s="746" t="s">
        <v>3299</v>
      </c>
      <c r="U13" s="749">
        <v>24.1</v>
      </c>
      <c r="V13" s="750">
        <v>25</v>
      </c>
      <c r="W13" s="741" t="s">
        <v>3297</v>
      </c>
      <c r="X13" s="748">
        <v>215</v>
      </c>
      <c r="Y13" s="742" t="s">
        <v>3272</v>
      </c>
      <c r="Z13" s="740" t="s">
        <v>3304</v>
      </c>
      <c r="AA13" s="742" t="s">
        <v>3226</v>
      </c>
    </row>
    <row r="14" spans="2:29" s="242" customFormat="1">
      <c r="B14" s="752" t="s">
        <v>2504</v>
      </c>
      <c r="C14" s="753"/>
      <c r="D14" s="754">
        <v>703</v>
      </c>
      <c r="E14" s="754" t="s">
        <v>3296</v>
      </c>
      <c r="F14" s="754">
        <v>0.3</v>
      </c>
      <c r="G14" s="754" t="s">
        <v>3115</v>
      </c>
      <c r="H14" s="755" t="s">
        <v>3239</v>
      </c>
      <c r="I14" s="754" t="s">
        <v>3239</v>
      </c>
      <c r="J14" s="754" t="s">
        <v>3239</v>
      </c>
      <c r="K14" s="754">
        <v>23400</v>
      </c>
      <c r="L14" s="754">
        <v>21000</v>
      </c>
      <c r="M14" s="756" t="s">
        <v>3239</v>
      </c>
      <c r="N14" s="754" t="s">
        <v>3239</v>
      </c>
      <c r="O14" s="757">
        <v>0.3</v>
      </c>
      <c r="P14" s="758" t="s">
        <v>3227</v>
      </c>
      <c r="Q14" s="754" t="s">
        <v>3228</v>
      </c>
      <c r="R14" s="754">
        <v>1</v>
      </c>
      <c r="S14" s="754">
        <v>2.5</v>
      </c>
      <c r="T14" s="758" t="s">
        <v>2845</v>
      </c>
      <c r="U14" s="754">
        <v>14.5</v>
      </c>
      <c r="V14" s="754">
        <v>15</v>
      </c>
      <c r="W14" s="753" t="s">
        <v>3305</v>
      </c>
      <c r="X14" s="754">
        <v>255</v>
      </c>
      <c r="Y14" s="754" t="s">
        <v>3272</v>
      </c>
      <c r="Z14" s="758" t="s">
        <v>3306</v>
      </c>
      <c r="AA14" s="754" t="s">
        <v>3226</v>
      </c>
    </row>
    <row r="15" spans="2:29" s="242" customFormat="1">
      <c r="B15" s="740" t="s">
        <v>2504</v>
      </c>
      <c r="C15" s="741"/>
      <c r="D15" s="742">
        <v>703</v>
      </c>
      <c r="E15" s="742" t="s">
        <v>3296</v>
      </c>
      <c r="F15" s="742">
        <v>0.3</v>
      </c>
      <c r="G15" s="742" t="s">
        <v>3115</v>
      </c>
      <c r="H15" s="743" t="s">
        <v>3239</v>
      </c>
      <c r="I15" s="742" t="s">
        <v>3239</v>
      </c>
      <c r="J15" s="742" t="s">
        <v>3239</v>
      </c>
      <c r="K15" s="742">
        <v>23400</v>
      </c>
      <c r="L15" s="742">
        <v>21000</v>
      </c>
      <c r="M15" s="744" t="s">
        <v>3239</v>
      </c>
      <c r="N15" s="742" t="s">
        <v>3239</v>
      </c>
      <c r="O15" s="745">
        <v>0.3</v>
      </c>
      <c r="P15" s="746" t="s">
        <v>3227</v>
      </c>
      <c r="Q15" s="742" t="s">
        <v>3228</v>
      </c>
      <c r="R15" s="742">
        <v>1</v>
      </c>
      <c r="S15" s="742">
        <v>3.4</v>
      </c>
      <c r="T15" s="746" t="s">
        <v>2845</v>
      </c>
      <c r="U15" s="742">
        <v>19.5</v>
      </c>
      <c r="V15" s="742">
        <v>20</v>
      </c>
      <c r="W15" s="741" t="s">
        <v>3305</v>
      </c>
      <c r="X15" s="742">
        <v>255</v>
      </c>
      <c r="Y15" s="742" t="s">
        <v>3272</v>
      </c>
      <c r="Z15" s="746" t="s">
        <v>3307</v>
      </c>
      <c r="AA15" s="742" t="s">
        <v>3226</v>
      </c>
    </row>
    <row r="16" spans="2:29" s="242" customFormat="1">
      <c r="B16" s="752" t="s">
        <v>2504</v>
      </c>
      <c r="C16" s="753"/>
      <c r="D16" s="754">
        <v>703</v>
      </c>
      <c r="E16" s="754" t="s">
        <v>3296</v>
      </c>
      <c r="F16" s="754">
        <v>0.3</v>
      </c>
      <c r="G16" s="754" t="s">
        <v>3115</v>
      </c>
      <c r="H16" s="755" t="s">
        <v>3239</v>
      </c>
      <c r="I16" s="754" t="s">
        <v>3239</v>
      </c>
      <c r="J16" s="754" t="s">
        <v>3239</v>
      </c>
      <c r="K16" s="754">
        <v>23400</v>
      </c>
      <c r="L16" s="754">
        <v>21000</v>
      </c>
      <c r="M16" s="756" t="s">
        <v>3239</v>
      </c>
      <c r="N16" s="754" t="s">
        <v>3239</v>
      </c>
      <c r="O16" s="757">
        <v>0.3</v>
      </c>
      <c r="P16" s="758" t="s">
        <v>3227</v>
      </c>
      <c r="Q16" s="754" t="s">
        <v>3228</v>
      </c>
      <c r="R16" s="754">
        <v>1</v>
      </c>
      <c r="S16" s="759">
        <v>5</v>
      </c>
      <c r="T16" s="758" t="s">
        <v>2845</v>
      </c>
      <c r="U16" s="754">
        <v>28.3</v>
      </c>
      <c r="V16" s="754">
        <v>30</v>
      </c>
      <c r="W16" s="753" t="s">
        <v>3305</v>
      </c>
      <c r="X16" s="754">
        <v>255</v>
      </c>
      <c r="Y16" s="754" t="s">
        <v>3272</v>
      </c>
      <c r="Z16" s="758" t="s">
        <v>3308</v>
      </c>
      <c r="AA16" s="754" t="s">
        <v>3226</v>
      </c>
    </row>
    <row r="17" spans="2:27" s="242" customFormat="1">
      <c r="B17" s="740" t="s">
        <v>2504</v>
      </c>
      <c r="C17" s="741"/>
      <c r="D17" s="742">
        <v>703</v>
      </c>
      <c r="E17" s="742" t="s">
        <v>3296</v>
      </c>
      <c r="F17" s="742">
        <v>0.3</v>
      </c>
      <c r="G17" s="742" t="s">
        <v>3115</v>
      </c>
      <c r="H17" s="743" t="s">
        <v>3239</v>
      </c>
      <c r="I17" s="742" t="s">
        <v>3239</v>
      </c>
      <c r="J17" s="742" t="s">
        <v>3239</v>
      </c>
      <c r="K17" s="742">
        <v>23400</v>
      </c>
      <c r="L17" s="742">
        <v>21000</v>
      </c>
      <c r="M17" s="744" t="s">
        <v>3239</v>
      </c>
      <c r="N17" s="742" t="s">
        <v>3239</v>
      </c>
      <c r="O17" s="745">
        <v>0.3</v>
      </c>
      <c r="P17" s="746" t="s">
        <v>3227</v>
      </c>
      <c r="Q17" s="742" t="s">
        <v>3228</v>
      </c>
      <c r="R17" s="742">
        <v>1</v>
      </c>
      <c r="S17" s="742">
        <v>7.5</v>
      </c>
      <c r="T17" s="746" t="s">
        <v>2845</v>
      </c>
      <c r="U17" s="742">
        <v>41.8</v>
      </c>
      <c r="V17" s="742">
        <v>45</v>
      </c>
      <c r="W17" s="741" t="s">
        <v>3305</v>
      </c>
      <c r="X17" s="742">
        <v>255</v>
      </c>
      <c r="Y17" s="742" t="s">
        <v>3272</v>
      </c>
      <c r="Z17" s="746" t="s">
        <v>3309</v>
      </c>
      <c r="AA17" s="742" t="s">
        <v>3226</v>
      </c>
    </row>
    <row r="18" spans="2:27" s="242" customFormat="1">
      <c r="B18" s="752" t="s">
        <v>2504</v>
      </c>
      <c r="C18" s="753"/>
      <c r="D18" s="754">
        <v>703</v>
      </c>
      <c r="E18" s="754" t="s">
        <v>3296</v>
      </c>
      <c r="F18" s="754">
        <v>0.3</v>
      </c>
      <c r="G18" s="754" t="s">
        <v>3115</v>
      </c>
      <c r="H18" s="755" t="s">
        <v>3239</v>
      </c>
      <c r="I18" s="754" t="s">
        <v>3239</v>
      </c>
      <c r="J18" s="754" t="s">
        <v>3239</v>
      </c>
      <c r="K18" s="754">
        <v>23400</v>
      </c>
      <c r="L18" s="754">
        <v>21000</v>
      </c>
      <c r="M18" s="756" t="s">
        <v>3239</v>
      </c>
      <c r="N18" s="754" t="s">
        <v>3239</v>
      </c>
      <c r="O18" s="757">
        <v>0.3</v>
      </c>
      <c r="P18" s="758" t="s">
        <v>3227</v>
      </c>
      <c r="Q18" s="754" t="s">
        <v>3228</v>
      </c>
      <c r="R18" s="754">
        <v>1</v>
      </c>
      <c r="S18" s="759">
        <v>10</v>
      </c>
      <c r="T18" s="758" t="s">
        <v>2845</v>
      </c>
      <c r="U18" s="754">
        <v>55.4</v>
      </c>
      <c r="V18" s="754">
        <v>60</v>
      </c>
      <c r="W18" s="753" t="s">
        <v>3305</v>
      </c>
      <c r="X18" s="754">
        <v>255</v>
      </c>
      <c r="Y18" s="754" t="s">
        <v>3272</v>
      </c>
      <c r="Z18" s="758" t="s">
        <v>3310</v>
      </c>
      <c r="AA18" s="754" t="s">
        <v>3226</v>
      </c>
    </row>
    <row r="19" spans="2:27" s="242" customFormat="1">
      <c r="B19" s="740" t="s">
        <v>2505</v>
      </c>
      <c r="C19" s="741"/>
      <c r="D19" s="742">
        <v>703</v>
      </c>
      <c r="E19" s="742" t="s">
        <v>3296</v>
      </c>
      <c r="F19" s="742">
        <v>0.3</v>
      </c>
      <c r="G19" s="742" t="s">
        <v>3115</v>
      </c>
      <c r="H19" s="743" t="s">
        <v>3239</v>
      </c>
      <c r="I19" s="742" t="s">
        <v>3239</v>
      </c>
      <c r="J19" s="742" t="s">
        <v>3239</v>
      </c>
      <c r="K19" s="742">
        <v>23400</v>
      </c>
      <c r="L19" s="742">
        <v>21000</v>
      </c>
      <c r="M19" s="744" t="s">
        <v>3239</v>
      </c>
      <c r="N19" s="742" t="s">
        <v>3239</v>
      </c>
      <c r="O19" s="745">
        <v>0.3</v>
      </c>
      <c r="P19" s="746" t="s">
        <v>3227</v>
      </c>
      <c r="Q19" s="742" t="s">
        <v>3228</v>
      </c>
      <c r="R19" s="742">
        <v>1</v>
      </c>
      <c r="S19" s="742">
        <v>2.5</v>
      </c>
      <c r="T19" s="746" t="s">
        <v>3299</v>
      </c>
      <c r="U19" s="749">
        <v>13.5</v>
      </c>
      <c r="V19" s="750">
        <v>15</v>
      </c>
      <c r="W19" s="741" t="s">
        <v>3305</v>
      </c>
      <c r="X19" s="742">
        <v>255</v>
      </c>
      <c r="Y19" s="742" t="s">
        <v>3272</v>
      </c>
      <c r="Z19" s="746" t="s">
        <v>3311</v>
      </c>
      <c r="AA19" s="742" t="s">
        <v>3226</v>
      </c>
    </row>
    <row r="20" spans="2:27" s="242" customFormat="1">
      <c r="B20" s="752" t="s">
        <v>2505</v>
      </c>
      <c r="C20" s="754"/>
      <c r="D20" s="754">
        <v>703</v>
      </c>
      <c r="E20" s="754" t="s">
        <v>3296</v>
      </c>
      <c r="F20" s="754">
        <v>0.3</v>
      </c>
      <c r="G20" s="754" t="s">
        <v>3115</v>
      </c>
      <c r="H20" s="755" t="s">
        <v>3239</v>
      </c>
      <c r="I20" s="754" t="s">
        <v>3239</v>
      </c>
      <c r="J20" s="754" t="s">
        <v>3239</v>
      </c>
      <c r="K20" s="754">
        <v>23400</v>
      </c>
      <c r="L20" s="754">
        <v>21000</v>
      </c>
      <c r="M20" s="756" t="s">
        <v>3239</v>
      </c>
      <c r="N20" s="754" t="s">
        <v>3239</v>
      </c>
      <c r="O20" s="757">
        <v>0.3</v>
      </c>
      <c r="P20" s="758" t="s">
        <v>3227</v>
      </c>
      <c r="Q20" s="754" t="s">
        <v>3228</v>
      </c>
      <c r="R20" s="754">
        <v>1</v>
      </c>
      <c r="S20" s="754">
        <v>3.4</v>
      </c>
      <c r="T20" s="758" t="s">
        <v>3299</v>
      </c>
      <c r="U20" s="761">
        <v>17.8</v>
      </c>
      <c r="V20" s="762">
        <v>20</v>
      </c>
      <c r="W20" s="753" t="s">
        <v>3305</v>
      </c>
      <c r="X20" s="754">
        <v>255</v>
      </c>
      <c r="Y20" s="754" t="s">
        <v>3272</v>
      </c>
      <c r="Z20" s="758" t="s">
        <v>3312</v>
      </c>
      <c r="AA20" s="754" t="s">
        <v>3226</v>
      </c>
    </row>
    <row r="21" spans="2:27" s="242" customFormat="1">
      <c r="B21" s="740" t="s">
        <v>2505</v>
      </c>
      <c r="C21" s="742"/>
      <c r="D21" s="742">
        <v>703</v>
      </c>
      <c r="E21" s="742" t="s">
        <v>3296</v>
      </c>
      <c r="F21" s="742">
        <v>0.3</v>
      </c>
      <c r="G21" s="742" t="s">
        <v>3115</v>
      </c>
      <c r="H21" s="743" t="s">
        <v>3239</v>
      </c>
      <c r="I21" s="742" t="s">
        <v>3239</v>
      </c>
      <c r="J21" s="742" t="s">
        <v>3239</v>
      </c>
      <c r="K21" s="742">
        <v>23400</v>
      </c>
      <c r="L21" s="742">
        <v>21000</v>
      </c>
      <c r="M21" s="744" t="s">
        <v>3239</v>
      </c>
      <c r="N21" s="742" t="s">
        <v>3239</v>
      </c>
      <c r="O21" s="745">
        <v>0.3</v>
      </c>
      <c r="P21" s="746" t="s">
        <v>3227</v>
      </c>
      <c r="Q21" s="742" t="s">
        <v>3228</v>
      </c>
      <c r="R21" s="742">
        <v>1</v>
      </c>
      <c r="S21" s="747">
        <v>5</v>
      </c>
      <c r="T21" s="746" t="s">
        <v>3299</v>
      </c>
      <c r="U21" s="749">
        <v>25.4</v>
      </c>
      <c r="V21" s="750">
        <v>25</v>
      </c>
      <c r="W21" s="741" t="s">
        <v>3305</v>
      </c>
      <c r="X21" s="742">
        <v>255</v>
      </c>
      <c r="Y21" s="742" t="s">
        <v>3272</v>
      </c>
      <c r="Z21" s="746" t="s">
        <v>3313</v>
      </c>
      <c r="AA21" s="742" t="s">
        <v>3226</v>
      </c>
    </row>
    <row r="22" spans="2:27" s="242" customFormat="1">
      <c r="B22" s="752" t="s">
        <v>2505</v>
      </c>
      <c r="C22" s="754"/>
      <c r="D22" s="754">
        <v>703</v>
      </c>
      <c r="E22" s="754" t="s">
        <v>3296</v>
      </c>
      <c r="F22" s="754">
        <v>0.3</v>
      </c>
      <c r="G22" s="754" t="s">
        <v>3115</v>
      </c>
      <c r="H22" s="755" t="s">
        <v>3239</v>
      </c>
      <c r="I22" s="754" t="s">
        <v>3239</v>
      </c>
      <c r="J22" s="754" t="s">
        <v>3239</v>
      </c>
      <c r="K22" s="754">
        <v>23400</v>
      </c>
      <c r="L22" s="754">
        <v>21000</v>
      </c>
      <c r="M22" s="756" t="s">
        <v>3239</v>
      </c>
      <c r="N22" s="754" t="s">
        <v>3239</v>
      </c>
      <c r="O22" s="757">
        <v>0.3</v>
      </c>
      <c r="P22" s="758" t="s">
        <v>3227</v>
      </c>
      <c r="Q22" s="754" t="s">
        <v>3228</v>
      </c>
      <c r="R22" s="754">
        <v>1</v>
      </c>
      <c r="S22" s="754">
        <v>7.5</v>
      </c>
      <c r="T22" s="758" t="s">
        <v>3299</v>
      </c>
      <c r="U22" s="761">
        <v>37.1</v>
      </c>
      <c r="V22" s="762">
        <v>40</v>
      </c>
      <c r="W22" s="753" t="s">
        <v>3305</v>
      </c>
      <c r="X22" s="754">
        <v>255</v>
      </c>
      <c r="Y22" s="754" t="s">
        <v>3272</v>
      </c>
      <c r="Z22" s="758" t="s">
        <v>3314</v>
      </c>
      <c r="AA22" s="754" t="s">
        <v>3226</v>
      </c>
    </row>
    <row r="23" spans="2:27" s="242" customFormat="1">
      <c r="B23" s="740" t="s">
        <v>2505</v>
      </c>
      <c r="C23" s="742"/>
      <c r="D23" s="742">
        <v>703</v>
      </c>
      <c r="E23" s="742" t="s">
        <v>3296</v>
      </c>
      <c r="F23" s="742">
        <v>0.3</v>
      </c>
      <c r="G23" s="742" t="s">
        <v>3115</v>
      </c>
      <c r="H23" s="743" t="s">
        <v>3239</v>
      </c>
      <c r="I23" s="742" t="s">
        <v>3239</v>
      </c>
      <c r="J23" s="742" t="s">
        <v>3239</v>
      </c>
      <c r="K23" s="742">
        <v>23400</v>
      </c>
      <c r="L23" s="742">
        <v>21000</v>
      </c>
      <c r="M23" s="744" t="s">
        <v>3239</v>
      </c>
      <c r="N23" s="742" t="s">
        <v>3239</v>
      </c>
      <c r="O23" s="745">
        <v>0.3</v>
      </c>
      <c r="P23" s="746" t="s">
        <v>3227</v>
      </c>
      <c r="Q23" s="742" t="s">
        <v>3228</v>
      </c>
      <c r="R23" s="742">
        <v>1</v>
      </c>
      <c r="S23" s="747">
        <v>10</v>
      </c>
      <c r="T23" s="746" t="s">
        <v>3299</v>
      </c>
      <c r="U23" s="749">
        <v>48.9</v>
      </c>
      <c r="V23" s="750">
        <v>60</v>
      </c>
      <c r="W23" s="741" t="s">
        <v>3305</v>
      </c>
      <c r="X23" s="742">
        <v>255</v>
      </c>
      <c r="Y23" s="742" t="s">
        <v>3272</v>
      </c>
      <c r="Z23" s="746" t="s">
        <v>3315</v>
      </c>
      <c r="AA23" s="742" t="s">
        <v>3226</v>
      </c>
    </row>
    <row r="24" spans="2:27">
      <c r="B24" s="715"/>
      <c r="C24" s="716"/>
      <c r="D24" s="716"/>
      <c r="E24" s="716"/>
      <c r="F24" s="716"/>
      <c r="G24" s="716"/>
      <c r="H24" s="716"/>
      <c r="I24" s="716"/>
      <c r="J24" s="716"/>
      <c r="K24" s="716"/>
      <c r="L24" s="716"/>
      <c r="M24" s="716"/>
      <c r="N24" s="716"/>
      <c r="O24" s="716"/>
      <c r="P24" s="716"/>
      <c r="Q24" s="716"/>
      <c r="R24" s="716"/>
      <c r="S24" s="716"/>
      <c r="T24" s="716"/>
      <c r="U24" s="716"/>
      <c r="V24" s="716"/>
      <c r="W24" s="716"/>
      <c r="X24" s="716"/>
      <c r="Y24" s="716"/>
      <c r="Z24" s="716"/>
      <c r="AA24" s="717"/>
    </row>
    <row r="25" spans="2:27">
      <c r="B25" s="478" t="s">
        <v>1144</v>
      </c>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2"/>
    </row>
    <row r="26" spans="2:27">
      <c r="B26" s="718">
        <v>1</v>
      </c>
      <c r="C26" s="577" t="s">
        <v>2518</v>
      </c>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719"/>
    </row>
    <row r="27" spans="2:27">
      <c r="B27" s="718">
        <v>2</v>
      </c>
      <c r="C27" s="577" t="s">
        <v>3032</v>
      </c>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719"/>
    </row>
    <row r="28" spans="2:27">
      <c r="B28" s="718">
        <v>3</v>
      </c>
      <c r="C28" s="577" t="s">
        <v>3033</v>
      </c>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719"/>
    </row>
    <row r="29" spans="2:27">
      <c r="B29" s="718">
        <v>4</v>
      </c>
      <c r="C29" s="577" t="s">
        <v>2519</v>
      </c>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719"/>
    </row>
    <row r="30" spans="2:27">
      <c r="B30" s="718">
        <v>5</v>
      </c>
      <c r="C30" s="751" t="s">
        <v>2520</v>
      </c>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719"/>
    </row>
    <row r="31" spans="2:27">
      <c r="B31" s="720">
        <v>6</v>
      </c>
      <c r="C31" s="481" t="s">
        <v>2506</v>
      </c>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2"/>
    </row>
    <row r="32" spans="2:27">
      <c r="B32" s="480"/>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719"/>
    </row>
    <row r="33" spans="2:27">
      <c r="B33" s="483" t="s">
        <v>2394</v>
      </c>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722"/>
    </row>
    <row r="34" spans="2:27">
      <c r="C34" s="250"/>
      <c r="D34" s="250"/>
      <c r="E34" s="250"/>
      <c r="F34" s="250"/>
      <c r="G34" s="250"/>
      <c r="H34" s="250"/>
      <c r="I34" s="250"/>
      <c r="J34" s="250"/>
      <c r="K34" s="250"/>
      <c r="L34" s="250"/>
    </row>
    <row r="35" spans="2:27">
      <c r="C35" s="250"/>
      <c r="D35" s="250"/>
      <c r="E35" s="250"/>
      <c r="F35" s="250"/>
      <c r="G35" s="250"/>
      <c r="H35" s="250"/>
      <c r="I35" s="250"/>
      <c r="J35" s="250"/>
      <c r="K35" s="250"/>
      <c r="L35" s="250"/>
    </row>
    <row r="36" spans="2:27">
      <c r="C36" s="250"/>
      <c r="D36" s="250"/>
      <c r="E36" s="250"/>
      <c r="F36" s="250"/>
      <c r="G36" s="250"/>
      <c r="H36" s="250"/>
      <c r="I36" s="250"/>
      <c r="J36" s="250"/>
      <c r="K36" s="250"/>
      <c r="L36" s="250"/>
    </row>
    <row r="37" spans="2:27">
      <c r="C37" s="250"/>
      <c r="D37" s="250"/>
      <c r="E37" s="250"/>
      <c r="F37" s="250"/>
      <c r="G37" s="250"/>
      <c r="H37" s="250"/>
      <c r="I37" s="250"/>
      <c r="J37" s="250"/>
      <c r="K37" s="250"/>
      <c r="L37" s="250"/>
    </row>
    <row r="38" spans="2:27">
      <c r="C38" s="250"/>
      <c r="D38" s="250"/>
      <c r="E38" s="250"/>
      <c r="F38" s="250"/>
      <c r="G38" s="250"/>
      <c r="H38" s="250"/>
      <c r="I38" s="250"/>
      <c r="J38" s="250"/>
      <c r="K38" s="250"/>
      <c r="L38" s="250"/>
    </row>
    <row r="39" spans="2:27">
      <c r="C39" s="250"/>
      <c r="D39" s="250"/>
      <c r="E39" s="250"/>
      <c r="F39" s="250"/>
      <c r="G39" s="250"/>
      <c r="H39" s="250"/>
      <c r="I39" s="250"/>
      <c r="J39" s="250"/>
      <c r="K39" s="250"/>
      <c r="L39" s="250"/>
    </row>
    <row r="40" spans="2:27">
      <c r="C40" s="250"/>
      <c r="D40" s="250"/>
      <c r="E40" s="250"/>
      <c r="F40" s="250"/>
      <c r="G40" s="250"/>
      <c r="H40" s="250"/>
      <c r="I40" s="250"/>
      <c r="J40" s="250"/>
      <c r="K40" s="250"/>
      <c r="L40" s="250"/>
    </row>
    <row r="41" spans="2:27">
      <c r="C41" s="250"/>
      <c r="D41" s="250"/>
      <c r="E41" s="250"/>
      <c r="F41" s="250"/>
      <c r="G41" s="250"/>
      <c r="H41" s="250"/>
      <c r="I41" s="250"/>
      <c r="J41" s="250"/>
      <c r="K41" s="250"/>
      <c r="L41" s="250"/>
    </row>
    <row r="42" spans="2:27">
      <c r="C42" s="250"/>
      <c r="D42" s="250"/>
      <c r="E42" s="250"/>
      <c r="F42" s="250"/>
      <c r="G42" s="250"/>
      <c r="H42" s="250"/>
      <c r="I42" s="250"/>
      <c r="J42" s="250"/>
      <c r="K42" s="250"/>
      <c r="L42" s="250"/>
    </row>
    <row r="43" spans="2:27">
      <c r="C43" s="250"/>
      <c r="D43" s="250"/>
      <c r="E43" s="250"/>
      <c r="F43" s="250"/>
      <c r="G43" s="250"/>
      <c r="H43" s="250"/>
      <c r="I43" s="250"/>
      <c r="J43" s="250"/>
      <c r="K43" s="250"/>
      <c r="L43" s="250"/>
    </row>
    <row r="44" spans="2:27">
      <c r="C44" s="250"/>
      <c r="D44" s="250"/>
      <c r="E44" s="250"/>
      <c r="F44" s="250"/>
      <c r="G44" s="250"/>
      <c r="H44" s="250"/>
      <c r="I44" s="250"/>
      <c r="J44" s="250"/>
      <c r="K44" s="250"/>
      <c r="L44" s="250"/>
    </row>
    <row r="45" spans="2:27">
      <c r="C45" s="250"/>
      <c r="D45" s="250"/>
      <c r="E45" s="250"/>
      <c r="F45" s="250"/>
      <c r="G45" s="250"/>
      <c r="H45" s="250"/>
      <c r="I45" s="250"/>
      <c r="J45" s="250"/>
      <c r="K45" s="250"/>
      <c r="L45" s="250"/>
    </row>
    <row r="46" spans="2:27">
      <c r="C46" s="250"/>
      <c r="D46" s="250"/>
      <c r="E46" s="250"/>
      <c r="F46" s="250"/>
      <c r="G46" s="250"/>
      <c r="H46" s="250"/>
      <c r="I46" s="250"/>
      <c r="J46" s="250"/>
      <c r="K46" s="250"/>
      <c r="L46" s="250"/>
    </row>
    <row r="47" spans="2:27">
      <c r="C47" s="250"/>
      <c r="D47" s="250"/>
      <c r="E47" s="250"/>
      <c r="F47" s="250"/>
      <c r="G47" s="250"/>
      <c r="H47" s="250"/>
      <c r="I47" s="250"/>
      <c r="J47" s="250"/>
      <c r="K47" s="250"/>
      <c r="L47" s="250"/>
    </row>
    <row r="48" spans="2:27">
      <c r="C48" s="250"/>
      <c r="D48" s="250"/>
      <c r="E48" s="250"/>
      <c r="F48" s="250"/>
      <c r="G48" s="250"/>
      <c r="H48" s="250"/>
      <c r="I48" s="250"/>
      <c r="J48" s="250"/>
      <c r="K48" s="250"/>
      <c r="L48" s="250"/>
    </row>
    <row r="49" spans="3:12">
      <c r="C49" s="250"/>
      <c r="D49" s="250"/>
      <c r="E49" s="250"/>
      <c r="F49" s="250"/>
      <c r="G49" s="250"/>
      <c r="H49" s="250"/>
      <c r="I49" s="250"/>
      <c r="J49" s="250"/>
      <c r="K49" s="250"/>
      <c r="L49" s="250"/>
    </row>
    <row r="50" spans="3:12">
      <c r="C50" s="250"/>
      <c r="D50" s="250"/>
      <c r="E50" s="250"/>
      <c r="F50" s="250"/>
      <c r="G50" s="250"/>
      <c r="H50" s="250"/>
      <c r="I50" s="250"/>
      <c r="J50" s="250"/>
      <c r="K50" s="250"/>
      <c r="L50" s="250"/>
    </row>
    <row r="51" spans="3:12">
      <c r="C51" s="250"/>
      <c r="D51" s="250"/>
      <c r="E51" s="250"/>
      <c r="F51" s="250"/>
      <c r="G51" s="250"/>
      <c r="H51" s="250"/>
      <c r="I51" s="250"/>
      <c r="J51" s="250"/>
      <c r="K51" s="250"/>
      <c r="L51" s="250"/>
    </row>
    <row r="52" spans="3:12" hidden="1">
      <c r="C52" s="250"/>
      <c r="D52" s="250"/>
      <c r="E52" s="250"/>
      <c r="F52" s="250"/>
      <c r="G52" s="250"/>
      <c r="H52" s="250"/>
      <c r="I52" s="250"/>
      <c r="J52" s="250"/>
      <c r="K52" s="250"/>
      <c r="L52" s="250"/>
    </row>
    <row r="53" spans="3:12" hidden="1">
      <c r="C53" s="250"/>
      <c r="D53" s="250"/>
      <c r="E53" s="250"/>
      <c r="F53" s="250"/>
      <c r="G53" s="250"/>
      <c r="H53" s="250"/>
      <c r="I53" s="250"/>
      <c r="J53" s="250"/>
      <c r="K53" s="250"/>
      <c r="L53" s="250"/>
    </row>
    <row r="54" spans="3:12" hidden="1">
      <c r="C54" s="250"/>
      <c r="D54" s="250"/>
      <c r="E54" s="250"/>
      <c r="F54" s="250"/>
      <c r="G54" s="250"/>
      <c r="H54" s="250"/>
      <c r="I54" s="250"/>
      <c r="J54" s="250"/>
      <c r="K54" s="250"/>
      <c r="L54" s="250"/>
    </row>
    <row r="55" spans="3:12" hidden="1">
      <c r="C55" s="250"/>
      <c r="D55" s="250"/>
      <c r="E55" s="250"/>
      <c r="F55" s="250"/>
      <c r="G55" s="250"/>
      <c r="H55" s="250"/>
      <c r="I55" s="250"/>
      <c r="J55" s="250"/>
      <c r="K55" s="250"/>
      <c r="L55" s="250"/>
    </row>
    <row r="56" spans="3:12" hidden="1">
      <c r="C56" s="250"/>
      <c r="D56" s="250"/>
      <c r="E56" s="250"/>
      <c r="F56" s="250"/>
      <c r="G56" s="250"/>
      <c r="H56" s="250"/>
      <c r="I56" s="250"/>
      <c r="J56" s="250"/>
      <c r="K56" s="250"/>
      <c r="L56" s="250"/>
    </row>
    <row r="57" spans="3:12" hidden="1">
      <c r="C57" s="250"/>
      <c r="D57" s="250"/>
      <c r="E57" s="250"/>
      <c r="F57" s="250"/>
      <c r="G57" s="250"/>
      <c r="H57" s="250"/>
      <c r="I57" s="250"/>
      <c r="J57" s="250"/>
      <c r="K57" s="250"/>
      <c r="L57" s="250"/>
    </row>
    <row r="58" spans="3:12" hidden="1">
      <c r="C58" s="250"/>
      <c r="D58" s="250"/>
      <c r="E58" s="250"/>
      <c r="F58" s="250"/>
      <c r="G58" s="250"/>
      <c r="H58" s="250"/>
      <c r="I58" s="250"/>
      <c r="J58" s="250"/>
      <c r="K58" s="250"/>
      <c r="L58" s="250"/>
    </row>
    <row r="59" spans="3:12" hidden="1">
      <c r="C59" s="250"/>
      <c r="D59" s="250"/>
      <c r="E59" s="250"/>
      <c r="F59" s="250"/>
      <c r="G59" s="250"/>
      <c r="H59" s="250"/>
      <c r="I59" s="250"/>
      <c r="J59" s="250"/>
      <c r="K59" s="250"/>
      <c r="L59" s="250"/>
    </row>
    <row r="60" spans="3:12" hidden="1">
      <c r="C60" s="250"/>
      <c r="D60" s="250"/>
      <c r="E60" s="250"/>
      <c r="F60" s="250"/>
      <c r="G60" s="250"/>
      <c r="H60" s="250"/>
      <c r="I60" s="250"/>
      <c r="J60" s="250"/>
      <c r="K60" s="250"/>
      <c r="L60" s="250"/>
    </row>
    <row r="61" spans="3:12" hidden="1">
      <c r="C61" s="250"/>
      <c r="D61" s="250"/>
      <c r="E61" s="250"/>
      <c r="F61" s="250"/>
      <c r="G61" s="250"/>
      <c r="H61" s="250"/>
      <c r="I61" s="250"/>
      <c r="J61" s="250"/>
      <c r="K61" s="250"/>
      <c r="L61" s="250"/>
    </row>
    <row r="62" spans="3:12" hidden="1">
      <c r="C62" s="250"/>
      <c r="D62" s="250"/>
      <c r="E62" s="250"/>
      <c r="F62" s="250"/>
      <c r="G62" s="250"/>
      <c r="H62" s="250"/>
      <c r="I62" s="250"/>
      <c r="J62" s="250"/>
      <c r="K62" s="250"/>
      <c r="L62" s="250"/>
    </row>
    <row r="63" spans="3:12" hidden="1">
      <c r="C63" s="250"/>
      <c r="D63" s="250"/>
      <c r="E63" s="250"/>
      <c r="F63" s="250"/>
      <c r="G63" s="250"/>
      <c r="H63" s="250"/>
      <c r="I63" s="250"/>
      <c r="J63" s="250"/>
      <c r="K63" s="250"/>
      <c r="L63" s="250"/>
    </row>
    <row r="64" spans="3:12" hidden="1">
      <c r="C64" s="250"/>
      <c r="D64" s="250"/>
      <c r="E64" s="245" t="s">
        <v>2338</v>
      </c>
      <c r="F64" s="245" t="s">
        <v>2500</v>
      </c>
      <c r="G64" s="245"/>
      <c r="H64" s="245"/>
      <c r="I64" s="250"/>
      <c r="J64" s="250"/>
      <c r="K64" s="250"/>
      <c r="L64" s="250"/>
    </row>
    <row r="65" spans="3:12" hidden="1">
      <c r="C65" s="250"/>
      <c r="D65" s="250"/>
      <c r="E65" s="245">
        <v>2.5</v>
      </c>
      <c r="F65" s="245">
        <v>2.5</v>
      </c>
      <c r="G65" s="245"/>
      <c r="H65" s="245"/>
      <c r="I65" s="250"/>
      <c r="J65" s="250"/>
      <c r="K65" s="250"/>
      <c r="L65" s="250"/>
    </row>
    <row r="66" spans="3:12" hidden="1">
      <c r="C66" s="250"/>
      <c r="D66" s="250"/>
      <c r="E66" s="245">
        <v>3.4</v>
      </c>
      <c r="F66" s="245">
        <v>3.4</v>
      </c>
      <c r="G66" s="245"/>
      <c r="H66" s="245"/>
      <c r="I66" s="250"/>
      <c r="J66" s="250"/>
      <c r="K66" s="250"/>
      <c r="L66" s="250"/>
    </row>
    <row r="67" spans="3:12" hidden="1">
      <c r="C67" s="250"/>
      <c r="D67" s="250"/>
      <c r="E67" s="245">
        <v>5</v>
      </c>
      <c r="F67" s="245">
        <v>5</v>
      </c>
      <c r="G67" s="245"/>
      <c r="H67" s="245"/>
      <c r="I67" s="250"/>
      <c r="J67" s="250"/>
      <c r="K67" s="250"/>
      <c r="L67" s="250"/>
    </row>
    <row r="68" spans="3:12" hidden="1">
      <c r="C68" s="250"/>
      <c r="D68" s="250"/>
      <c r="E68" s="250"/>
      <c r="F68" s="250">
        <v>7.5</v>
      </c>
      <c r="G68" s="250"/>
      <c r="H68" s="245"/>
      <c r="I68" s="250"/>
      <c r="J68" s="250"/>
      <c r="K68" s="250"/>
      <c r="L68" s="250"/>
    </row>
    <row r="69" spans="3:12" hidden="1">
      <c r="C69" s="250"/>
      <c r="D69" s="250"/>
      <c r="E69" s="250"/>
      <c r="F69" s="250">
        <v>10</v>
      </c>
      <c r="G69" s="250"/>
      <c r="H69" s="250"/>
      <c r="I69" s="250"/>
      <c r="J69" s="250"/>
      <c r="K69" s="250"/>
      <c r="L69" s="250"/>
    </row>
    <row r="70" spans="3:12">
      <c r="C70" s="250"/>
      <c r="D70" s="250"/>
      <c r="E70" s="250"/>
      <c r="F70" s="250"/>
      <c r="G70" s="250"/>
      <c r="H70" s="250"/>
      <c r="I70" s="250"/>
      <c r="J70" s="250"/>
      <c r="K70" s="250"/>
      <c r="L70" s="250"/>
    </row>
    <row r="71" spans="3:12">
      <c r="C71" s="250"/>
      <c r="D71" s="250"/>
      <c r="E71" s="250"/>
      <c r="F71" s="250"/>
      <c r="G71" s="250"/>
      <c r="H71" s="250"/>
      <c r="I71" s="250"/>
      <c r="J71" s="250"/>
      <c r="K71" s="250"/>
      <c r="L71" s="250"/>
    </row>
    <row r="72" spans="3:12">
      <c r="H72" s="250"/>
    </row>
  </sheetData>
  <sheetProtection password="81F4" sheet="1" formatRows="0"/>
  <mergeCells count="34">
    <mergeCell ref="B4:B6"/>
    <mergeCell ref="P5:P6"/>
    <mergeCell ref="E5:E6"/>
    <mergeCell ref="F5:F6"/>
    <mergeCell ref="G5:G6"/>
    <mergeCell ref="H5:H6"/>
    <mergeCell ref="I5:I6"/>
    <mergeCell ref="J5:J6"/>
    <mergeCell ref="K5:K6"/>
    <mergeCell ref="L5:L6"/>
    <mergeCell ref="M5:M6"/>
    <mergeCell ref="N5:N6"/>
    <mergeCell ref="O5:O6"/>
    <mergeCell ref="R5:R6"/>
    <mergeCell ref="S5:S6"/>
    <mergeCell ref="T5:T6"/>
    <mergeCell ref="U5:U6"/>
    <mergeCell ref="V5:V6"/>
    <mergeCell ref="B2:AA3"/>
    <mergeCell ref="B7:AA7"/>
    <mergeCell ref="C5:C6"/>
    <mergeCell ref="D4:H4"/>
    <mergeCell ref="D5:D6"/>
    <mergeCell ref="I4:N4"/>
    <mergeCell ref="O4:Q4"/>
    <mergeCell ref="R4:T4"/>
    <mergeCell ref="U4:V4"/>
    <mergeCell ref="W4:AA4"/>
    <mergeCell ref="W5:W6"/>
    <mergeCell ref="Z5:Z6"/>
    <mergeCell ref="AA5:AA6"/>
    <mergeCell ref="X5:X6"/>
    <mergeCell ref="Y5:Y6"/>
    <mergeCell ref="Q5:Q6"/>
  </mergeCells>
  <hyperlinks>
    <hyperlink ref="AC3" location="Contents!A1" display="&lt;&lt;BACK" xr:uid="{8DCCFD5B-F52E-493B-A702-23322506AD8A}"/>
  </hyperlinks>
  <pageMargins left="0.7" right="0.7" top="0.75" bottom="0.75" header="0.3" footer="0.3"/>
  <pageSetup orientation="portrait" horizontalDpi="360" verticalDpi="360" r:id="rId1"/>
  <rowBreaks count="1" manualBreakCount="1">
    <brk id="3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906E-3F12-48FF-9333-F4E7A4D4AABD}">
  <sheetPr codeName="Sheet24"/>
  <dimension ref="A2:AB46"/>
  <sheetViews>
    <sheetView showGridLines="0" workbookViewId="0">
      <selection activeCell="J15" sqref="J15"/>
    </sheetView>
  </sheetViews>
  <sheetFormatPr defaultRowHeight="12.75"/>
  <cols>
    <col min="1" max="3" width="9.140625" style="766"/>
    <col min="4" max="4" width="11.7109375" style="766" customWidth="1"/>
    <col min="5" max="14" width="9.140625" style="766"/>
    <col min="15" max="15" width="12" style="766" customWidth="1"/>
    <col min="16" max="16384" width="9.140625" style="766"/>
  </cols>
  <sheetData>
    <row r="2" spans="1:28" ht="33.75" customHeight="1">
      <c r="A2" s="800" t="s">
        <v>52</v>
      </c>
      <c r="B2" s="800" t="s">
        <v>3444</v>
      </c>
      <c r="C2" s="801" t="s">
        <v>3445</v>
      </c>
      <c r="D2" s="801" t="s">
        <v>3446</v>
      </c>
      <c r="E2" s="801" t="s">
        <v>422</v>
      </c>
      <c r="F2" s="801" t="s">
        <v>3447</v>
      </c>
      <c r="G2" s="801" t="s">
        <v>3448</v>
      </c>
      <c r="H2" s="801" t="s">
        <v>315</v>
      </c>
      <c r="I2" s="801" t="s">
        <v>305</v>
      </c>
      <c r="J2" s="801" t="s">
        <v>3449</v>
      </c>
      <c r="K2" s="801" t="s">
        <v>3450</v>
      </c>
      <c r="L2" s="800" t="s">
        <v>3451</v>
      </c>
      <c r="M2" s="801" t="s">
        <v>3452</v>
      </c>
      <c r="N2" s="801" t="s">
        <v>3453</v>
      </c>
      <c r="O2" s="801" t="s">
        <v>3454</v>
      </c>
      <c r="P2" s="801" t="s">
        <v>3455</v>
      </c>
      <c r="Q2" s="801" t="s">
        <v>3456</v>
      </c>
      <c r="R2" s="801" t="s">
        <v>3457</v>
      </c>
      <c r="S2" s="801" t="s">
        <v>871</v>
      </c>
      <c r="T2" s="801" t="s">
        <v>3458</v>
      </c>
      <c r="U2" s="801" t="s">
        <v>3459</v>
      </c>
      <c r="V2" s="767"/>
      <c r="W2" s="802" t="s">
        <v>52</v>
      </c>
      <c r="X2" s="802" t="s">
        <v>3460</v>
      </c>
      <c r="Y2" s="802" t="s">
        <v>3461</v>
      </c>
      <c r="Z2" s="802" t="s">
        <v>3462</v>
      </c>
      <c r="AA2" s="802" t="s">
        <v>3463</v>
      </c>
      <c r="AB2" s="802" t="s">
        <v>3464</v>
      </c>
    </row>
    <row r="3" spans="1:28" s="768" customFormat="1" ht="22.5">
      <c r="A3" s="785" t="s">
        <v>2503</v>
      </c>
      <c r="B3" s="785"/>
      <c r="C3" s="786">
        <v>12000</v>
      </c>
      <c r="D3" s="787" t="s">
        <v>3465</v>
      </c>
      <c r="E3" s="787" t="s">
        <v>2335</v>
      </c>
      <c r="F3" s="787" t="s">
        <v>3466</v>
      </c>
      <c r="G3" s="808">
        <v>923</v>
      </c>
      <c r="H3" s="788">
        <v>20</v>
      </c>
      <c r="I3" s="788">
        <v>13</v>
      </c>
      <c r="J3" s="789">
        <v>0.71</v>
      </c>
      <c r="K3" s="788">
        <v>4.3</v>
      </c>
      <c r="L3" s="785"/>
      <c r="M3" s="786">
        <v>11500</v>
      </c>
      <c r="N3" s="786">
        <v>7100</v>
      </c>
      <c r="O3" s="787" t="s">
        <v>3467</v>
      </c>
      <c r="P3" s="787" t="s">
        <v>3468</v>
      </c>
      <c r="Q3" s="788">
        <v>3.4</v>
      </c>
      <c r="R3" s="788">
        <v>2.2000000000000002</v>
      </c>
      <c r="S3" s="788">
        <v>10</v>
      </c>
      <c r="T3" s="808">
        <v>991</v>
      </c>
      <c r="U3" s="788">
        <v>4.8</v>
      </c>
      <c r="W3" s="813" t="s">
        <v>2503</v>
      </c>
      <c r="X3" s="814" t="s">
        <v>3469</v>
      </c>
      <c r="Y3" s="814" t="s">
        <v>3470</v>
      </c>
      <c r="Z3" s="795">
        <v>215</v>
      </c>
      <c r="AA3" s="795">
        <v>276</v>
      </c>
      <c r="AB3" s="796">
        <v>49.8</v>
      </c>
    </row>
    <row r="4" spans="1:28" s="768" customFormat="1" ht="22.5">
      <c r="A4" s="770" t="s">
        <v>2502</v>
      </c>
      <c r="B4" s="770"/>
      <c r="C4" s="771">
        <v>12000</v>
      </c>
      <c r="D4" s="772" t="s">
        <v>3465</v>
      </c>
      <c r="E4" s="773">
        <v>265</v>
      </c>
      <c r="F4" s="772" t="s">
        <v>3466</v>
      </c>
      <c r="G4" s="773">
        <v>923</v>
      </c>
      <c r="H4" s="774">
        <v>20</v>
      </c>
      <c r="I4" s="774">
        <v>13</v>
      </c>
      <c r="J4" s="775">
        <v>0.71</v>
      </c>
      <c r="K4" s="774">
        <v>4.3</v>
      </c>
      <c r="L4" s="770"/>
      <c r="M4" s="771">
        <v>11500</v>
      </c>
      <c r="N4" s="771">
        <v>7100</v>
      </c>
      <c r="O4" s="772" t="s">
        <v>3467</v>
      </c>
      <c r="P4" s="772" t="s">
        <v>3468</v>
      </c>
      <c r="Q4" s="774">
        <v>3.4</v>
      </c>
      <c r="R4" s="774">
        <v>2.2000000000000002</v>
      </c>
      <c r="S4" s="774">
        <v>10</v>
      </c>
      <c r="T4" s="773">
        <v>991</v>
      </c>
      <c r="U4" s="774">
        <v>4.0999999999999996</v>
      </c>
      <c r="W4" s="769" t="s">
        <v>2502</v>
      </c>
      <c r="X4" s="809" t="s">
        <v>3469</v>
      </c>
      <c r="Y4" s="810" t="s">
        <v>3470</v>
      </c>
      <c r="Z4" s="811">
        <v>215</v>
      </c>
      <c r="AA4" s="811">
        <v>276</v>
      </c>
      <c r="AB4" s="812">
        <v>49.8</v>
      </c>
    </row>
    <row r="5" spans="1:28" s="768" customFormat="1" ht="22.5">
      <c r="A5" s="785" t="s">
        <v>2504</v>
      </c>
      <c r="B5" s="785"/>
      <c r="C5" s="786">
        <v>23400</v>
      </c>
      <c r="D5" s="787" t="s">
        <v>3471</v>
      </c>
      <c r="E5" s="787" t="s">
        <v>2335</v>
      </c>
      <c r="F5" s="787" t="s">
        <v>3466</v>
      </c>
      <c r="G5" s="786">
        <v>2138</v>
      </c>
      <c r="H5" s="788">
        <v>17.5</v>
      </c>
      <c r="I5" s="788">
        <v>11</v>
      </c>
      <c r="J5" s="789">
        <v>0.7</v>
      </c>
      <c r="K5" s="788">
        <v>10</v>
      </c>
      <c r="L5" s="785"/>
      <c r="M5" s="786">
        <v>21000</v>
      </c>
      <c r="N5" s="786">
        <v>13000</v>
      </c>
      <c r="O5" s="787" t="s">
        <v>3472</v>
      </c>
      <c r="P5" s="787" t="s">
        <v>3468</v>
      </c>
      <c r="Q5" s="788">
        <v>3.1</v>
      </c>
      <c r="R5" s="788">
        <v>2.4</v>
      </c>
      <c r="S5" s="788">
        <v>10</v>
      </c>
      <c r="T5" s="786">
        <v>1954</v>
      </c>
      <c r="U5" s="788">
        <v>9.1</v>
      </c>
      <c r="W5" s="799" t="s">
        <v>2504</v>
      </c>
      <c r="X5" s="776" t="s">
        <v>3473</v>
      </c>
      <c r="Y5" s="776" t="s">
        <v>3474</v>
      </c>
      <c r="Z5" s="777">
        <v>255</v>
      </c>
      <c r="AA5" s="777">
        <v>316</v>
      </c>
      <c r="AB5" s="778">
        <v>68.3</v>
      </c>
    </row>
    <row r="6" spans="1:28" s="768" customFormat="1" ht="22.5">
      <c r="A6" s="770" t="s">
        <v>2505</v>
      </c>
      <c r="B6" s="770"/>
      <c r="C6" s="771">
        <v>23400</v>
      </c>
      <c r="D6" s="772" t="s">
        <v>3471</v>
      </c>
      <c r="E6" s="773">
        <v>265</v>
      </c>
      <c r="F6" s="772" t="s">
        <v>3466</v>
      </c>
      <c r="G6" s="771">
        <v>2138</v>
      </c>
      <c r="H6" s="774">
        <v>17.5</v>
      </c>
      <c r="I6" s="774">
        <v>11</v>
      </c>
      <c r="J6" s="775">
        <v>0.7</v>
      </c>
      <c r="K6" s="774">
        <v>10</v>
      </c>
      <c r="L6" s="770"/>
      <c r="M6" s="771">
        <v>21000</v>
      </c>
      <c r="N6" s="771">
        <v>13000</v>
      </c>
      <c r="O6" s="772" t="s">
        <v>3472</v>
      </c>
      <c r="P6" s="772" t="s">
        <v>3468</v>
      </c>
      <c r="Q6" s="774">
        <v>3.1</v>
      </c>
      <c r="R6" s="774">
        <v>2.4</v>
      </c>
      <c r="S6" s="774">
        <v>10</v>
      </c>
      <c r="T6" s="771">
        <v>1954</v>
      </c>
      <c r="U6" s="774">
        <v>7.8</v>
      </c>
      <c r="W6" s="787" t="s">
        <v>2505</v>
      </c>
      <c r="X6" s="798" t="s">
        <v>3473</v>
      </c>
      <c r="Y6" s="776" t="s">
        <v>3474</v>
      </c>
      <c r="Z6" s="777">
        <v>255</v>
      </c>
      <c r="AA6" s="777">
        <v>316</v>
      </c>
      <c r="AB6" s="778">
        <v>68.3</v>
      </c>
    </row>
    <row r="7" spans="1:28" s="768" customFormat="1">
      <c r="A7" s="779"/>
      <c r="B7" s="779"/>
      <c r="C7" s="780"/>
      <c r="D7" s="781"/>
      <c r="E7" s="782"/>
      <c r="F7" s="781"/>
      <c r="G7" s="780"/>
      <c r="H7" s="783"/>
      <c r="I7" s="783"/>
      <c r="J7" s="784"/>
      <c r="K7" s="783"/>
      <c r="L7" s="779"/>
      <c r="M7" s="780"/>
      <c r="N7" s="780"/>
      <c r="O7" s="781"/>
      <c r="P7" s="781"/>
      <c r="Q7" s="783"/>
      <c r="R7" s="783"/>
      <c r="S7" s="783"/>
      <c r="T7" s="780"/>
      <c r="U7" s="783"/>
    </row>
    <row r="10" spans="1:28" s="792" customFormat="1" ht="24">
      <c r="A10" s="803" t="s">
        <v>52</v>
      </c>
      <c r="B10" s="803" t="s">
        <v>3475</v>
      </c>
      <c r="C10" s="803" t="s">
        <v>3476</v>
      </c>
      <c r="D10" s="803" t="s">
        <v>3477</v>
      </c>
      <c r="E10" s="804" t="s">
        <v>3478</v>
      </c>
      <c r="F10" s="804" t="s">
        <v>3479</v>
      </c>
      <c r="G10" s="804" t="s">
        <v>3480</v>
      </c>
      <c r="H10" s="804" t="s">
        <v>3481</v>
      </c>
      <c r="L10" s="807" t="s">
        <v>2248</v>
      </c>
    </row>
    <row r="11" spans="1:28" s="792" customFormat="1">
      <c r="A11" s="790" t="s">
        <v>2503</v>
      </c>
      <c r="B11" s="790"/>
      <c r="C11" s="791" t="s">
        <v>3482</v>
      </c>
      <c r="D11" s="793">
        <v>488</v>
      </c>
      <c r="E11" s="793">
        <v>393</v>
      </c>
      <c r="F11" s="793">
        <v>292</v>
      </c>
      <c r="G11" s="793">
        <v>200</v>
      </c>
      <c r="H11" s="793">
        <v>104</v>
      </c>
    </row>
    <row r="12" spans="1:28" s="792" customFormat="1">
      <c r="A12" s="790" t="s">
        <v>2503</v>
      </c>
      <c r="B12" s="790"/>
      <c r="C12" s="790" t="s">
        <v>3483</v>
      </c>
      <c r="D12" s="793">
        <v>559</v>
      </c>
      <c r="E12" s="793">
        <v>466</v>
      </c>
      <c r="F12" s="793">
        <v>383</v>
      </c>
      <c r="G12" s="793">
        <v>304</v>
      </c>
      <c r="H12" s="793">
        <v>234</v>
      </c>
    </row>
    <row r="13" spans="1:28" s="792" customFormat="1">
      <c r="A13" s="790" t="s">
        <v>2502</v>
      </c>
      <c r="B13" s="790"/>
      <c r="C13" s="791" t="s">
        <v>3482</v>
      </c>
      <c r="D13" s="793">
        <v>488</v>
      </c>
      <c r="E13" s="793">
        <v>393</v>
      </c>
      <c r="F13" s="793">
        <v>292</v>
      </c>
      <c r="G13" s="793">
        <v>200</v>
      </c>
      <c r="H13" s="793">
        <v>104</v>
      </c>
    </row>
    <row r="14" spans="1:28" s="792" customFormat="1">
      <c r="A14" s="790" t="s">
        <v>2502</v>
      </c>
      <c r="B14" s="790"/>
      <c r="C14" s="790" t="s">
        <v>3483</v>
      </c>
      <c r="D14" s="793">
        <v>559</v>
      </c>
      <c r="E14" s="793">
        <v>466</v>
      </c>
      <c r="F14" s="793">
        <v>383</v>
      </c>
      <c r="G14" s="793">
        <v>304</v>
      </c>
      <c r="H14" s="793">
        <v>234</v>
      </c>
    </row>
    <row r="15" spans="1:28" s="792" customFormat="1">
      <c r="A15" s="790" t="s">
        <v>2504</v>
      </c>
      <c r="B15" s="790"/>
      <c r="C15" s="791" t="s">
        <v>3482</v>
      </c>
      <c r="D15" s="793">
        <v>472</v>
      </c>
      <c r="E15" s="793">
        <v>432</v>
      </c>
      <c r="F15" s="793">
        <v>391</v>
      </c>
      <c r="G15" s="793">
        <v>348</v>
      </c>
      <c r="H15" s="793">
        <v>308</v>
      </c>
    </row>
    <row r="16" spans="1:28" s="792" customFormat="1">
      <c r="A16" s="790" t="s">
        <v>2504</v>
      </c>
      <c r="B16" s="790"/>
      <c r="C16" s="790" t="s">
        <v>3483</v>
      </c>
      <c r="D16" s="793">
        <v>850</v>
      </c>
      <c r="E16" s="793">
        <v>778</v>
      </c>
      <c r="F16" s="793">
        <v>703</v>
      </c>
      <c r="G16" s="793">
        <v>626</v>
      </c>
      <c r="H16" s="793">
        <v>555</v>
      </c>
    </row>
    <row r="17" spans="1:12" s="792" customFormat="1">
      <c r="A17" s="790" t="s">
        <v>2505</v>
      </c>
      <c r="B17" s="790"/>
      <c r="C17" s="791" t="s">
        <v>3482</v>
      </c>
      <c r="D17" s="793">
        <v>472</v>
      </c>
      <c r="E17" s="793">
        <v>432</v>
      </c>
      <c r="F17" s="793">
        <v>391</v>
      </c>
      <c r="G17" s="793">
        <v>348</v>
      </c>
      <c r="H17" s="793">
        <v>308</v>
      </c>
    </row>
    <row r="18" spans="1:12" s="792" customFormat="1">
      <c r="A18" s="790" t="s">
        <v>2505</v>
      </c>
      <c r="B18" s="790"/>
      <c r="C18" s="790" t="s">
        <v>3483</v>
      </c>
      <c r="D18" s="793">
        <v>850</v>
      </c>
      <c r="E18" s="793">
        <v>778</v>
      </c>
      <c r="F18" s="793">
        <v>703</v>
      </c>
      <c r="G18" s="793">
        <v>626</v>
      </c>
      <c r="H18" s="793">
        <v>555</v>
      </c>
    </row>
    <row r="19" spans="1:12" s="792" customFormat="1"/>
    <row r="20" spans="1:12" s="792" customFormat="1"/>
    <row r="21" spans="1:12" s="792" customFormat="1"/>
    <row r="22" spans="1:12" s="792" customFormat="1" ht="22.5">
      <c r="A22" s="805" t="s">
        <v>3484</v>
      </c>
      <c r="B22" s="805" t="s">
        <v>422</v>
      </c>
      <c r="C22" s="805"/>
      <c r="D22" s="805"/>
      <c r="E22" s="806" t="s">
        <v>3485</v>
      </c>
      <c r="F22" s="806" t="s">
        <v>3486</v>
      </c>
      <c r="G22" s="806" t="s">
        <v>3487</v>
      </c>
      <c r="H22" s="806" t="s">
        <v>3488</v>
      </c>
      <c r="I22" s="806" t="s">
        <v>3489</v>
      </c>
      <c r="J22" s="806" t="s">
        <v>3459</v>
      </c>
      <c r="K22" s="806" t="s">
        <v>427</v>
      </c>
      <c r="L22" s="806" t="s">
        <v>3490</v>
      </c>
    </row>
    <row r="23" spans="1:12" s="792" customFormat="1">
      <c r="A23" s="794" t="s">
        <v>2503</v>
      </c>
      <c r="B23" s="794" t="str">
        <f>A23&amp;D23</f>
        <v>VRP12K2.5</v>
      </c>
      <c r="C23" s="795">
        <v>230</v>
      </c>
      <c r="D23" s="796">
        <v>2.5</v>
      </c>
      <c r="E23" s="795">
        <v>2500</v>
      </c>
      <c r="F23" s="795">
        <v>8530</v>
      </c>
      <c r="G23" s="796">
        <v>10.9</v>
      </c>
      <c r="H23" s="797">
        <v>0.34</v>
      </c>
      <c r="I23" s="797">
        <v>0.56999999999999995</v>
      </c>
      <c r="J23" s="796">
        <v>11.2</v>
      </c>
      <c r="K23" s="796">
        <v>14</v>
      </c>
      <c r="L23" s="795">
        <v>15</v>
      </c>
    </row>
    <row r="24" spans="1:12" s="792" customFormat="1">
      <c r="A24" s="794" t="s">
        <v>2503</v>
      </c>
      <c r="B24" s="794"/>
      <c r="C24" s="795">
        <v>208</v>
      </c>
      <c r="D24" s="796"/>
      <c r="E24" s="795">
        <v>2030</v>
      </c>
      <c r="F24" s="795">
        <v>6980</v>
      </c>
      <c r="G24" s="796">
        <v>9.8000000000000007</v>
      </c>
      <c r="H24" s="797">
        <v>0.38</v>
      </c>
      <c r="I24" s="797">
        <v>0.63</v>
      </c>
      <c r="J24" s="796">
        <v>10.199999999999999</v>
      </c>
      <c r="K24" s="796">
        <v>14</v>
      </c>
      <c r="L24" s="795">
        <v>15</v>
      </c>
    </row>
    <row r="25" spans="1:12" s="792" customFormat="1">
      <c r="A25" s="794" t="s">
        <v>2503</v>
      </c>
      <c r="B25" s="794" t="str">
        <f t="shared" ref="B25:B46" si="0">A25&amp;D25</f>
        <v>VRP12K3.4</v>
      </c>
      <c r="C25" s="795">
        <v>230</v>
      </c>
      <c r="D25" s="796">
        <v>3.4</v>
      </c>
      <c r="E25" s="795">
        <v>3400</v>
      </c>
      <c r="F25" s="795">
        <v>11601</v>
      </c>
      <c r="G25" s="796">
        <v>14.8</v>
      </c>
      <c r="H25" s="797">
        <v>0.34</v>
      </c>
      <c r="I25" s="797">
        <v>0.56999999999999995</v>
      </c>
      <c r="J25" s="796">
        <v>15.1</v>
      </c>
      <c r="K25" s="796">
        <v>18.899999999999999</v>
      </c>
      <c r="L25" s="795">
        <v>20</v>
      </c>
    </row>
    <row r="26" spans="1:12" s="792" customFormat="1">
      <c r="A26" s="794" t="s">
        <v>2503</v>
      </c>
      <c r="B26" s="794"/>
      <c r="C26" s="795">
        <v>208</v>
      </c>
      <c r="D26" s="796"/>
      <c r="E26" s="795">
        <v>2780</v>
      </c>
      <c r="F26" s="795">
        <v>9480</v>
      </c>
      <c r="G26" s="796">
        <v>13.4</v>
      </c>
      <c r="H26" s="797">
        <v>0.38</v>
      </c>
      <c r="I26" s="797">
        <v>0.63</v>
      </c>
      <c r="J26" s="796">
        <v>13.8</v>
      </c>
      <c r="K26" s="796">
        <v>18.899999999999999</v>
      </c>
      <c r="L26" s="795">
        <v>20</v>
      </c>
    </row>
    <row r="27" spans="1:12" s="792" customFormat="1">
      <c r="A27" s="794" t="s">
        <v>2503</v>
      </c>
      <c r="B27" s="794" t="str">
        <f t="shared" si="0"/>
        <v>VRP12K5</v>
      </c>
      <c r="C27" s="795">
        <v>230</v>
      </c>
      <c r="D27" s="796">
        <v>5</v>
      </c>
      <c r="E27" s="795">
        <v>5000</v>
      </c>
      <c r="F27" s="795">
        <v>17060</v>
      </c>
      <c r="G27" s="796">
        <v>21.7</v>
      </c>
      <c r="H27" s="797">
        <v>0.34</v>
      </c>
      <c r="I27" s="797">
        <v>0.56999999999999995</v>
      </c>
      <c r="J27" s="795">
        <v>22</v>
      </c>
      <c r="K27" s="796">
        <v>27.5</v>
      </c>
      <c r="L27" s="795">
        <v>30</v>
      </c>
    </row>
    <row r="28" spans="1:12" s="792" customFormat="1">
      <c r="A28" s="794" t="s">
        <v>2503</v>
      </c>
      <c r="B28" s="794"/>
      <c r="C28" s="795">
        <v>208</v>
      </c>
      <c r="D28" s="796"/>
      <c r="E28" s="795">
        <v>4100</v>
      </c>
      <c r="F28" s="795">
        <v>13980</v>
      </c>
      <c r="G28" s="796">
        <v>19.7</v>
      </c>
      <c r="H28" s="797">
        <v>0.38</v>
      </c>
      <c r="I28" s="797">
        <v>0.63</v>
      </c>
      <c r="J28" s="796">
        <v>20.100000000000001</v>
      </c>
      <c r="K28" s="796">
        <v>27.5</v>
      </c>
      <c r="L28" s="795">
        <v>30</v>
      </c>
    </row>
    <row r="29" spans="1:12" s="792" customFormat="1">
      <c r="A29" s="794" t="s">
        <v>2502</v>
      </c>
      <c r="B29" s="794" t="str">
        <f t="shared" si="0"/>
        <v>VRP12R2.5</v>
      </c>
      <c r="C29" s="795">
        <v>265</v>
      </c>
      <c r="D29" s="796">
        <v>2.5</v>
      </c>
      <c r="E29" s="795">
        <v>2500</v>
      </c>
      <c r="F29" s="795">
        <v>8530</v>
      </c>
      <c r="G29" s="796">
        <v>9.4</v>
      </c>
      <c r="H29" s="796">
        <v>0.2</v>
      </c>
      <c r="I29" s="796">
        <v>0.5</v>
      </c>
      <c r="J29" s="796">
        <v>9.8000000000000007</v>
      </c>
      <c r="K29" s="796">
        <v>12.3</v>
      </c>
      <c r="L29" s="795">
        <v>15</v>
      </c>
    </row>
    <row r="30" spans="1:12" s="792" customFormat="1">
      <c r="A30" s="794" t="s">
        <v>2502</v>
      </c>
      <c r="B30" s="794" t="str">
        <f t="shared" si="0"/>
        <v>VRP12R3.4</v>
      </c>
      <c r="C30" s="795"/>
      <c r="D30" s="796">
        <v>3.4</v>
      </c>
      <c r="E30" s="795">
        <v>3400</v>
      </c>
      <c r="F30" s="795">
        <v>11601</v>
      </c>
      <c r="G30" s="796">
        <v>12.8</v>
      </c>
      <c r="H30" s="796">
        <v>0.2</v>
      </c>
      <c r="I30" s="796">
        <v>0.5</v>
      </c>
      <c r="J30" s="796">
        <v>13.2</v>
      </c>
      <c r="K30" s="796">
        <v>16.5</v>
      </c>
      <c r="L30" s="795">
        <v>20</v>
      </c>
    </row>
    <row r="31" spans="1:12" s="792" customFormat="1">
      <c r="A31" s="794" t="s">
        <v>2502</v>
      </c>
      <c r="B31" s="794" t="str">
        <f t="shared" si="0"/>
        <v>VRP12R5</v>
      </c>
      <c r="C31" s="795"/>
      <c r="D31" s="796">
        <v>5</v>
      </c>
      <c r="E31" s="795">
        <v>5000</v>
      </c>
      <c r="F31" s="795">
        <v>17060</v>
      </c>
      <c r="G31" s="796">
        <v>18.899999999999999</v>
      </c>
      <c r="H31" s="796">
        <v>0.2</v>
      </c>
      <c r="I31" s="796">
        <v>0.5</v>
      </c>
      <c r="J31" s="796">
        <v>19.3</v>
      </c>
      <c r="K31" s="796">
        <v>24.1</v>
      </c>
      <c r="L31" s="795">
        <v>25</v>
      </c>
    </row>
    <row r="32" spans="1:12" s="792" customFormat="1">
      <c r="A32" s="794" t="s">
        <v>2504</v>
      </c>
      <c r="B32" s="794" t="str">
        <f t="shared" si="0"/>
        <v>VRP24K2.5</v>
      </c>
      <c r="C32" s="795">
        <v>230</v>
      </c>
      <c r="D32" s="796">
        <v>2.5</v>
      </c>
      <c r="E32" s="795">
        <v>2500</v>
      </c>
      <c r="F32" s="795">
        <v>8530</v>
      </c>
      <c r="G32" s="796">
        <v>10.8</v>
      </c>
      <c r="H32" s="797">
        <v>0.77</v>
      </c>
      <c r="I32" s="797">
        <v>1.06</v>
      </c>
      <c r="J32" s="796">
        <v>11.6</v>
      </c>
      <c r="K32" s="796">
        <v>14.5</v>
      </c>
      <c r="L32" s="795">
        <v>15</v>
      </c>
    </row>
    <row r="33" spans="1:12" s="792" customFormat="1">
      <c r="A33" s="794" t="s">
        <v>2504</v>
      </c>
      <c r="B33" s="794"/>
      <c r="C33" s="795">
        <v>208</v>
      </c>
      <c r="D33" s="796"/>
      <c r="E33" s="795">
        <v>2030</v>
      </c>
      <c r="F33" s="795">
        <v>6980</v>
      </c>
      <c r="G33" s="796">
        <v>9.8000000000000007</v>
      </c>
      <c r="H33" s="797">
        <v>0.85</v>
      </c>
      <c r="I33" s="797">
        <v>1.17</v>
      </c>
      <c r="J33" s="796">
        <v>10.7</v>
      </c>
      <c r="K33" s="796">
        <v>14.5</v>
      </c>
      <c r="L33" s="795">
        <v>15</v>
      </c>
    </row>
    <row r="34" spans="1:12" s="792" customFormat="1">
      <c r="A34" s="794" t="s">
        <v>2504</v>
      </c>
      <c r="B34" s="794" t="str">
        <f t="shared" si="0"/>
        <v>VRP24K3.4</v>
      </c>
      <c r="C34" s="795">
        <v>230</v>
      </c>
      <c r="D34" s="796">
        <v>3.4</v>
      </c>
      <c r="E34" s="795">
        <v>3400</v>
      </c>
      <c r="F34" s="795">
        <v>11600</v>
      </c>
      <c r="G34" s="796">
        <v>14.8</v>
      </c>
      <c r="H34" s="797">
        <v>0.77</v>
      </c>
      <c r="I34" s="797">
        <v>1.06</v>
      </c>
      <c r="J34" s="796">
        <v>15.6</v>
      </c>
      <c r="K34" s="796">
        <v>19.5</v>
      </c>
      <c r="L34" s="795">
        <v>20</v>
      </c>
    </row>
    <row r="35" spans="1:12" s="792" customFormat="1">
      <c r="A35" s="794" t="s">
        <v>2504</v>
      </c>
      <c r="B35" s="794"/>
      <c r="C35" s="795">
        <v>208</v>
      </c>
      <c r="D35" s="796"/>
      <c r="E35" s="795">
        <v>2780</v>
      </c>
      <c r="F35" s="795">
        <v>9480</v>
      </c>
      <c r="G35" s="796">
        <v>13.4</v>
      </c>
      <c r="H35" s="797">
        <v>0.85</v>
      </c>
      <c r="I35" s="797">
        <v>1.17</v>
      </c>
      <c r="J35" s="796">
        <v>14.3</v>
      </c>
      <c r="K35" s="796">
        <v>19.5</v>
      </c>
      <c r="L35" s="795">
        <v>20</v>
      </c>
    </row>
    <row r="36" spans="1:12" s="792" customFormat="1">
      <c r="A36" s="794" t="s">
        <v>2504</v>
      </c>
      <c r="B36" s="794" t="str">
        <f t="shared" si="0"/>
        <v>VRP24K5</v>
      </c>
      <c r="C36" s="795">
        <v>230</v>
      </c>
      <c r="D36" s="796">
        <v>5</v>
      </c>
      <c r="E36" s="795">
        <v>5000</v>
      </c>
      <c r="F36" s="795">
        <v>17050</v>
      </c>
      <c r="G36" s="796">
        <v>21.8</v>
      </c>
      <c r="H36" s="797">
        <v>0.77</v>
      </c>
      <c r="I36" s="797">
        <v>1.06</v>
      </c>
      <c r="J36" s="796">
        <v>22.6</v>
      </c>
      <c r="K36" s="796">
        <v>28.3</v>
      </c>
      <c r="L36" s="795">
        <v>30</v>
      </c>
    </row>
    <row r="37" spans="1:12" s="792" customFormat="1">
      <c r="A37" s="794" t="s">
        <v>2504</v>
      </c>
      <c r="B37" s="794"/>
      <c r="C37" s="795">
        <v>208</v>
      </c>
      <c r="D37" s="796"/>
      <c r="E37" s="795">
        <v>4100</v>
      </c>
      <c r="F37" s="795">
        <v>13980</v>
      </c>
      <c r="G37" s="796">
        <v>19.7</v>
      </c>
      <c r="H37" s="797">
        <v>0.85</v>
      </c>
      <c r="I37" s="797">
        <v>1.17</v>
      </c>
      <c r="J37" s="796">
        <v>20.6</v>
      </c>
      <c r="K37" s="796">
        <v>28.3</v>
      </c>
      <c r="L37" s="795">
        <v>30</v>
      </c>
    </row>
    <row r="38" spans="1:12" s="792" customFormat="1">
      <c r="A38" s="794" t="s">
        <v>2504</v>
      </c>
      <c r="B38" s="794" t="str">
        <f t="shared" si="0"/>
        <v>VRP24K7.5</v>
      </c>
      <c r="C38" s="795">
        <v>230</v>
      </c>
      <c r="D38" s="796">
        <v>7.5</v>
      </c>
      <c r="E38" s="795">
        <v>7500</v>
      </c>
      <c r="F38" s="795">
        <v>25590</v>
      </c>
      <c r="G38" s="796">
        <v>32.6</v>
      </c>
      <c r="H38" s="797">
        <v>0.77</v>
      </c>
      <c r="I38" s="797">
        <v>1.06</v>
      </c>
      <c r="J38" s="796">
        <v>33.4</v>
      </c>
      <c r="K38" s="796">
        <v>41.8</v>
      </c>
      <c r="L38" s="795">
        <v>45</v>
      </c>
    </row>
    <row r="39" spans="1:12" s="792" customFormat="1">
      <c r="A39" s="794" t="s">
        <v>2504</v>
      </c>
      <c r="B39" s="794"/>
      <c r="C39" s="795">
        <v>208</v>
      </c>
      <c r="D39" s="796"/>
      <c r="E39" s="795">
        <v>6130</v>
      </c>
      <c r="F39" s="795">
        <v>20900</v>
      </c>
      <c r="G39" s="796">
        <v>29.5</v>
      </c>
      <c r="H39" s="797">
        <v>0.85</v>
      </c>
      <c r="I39" s="797">
        <v>1.17</v>
      </c>
      <c r="J39" s="796">
        <v>30.4</v>
      </c>
      <c r="K39" s="796">
        <v>41.8</v>
      </c>
      <c r="L39" s="795">
        <v>45</v>
      </c>
    </row>
    <row r="40" spans="1:12" s="792" customFormat="1">
      <c r="A40" s="794" t="s">
        <v>2504</v>
      </c>
      <c r="B40" s="794" t="str">
        <f t="shared" si="0"/>
        <v>VRP24K10</v>
      </c>
      <c r="C40" s="795">
        <v>230</v>
      </c>
      <c r="D40" s="796">
        <v>10</v>
      </c>
      <c r="E40" s="795">
        <v>10000</v>
      </c>
      <c r="F40" s="795">
        <v>34120</v>
      </c>
      <c r="G40" s="796">
        <v>43.5</v>
      </c>
      <c r="H40" s="797">
        <v>0.77</v>
      </c>
      <c r="I40" s="797">
        <v>1.06</v>
      </c>
      <c r="J40" s="796">
        <v>44.3</v>
      </c>
      <c r="K40" s="796">
        <v>55.4</v>
      </c>
      <c r="L40" s="795">
        <v>60</v>
      </c>
    </row>
    <row r="41" spans="1:12" s="792" customFormat="1">
      <c r="A41" s="794" t="s">
        <v>2504</v>
      </c>
      <c r="B41" s="794"/>
      <c r="C41" s="795">
        <v>208</v>
      </c>
      <c r="D41" s="796"/>
      <c r="E41" s="795">
        <v>8180</v>
      </c>
      <c r="F41" s="795">
        <v>27890</v>
      </c>
      <c r="G41" s="796">
        <v>39.299999999999997</v>
      </c>
      <c r="H41" s="797">
        <v>0.85</v>
      </c>
      <c r="I41" s="797">
        <v>1.17</v>
      </c>
      <c r="J41" s="796">
        <v>40.200000000000003</v>
      </c>
      <c r="K41" s="796">
        <v>55.4</v>
      </c>
      <c r="L41" s="795">
        <v>60</v>
      </c>
    </row>
    <row r="42" spans="1:12" s="792" customFormat="1">
      <c r="A42" s="794" t="s">
        <v>2505</v>
      </c>
      <c r="B42" s="794" t="str">
        <f t="shared" si="0"/>
        <v>VRP24R2.5</v>
      </c>
      <c r="C42" s="795">
        <v>265</v>
      </c>
      <c r="D42" s="796">
        <v>2.5</v>
      </c>
      <c r="E42" s="795">
        <v>2500</v>
      </c>
      <c r="F42" s="795">
        <v>8530</v>
      </c>
      <c r="G42" s="796">
        <v>9.4</v>
      </c>
      <c r="H42" s="796">
        <v>0.7</v>
      </c>
      <c r="I42" s="796">
        <v>1</v>
      </c>
      <c r="J42" s="796">
        <v>10.8</v>
      </c>
      <c r="K42" s="796">
        <v>13.5</v>
      </c>
      <c r="L42" s="795">
        <v>15</v>
      </c>
    </row>
    <row r="43" spans="1:12" s="792" customFormat="1">
      <c r="A43" s="794" t="s">
        <v>2505</v>
      </c>
      <c r="B43" s="794" t="str">
        <f t="shared" si="0"/>
        <v>VRP24R3.4</v>
      </c>
      <c r="C43" s="795"/>
      <c r="D43" s="796">
        <v>3.4</v>
      </c>
      <c r="E43" s="795">
        <v>3400</v>
      </c>
      <c r="F43" s="795">
        <v>11601</v>
      </c>
      <c r="G43" s="796">
        <v>12.8</v>
      </c>
      <c r="H43" s="796">
        <v>0.7</v>
      </c>
      <c r="I43" s="796">
        <v>1</v>
      </c>
      <c r="J43" s="796">
        <v>14.2</v>
      </c>
      <c r="K43" s="796">
        <v>17.8</v>
      </c>
      <c r="L43" s="795">
        <v>20</v>
      </c>
    </row>
    <row r="44" spans="1:12" s="792" customFormat="1">
      <c r="A44" s="794" t="s">
        <v>2505</v>
      </c>
      <c r="B44" s="794" t="str">
        <f t="shared" si="0"/>
        <v>VRP24R5</v>
      </c>
      <c r="C44" s="795"/>
      <c r="D44" s="796">
        <v>5</v>
      </c>
      <c r="E44" s="795">
        <v>5000</v>
      </c>
      <c r="F44" s="795">
        <v>17060</v>
      </c>
      <c r="G44" s="796">
        <v>18.899999999999999</v>
      </c>
      <c r="H44" s="796">
        <v>0.7</v>
      </c>
      <c r="I44" s="796">
        <v>1</v>
      </c>
      <c r="J44" s="796">
        <v>20.3</v>
      </c>
      <c r="K44" s="796">
        <v>25.4</v>
      </c>
      <c r="L44" s="795">
        <v>25</v>
      </c>
    </row>
    <row r="45" spans="1:12" s="792" customFormat="1">
      <c r="A45" s="794" t="s">
        <v>2505</v>
      </c>
      <c r="B45" s="794" t="str">
        <f t="shared" si="0"/>
        <v>VRP24R7.5</v>
      </c>
      <c r="C45" s="795"/>
      <c r="D45" s="796">
        <v>7.5</v>
      </c>
      <c r="E45" s="795">
        <v>7500</v>
      </c>
      <c r="F45" s="795">
        <v>25590</v>
      </c>
      <c r="G45" s="796">
        <v>28.3</v>
      </c>
      <c r="H45" s="796">
        <v>0.7</v>
      </c>
      <c r="I45" s="796">
        <v>1</v>
      </c>
      <c r="J45" s="796">
        <v>29.7</v>
      </c>
      <c r="K45" s="796">
        <v>37.1</v>
      </c>
      <c r="L45" s="795">
        <v>40</v>
      </c>
    </row>
    <row r="46" spans="1:12" s="792" customFormat="1">
      <c r="A46" s="794" t="s">
        <v>2505</v>
      </c>
      <c r="B46" s="794" t="str">
        <f t="shared" si="0"/>
        <v>VRP24R10</v>
      </c>
      <c r="C46" s="795"/>
      <c r="D46" s="796">
        <v>10</v>
      </c>
      <c r="E46" s="795">
        <v>10000</v>
      </c>
      <c r="F46" s="795">
        <v>34120</v>
      </c>
      <c r="G46" s="796">
        <v>37.700000000000003</v>
      </c>
      <c r="H46" s="796">
        <v>0.7</v>
      </c>
      <c r="I46" s="796">
        <v>1</v>
      </c>
      <c r="J46" s="796">
        <v>39.1</v>
      </c>
      <c r="K46" s="796">
        <v>48.9</v>
      </c>
      <c r="L46" s="795">
        <v>60</v>
      </c>
    </row>
  </sheetData>
  <sheetProtection password="81F4" sheet="1" objects="1" scenarios="1"/>
  <hyperlinks>
    <hyperlink ref="L10" location="Contents!A1" display="&lt;&lt;BACK" xr:uid="{CE1E6F3B-6A40-4825-B48B-6CB605AB49FC}"/>
  </hyperlink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C04B3-C2F8-42C2-A273-87AE7462E50C}">
  <sheetPr codeName="Sheet31">
    <pageSetUpPr fitToPage="1"/>
  </sheetPr>
  <dimension ref="B1:BG60"/>
  <sheetViews>
    <sheetView showGridLines="0" zoomScale="80" zoomScaleNormal="80" workbookViewId="0">
      <selection activeCell="AB4" sqref="AB4"/>
    </sheetView>
  </sheetViews>
  <sheetFormatPr defaultRowHeight="12.75"/>
  <cols>
    <col min="1" max="1" width="9.140625" style="313"/>
    <col min="2" max="2" width="15.5703125" style="313" customWidth="1"/>
    <col min="3" max="3" width="11.5703125" style="313" customWidth="1"/>
    <col min="4" max="4" width="9.140625" style="313" customWidth="1"/>
    <col min="5" max="5" width="8.85546875" style="313" customWidth="1"/>
    <col min="6" max="6" width="9.7109375" style="313" customWidth="1"/>
    <col min="7" max="7" width="8.85546875" style="313" customWidth="1"/>
    <col min="8" max="8" width="8" style="313" customWidth="1"/>
    <col min="9" max="9" width="11" style="313" customWidth="1"/>
    <col min="10" max="10" width="13" style="313" customWidth="1"/>
    <col min="11" max="11" width="10.85546875" style="313" customWidth="1"/>
    <col min="12" max="12" width="10.42578125" style="313" customWidth="1"/>
    <col min="13" max="13" width="10.140625" style="313" customWidth="1"/>
    <col min="14" max="14" width="8.5703125" style="313" customWidth="1"/>
    <col min="15" max="15" width="10.85546875" style="313" customWidth="1"/>
    <col min="16" max="16" width="15.7109375" style="313" customWidth="1"/>
    <col min="17" max="17" width="15.140625" style="313" customWidth="1"/>
    <col min="18" max="18" width="12.85546875" style="313" customWidth="1"/>
    <col min="19" max="19" width="12.5703125" style="313" customWidth="1"/>
    <col min="20" max="20" width="10.7109375" style="313" customWidth="1"/>
    <col min="21" max="21" width="8" style="313" customWidth="1"/>
    <col min="22" max="22" width="9.140625" style="313" customWidth="1"/>
    <col min="23" max="23" width="11.5703125" style="313" customWidth="1"/>
    <col min="24" max="24" width="8.5703125" style="313" customWidth="1"/>
    <col min="25" max="25" width="11" style="313" customWidth="1"/>
    <col min="26" max="26" width="15" style="313" customWidth="1"/>
    <col min="27" max="27" width="25.28515625" style="313" customWidth="1"/>
    <col min="28" max="28" width="9.28515625" style="313" customWidth="1"/>
    <col min="29" max="29" width="9.85546875" style="313" customWidth="1"/>
    <col min="30" max="30" width="4.5703125" style="313" bestFit="1" customWidth="1"/>
    <col min="31" max="31" width="5.85546875" style="313" bestFit="1" customWidth="1"/>
    <col min="32" max="32" width="5.140625" style="313" bestFit="1" customWidth="1"/>
    <col min="33" max="41" width="15" style="313" customWidth="1"/>
    <col min="42" max="42" width="7.7109375" style="313" bestFit="1" customWidth="1"/>
    <col min="43" max="43" width="15" style="313" customWidth="1"/>
    <col min="44" max="44" width="10.85546875" style="313" customWidth="1"/>
    <col min="45" max="45" width="5.140625" style="313" bestFit="1" customWidth="1"/>
    <col min="46" max="46" width="9.5703125" style="313" customWidth="1"/>
    <col min="47" max="47" width="15" style="313" customWidth="1"/>
    <col min="48" max="49" width="7.5703125" style="313" bestFit="1" customWidth="1"/>
    <col min="50" max="50" width="8.5703125" style="313" bestFit="1" customWidth="1"/>
    <col min="51" max="51" width="15" style="313" customWidth="1"/>
    <col min="52" max="52" width="7.42578125" style="313" bestFit="1" customWidth="1"/>
    <col min="53" max="53" width="15" style="313" customWidth="1"/>
    <col min="54" max="54" width="30" style="313" bestFit="1" customWidth="1"/>
    <col min="55" max="55" width="15" style="313" customWidth="1"/>
    <col min="56" max="58" width="9.140625" style="313"/>
    <col min="59" max="59" width="14.85546875" style="313" bestFit="1" customWidth="1"/>
    <col min="60" max="16384" width="9.140625" style="313"/>
  </cols>
  <sheetData>
    <row r="1" spans="2:59" ht="15.75">
      <c r="B1" s="312"/>
      <c r="C1" s="312"/>
      <c r="D1" s="312"/>
      <c r="AB1" s="252"/>
    </row>
    <row r="2" spans="2:59">
      <c r="B2" s="996" t="s">
        <v>1117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252"/>
    </row>
    <row r="3" spans="2:59" ht="12.75" customHeight="1">
      <c r="B3" s="996" t="s">
        <v>1118</v>
      </c>
      <c r="C3" s="996" t="s">
        <v>1119</v>
      </c>
      <c r="D3" s="996"/>
      <c r="E3" s="996"/>
      <c r="F3" s="996"/>
      <c r="G3" s="996"/>
      <c r="H3" s="996"/>
      <c r="I3" s="996"/>
      <c r="J3" s="996"/>
      <c r="K3" s="996"/>
      <c r="L3" s="996"/>
      <c r="M3" s="996"/>
      <c r="N3" s="997" t="s">
        <v>1133</v>
      </c>
      <c r="O3" s="996"/>
      <c r="P3" s="997" t="s">
        <v>1134</v>
      </c>
      <c r="Q3" s="996"/>
      <c r="R3" s="996"/>
      <c r="S3" s="996"/>
      <c r="T3" s="997" t="s">
        <v>1138</v>
      </c>
      <c r="U3" s="996"/>
      <c r="V3" s="996"/>
      <c r="W3" s="997" t="s">
        <v>1141</v>
      </c>
      <c r="X3" s="997" t="s">
        <v>305</v>
      </c>
      <c r="Y3" s="997" t="s">
        <v>3081</v>
      </c>
      <c r="Z3" s="997" t="s">
        <v>1142</v>
      </c>
      <c r="AA3" s="997" t="s">
        <v>1143</v>
      </c>
      <c r="AB3" s="252"/>
    </row>
    <row r="4" spans="2:59">
      <c r="B4" s="996"/>
      <c r="C4" s="997" t="s">
        <v>1120</v>
      </c>
      <c r="D4" s="997" t="s">
        <v>1121</v>
      </c>
      <c r="E4" s="997" t="s">
        <v>1123</v>
      </c>
      <c r="F4" s="997" t="s">
        <v>1124</v>
      </c>
      <c r="G4" s="997" t="s">
        <v>1125</v>
      </c>
      <c r="H4" s="997" t="s">
        <v>1122</v>
      </c>
      <c r="I4" s="997" t="s">
        <v>1126</v>
      </c>
      <c r="J4" s="997" t="s">
        <v>1127</v>
      </c>
      <c r="K4" s="997" t="s">
        <v>1128</v>
      </c>
      <c r="L4" s="997" t="s">
        <v>1129</v>
      </c>
      <c r="M4" s="997" t="s">
        <v>1130</v>
      </c>
      <c r="N4" s="997" t="s">
        <v>1131</v>
      </c>
      <c r="O4" s="997" t="s">
        <v>1132</v>
      </c>
      <c r="P4" s="997" t="s">
        <v>1163</v>
      </c>
      <c r="Q4" s="997" t="s">
        <v>1135</v>
      </c>
      <c r="R4" s="997" t="s">
        <v>1136</v>
      </c>
      <c r="S4" s="997" t="s">
        <v>1137</v>
      </c>
      <c r="T4" s="996"/>
      <c r="U4" s="996"/>
      <c r="V4" s="996"/>
      <c r="W4" s="996"/>
      <c r="X4" s="996"/>
      <c r="Y4" s="996"/>
      <c r="Z4" s="996"/>
      <c r="AA4" s="996"/>
      <c r="AB4" s="252" t="s">
        <v>2248</v>
      </c>
    </row>
    <row r="5" spans="2:59">
      <c r="B5" s="996"/>
      <c r="C5" s="996"/>
      <c r="D5" s="996"/>
      <c r="E5" s="996"/>
      <c r="F5" s="996"/>
      <c r="G5" s="996"/>
      <c r="H5" s="996"/>
      <c r="I5" s="996"/>
      <c r="J5" s="996"/>
      <c r="K5" s="996"/>
      <c r="L5" s="996"/>
      <c r="M5" s="996"/>
      <c r="N5" s="996"/>
      <c r="O5" s="996"/>
      <c r="P5" s="996"/>
      <c r="Q5" s="996"/>
      <c r="R5" s="996"/>
      <c r="S5" s="996"/>
      <c r="T5" s="997" t="s">
        <v>1139</v>
      </c>
      <c r="U5" s="997" t="s">
        <v>1140</v>
      </c>
      <c r="V5" s="997" t="s">
        <v>1349</v>
      </c>
      <c r="W5" s="996"/>
      <c r="X5" s="996"/>
      <c r="Y5" s="996"/>
      <c r="Z5" s="996"/>
      <c r="AA5" s="996"/>
      <c r="AB5" s="252"/>
    </row>
    <row r="6" spans="2:59">
      <c r="B6" s="996"/>
      <c r="C6" s="996"/>
      <c r="D6" s="996"/>
      <c r="E6" s="996"/>
      <c r="F6" s="996"/>
      <c r="G6" s="996"/>
      <c r="H6" s="996"/>
      <c r="I6" s="996"/>
      <c r="J6" s="996"/>
      <c r="K6" s="996"/>
      <c r="L6" s="996"/>
      <c r="M6" s="996"/>
      <c r="N6" s="996"/>
      <c r="O6" s="996"/>
      <c r="P6" s="996"/>
      <c r="Q6" s="996"/>
      <c r="R6" s="996"/>
      <c r="S6" s="996"/>
      <c r="T6" s="996"/>
      <c r="U6" s="996"/>
      <c r="V6" s="996"/>
      <c r="W6" s="996"/>
      <c r="X6" s="996"/>
      <c r="Y6" s="996"/>
      <c r="Z6" s="996"/>
      <c r="AA6" s="996"/>
      <c r="AB6" s="252"/>
    </row>
    <row r="7" spans="2:59" s="318" customFormat="1">
      <c r="B7" s="323" t="s">
        <v>3075</v>
      </c>
      <c r="C7" s="11" t="s">
        <v>85</v>
      </c>
      <c r="D7" s="11" t="s">
        <v>157</v>
      </c>
      <c r="E7" s="11" t="s">
        <v>176</v>
      </c>
      <c r="F7" s="11" t="s">
        <v>179</v>
      </c>
      <c r="G7" s="11" t="s">
        <v>269</v>
      </c>
      <c r="H7" s="11" t="s">
        <v>270</v>
      </c>
      <c r="I7" s="11" t="s">
        <v>181</v>
      </c>
      <c r="J7" s="11" t="s">
        <v>215</v>
      </c>
      <c r="K7" s="11" t="s">
        <v>99</v>
      </c>
      <c r="L7" s="11" t="s">
        <v>117</v>
      </c>
      <c r="M7" s="11" t="s">
        <v>140</v>
      </c>
      <c r="N7" s="11" t="s">
        <v>45</v>
      </c>
      <c r="O7" s="12">
        <v>1</v>
      </c>
      <c r="P7" s="12">
        <v>1</v>
      </c>
      <c r="Q7" s="12">
        <v>11.6</v>
      </c>
      <c r="R7" s="12">
        <v>1</v>
      </c>
      <c r="S7" s="11" t="s">
        <v>443</v>
      </c>
      <c r="T7" s="11" t="s">
        <v>3046</v>
      </c>
      <c r="U7" s="11" t="s">
        <v>404</v>
      </c>
      <c r="V7" s="11" t="s">
        <v>438</v>
      </c>
      <c r="W7" s="11" t="s">
        <v>466</v>
      </c>
      <c r="X7" s="11" t="s">
        <v>306</v>
      </c>
      <c r="Y7" s="324" t="s">
        <v>3047</v>
      </c>
      <c r="Z7" s="14" t="s">
        <v>53</v>
      </c>
      <c r="AA7" s="11" t="s">
        <v>1164</v>
      </c>
      <c r="AB7" s="314"/>
      <c r="AC7" s="314"/>
      <c r="AD7" s="314"/>
      <c r="AE7" s="314"/>
      <c r="AF7" s="314"/>
      <c r="AG7" s="314"/>
      <c r="AH7" s="314"/>
      <c r="AI7" s="314"/>
      <c r="AJ7" s="314"/>
      <c r="AK7" s="314"/>
      <c r="AL7" s="314"/>
      <c r="AM7" s="314"/>
      <c r="AN7" s="314"/>
      <c r="AO7" s="314"/>
      <c r="AP7" s="315"/>
      <c r="AQ7" s="315"/>
      <c r="AR7" s="315"/>
      <c r="AS7" s="315"/>
      <c r="AT7" s="315"/>
      <c r="AU7" s="315"/>
      <c r="AV7" s="315"/>
      <c r="AW7" s="315"/>
      <c r="AX7" s="314"/>
      <c r="AY7" s="314"/>
      <c r="AZ7" s="314"/>
      <c r="BA7" s="314"/>
      <c r="BB7" s="316"/>
      <c r="BC7" s="314"/>
      <c r="BD7" s="317"/>
      <c r="BE7" s="317"/>
      <c r="BF7" s="317"/>
      <c r="BG7" s="317"/>
    </row>
    <row r="8" spans="2:59" s="318" customFormat="1">
      <c r="B8" s="325" t="s">
        <v>3064</v>
      </c>
      <c r="C8" s="326" t="s">
        <v>85</v>
      </c>
      <c r="D8" s="326" t="s">
        <v>157</v>
      </c>
      <c r="E8" s="326" t="s">
        <v>176</v>
      </c>
      <c r="F8" s="326" t="s">
        <v>179</v>
      </c>
      <c r="G8" s="326" t="s">
        <v>269</v>
      </c>
      <c r="H8" s="326" t="s">
        <v>270</v>
      </c>
      <c r="I8" s="326" t="s">
        <v>181</v>
      </c>
      <c r="J8" s="326" t="s">
        <v>215</v>
      </c>
      <c r="K8" s="326" t="s">
        <v>99</v>
      </c>
      <c r="L8" s="326" t="s">
        <v>118</v>
      </c>
      <c r="M8" s="326" t="s">
        <v>141</v>
      </c>
      <c r="N8" s="326" t="s">
        <v>45</v>
      </c>
      <c r="O8" s="327">
        <v>1</v>
      </c>
      <c r="P8" s="327">
        <v>1</v>
      </c>
      <c r="Q8" s="327">
        <v>11.6</v>
      </c>
      <c r="R8" s="327">
        <v>1</v>
      </c>
      <c r="S8" s="326" t="s">
        <v>444</v>
      </c>
      <c r="T8" s="326" t="s">
        <v>3046</v>
      </c>
      <c r="U8" s="326" t="s">
        <v>404</v>
      </c>
      <c r="V8" s="326" t="s">
        <v>438</v>
      </c>
      <c r="W8" s="326" t="s">
        <v>466</v>
      </c>
      <c r="X8" s="326" t="s">
        <v>307</v>
      </c>
      <c r="Y8" s="328" t="s">
        <v>3048</v>
      </c>
      <c r="Z8" s="58" t="s">
        <v>54</v>
      </c>
      <c r="AA8" s="326" t="s">
        <v>1164</v>
      </c>
      <c r="AB8" s="314"/>
      <c r="AC8" s="314"/>
      <c r="AD8" s="314"/>
      <c r="AE8" s="314"/>
      <c r="AF8" s="314"/>
      <c r="AG8" s="314"/>
      <c r="AH8" s="314"/>
      <c r="AI8" s="314"/>
      <c r="AJ8" s="314"/>
      <c r="AK8" s="314"/>
      <c r="AL8" s="314"/>
      <c r="AM8" s="314"/>
      <c r="AN8" s="314"/>
      <c r="AO8" s="314"/>
      <c r="AP8" s="315"/>
      <c r="AQ8" s="315"/>
      <c r="AR8" s="315"/>
      <c r="AS8" s="315"/>
      <c r="AT8" s="315"/>
      <c r="AU8" s="315"/>
      <c r="AV8" s="315"/>
      <c r="AW8" s="315"/>
      <c r="AX8" s="314"/>
      <c r="AY8" s="314"/>
      <c r="AZ8" s="314"/>
      <c r="BA8" s="314"/>
      <c r="BB8" s="316"/>
      <c r="BC8" s="314"/>
      <c r="BD8" s="317"/>
      <c r="BE8" s="317"/>
      <c r="BF8" s="317"/>
      <c r="BG8" s="317"/>
    </row>
    <row r="9" spans="2:59" s="318" customFormat="1">
      <c r="B9" s="323" t="s">
        <v>3076</v>
      </c>
      <c r="C9" s="11" t="s">
        <v>86</v>
      </c>
      <c r="D9" s="11" t="s">
        <v>158</v>
      </c>
      <c r="E9" s="11" t="s">
        <v>176</v>
      </c>
      <c r="F9" s="11" t="s">
        <v>179</v>
      </c>
      <c r="G9" s="11" t="s">
        <v>270</v>
      </c>
      <c r="H9" s="11" t="s">
        <v>284</v>
      </c>
      <c r="I9" s="11" t="s">
        <v>182</v>
      </c>
      <c r="J9" s="11" t="s">
        <v>216</v>
      </c>
      <c r="K9" s="11" t="s">
        <v>99</v>
      </c>
      <c r="L9" s="11" t="s">
        <v>119</v>
      </c>
      <c r="M9" s="11" t="s">
        <v>142</v>
      </c>
      <c r="N9" s="11" t="s">
        <v>45</v>
      </c>
      <c r="O9" s="12">
        <v>1</v>
      </c>
      <c r="P9" s="12">
        <v>1</v>
      </c>
      <c r="Q9" s="12">
        <v>14</v>
      </c>
      <c r="R9" s="12">
        <v>1</v>
      </c>
      <c r="S9" s="11" t="s">
        <v>445</v>
      </c>
      <c r="T9" s="11" t="s">
        <v>3046</v>
      </c>
      <c r="U9" s="11" t="s">
        <v>1182</v>
      </c>
      <c r="V9" s="11" t="s">
        <v>437</v>
      </c>
      <c r="W9" s="11" t="s">
        <v>467</v>
      </c>
      <c r="X9" s="11" t="s">
        <v>306</v>
      </c>
      <c r="Y9" s="324" t="s">
        <v>3049</v>
      </c>
      <c r="Z9" s="14" t="s">
        <v>55</v>
      </c>
      <c r="AA9" s="11" t="s">
        <v>1164</v>
      </c>
      <c r="AB9" s="314"/>
      <c r="AC9" s="314"/>
      <c r="AD9" s="314"/>
      <c r="AE9" s="314"/>
      <c r="AF9" s="314"/>
      <c r="AG9" s="314"/>
      <c r="AH9" s="314"/>
      <c r="AI9" s="314"/>
      <c r="AJ9" s="314"/>
      <c r="AK9" s="314"/>
      <c r="AL9" s="314"/>
      <c r="AM9" s="314"/>
      <c r="AN9" s="314"/>
      <c r="AO9" s="314"/>
      <c r="AP9" s="315"/>
      <c r="AQ9" s="315"/>
      <c r="AR9" s="315"/>
      <c r="AS9" s="315"/>
      <c r="AT9" s="315"/>
      <c r="AU9" s="315"/>
      <c r="AV9" s="315"/>
      <c r="AW9" s="315"/>
      <c r="AX9" s="314"/>
      <c r="AY9" s="314"/>
      <c r="AZ9" s="314"/>
      <c r="BA9" s="314"/>
      <c r="BB9" s="316"/>
      <c r="BC9" s="314"/>
      <c r="BD9" s="317"/>
      <c r="BE9" s="317"/>
      <c r="BF9" s="317"/>
      <c r="BG9" s="317"/>
    </row>
    <row r="10" spans="2:59" s="318" customFormat="1">
      <c r="B10" s="325" t="s">
        <v>3063</v>
      </c>
      <c r="C10" s="326" t="s">
        <v>86</v>
      </c>
      <c r="D10" s="326" t="s">
        <v>158</v>
      </c>
      <c r="E10" s="326" t="s">
        <v>176</v>
      </c>
      <c r="F10" s="326" t="s">
        <v>179</v>
      </c>
      <c r="G10" s="326" t="s">
        <v>271</v>
      </c>
      <c r="H10" s="326" t="s">
        <v>285</v>
      </c>
      <c r="I10" s="326" t="s">
        <v>183</v>
      </c>
      <c r="J10" s="326" t="s">
        <v>217</v>
      </c>
      <c r="K10" s="326" t="s">
        <v>99</v>
      </c>
      <c r="L10" s="326" t="s">
        <v>120</v>
      </c>
      <c r="M10" s="326" t="s">
        <v>143</v>
      </c>
      <c r="N10" s="326" t="s">
        <v>45</v>
      </c>
      <c r="O10" s="327">
        <v>1</v>
      </c>
      <c r="P10" s="327">
        <v>1</v>
      </c>
      <c r="Q10" s="327">
        <v>14</v>
      </c>
      <c r="R10" s="327">
        <v>1</v>
      </c>
      <c r="S10" s="326" t="s">
        <v>40</v>
      </c>
      <c r="T10" s="326" t="s">
        <v>3046</v>
      </c>
      <c r="U10" s="326" t="s">
        <v>431</v>
      </c>
      <c r="V10" s="326" t="s">
        <v>437</v>
      </c>
      <c r="W10" s="326" t="s">
        <v>467</v>
      </c>
      <c r="X10" s="326" t="s">
        <v>307</v>
      </c>
      <c r="Y10" s="328" t="s">
        <v>3048</v>
      </c>
      <c r="Z10" s="58" t="s">
        <v>56</v>
      </c>
      <c r="AA10" s="326" t="s">
        <v>1164</v>
      </c>
      <c r="AB10" s="314"/>
      <c r="AC10" s="314"/>
      <c r="AD10" s="314"/>
      <c r="AE10" s="314"/>
      <c r="AF10" s="314"/>
      <c r="AG10" s="314"/>
      <c r="AH10" s="314"/>
      <c r="AI10" s="314"/>
      <c r="AJ10" s="314"/>
      <c r="AK10" s="314"/>
      <c r="AL10" s="314"/>
      <c r="AM10" s="314"/>
      <c r="AN10" s="314"/>
      <c r="AO10" s="314"/>
      <c r="AP10" s="315"/>
      <c r="AQ10" s="315"/>
      <c r="AR10" s="315"/>
      <c r="AS10" s="315"/>
      <c r="AT10" s="315"/>
      <c r="AU10" s="315"/>
      <c r="AV10" s="315"/>
      <c r="AW10" s="315"/>
      <c r="AX10" s="314"/>
      <c r="AY10" s="314"/>
      <c r="AZ10" s="314"/>
      <c r="BA10" s="314"/>
      <c r="BB10" s="316"/>
      <c r="BC10" s="314"/>
      <c r="BD10" s="317"/>
      <c r="BE10" s="317"/>
      <c r="BF10" s="317"/>
      <c r="BG10" s="317"/>
    </row>
    <row r="11" spans="2:59" s="318" customFormat="1">
      <c r="B11" s="323" t="s">
        <v>3077</v>
      </c>
      <c r="C11" s="11" t="s">
        <v>87</v>
      </c>
      <c r="D11" s="11" t="s">
        <v>159</v>
      </c>
      <c r="E11" s="11" t="s">
        <v>176</v>
      </c>
      <c r="F11" s="11" t="s">
        <v>179</v>
      </c>
      <c r="G11" s="11" t="s">
        <v>270</v>
      </c>
      <c r="H11" s="11" t="s">
        <v>285</v>
      </c>
      <c r="I11" s="11" t="s">
        <v>184</v>
      </c>
      <c r="J11" s="11" t="s">
        <v>218</v>
      </c>
      <c r="K11" s="11" t="s">
        <v>99</v>
      </c>
      <c r="L11" s="11" t="s">
        <v>118</v>
      </c>
      <c r="M11" s="11" t="s">
        <v>144</v>
      </c>
      <c r="N11" s="11" t="s">
        <v>402</v>
      </c>
      <c r="O11" s="12">
        <v>1</v>
      </c>
      <c r="P11" s="12">
        <v>1</v>
      </c>
      <c r="Q11" s="12">
        <v>16.5</v>
      </c>
      <c r="R11" s="12">
        <v>1</v>
      </c>
      <c r="S11" s="11" t="s">
        <v>446</v>
      </c>
      <c r="T11" s="11" t="s">
        <v>3046</v>
      </c>
      <c r="U11" s="11" t="s">
        <v>1183</v>
      </c>
      <c r="V11" s="11" t="s">
        <v>439</v>
      </c>
      <c r="W11" s="11" t="s">
        <v>468</v>
      </c>
      <c r="X11" s="11" t="s">
        <v>308</v>
      </c>
      <c r="Y11" s="324" t="s">
        <v>3050</v>
      </c>
      <c r="Z11" s="14" t="s">
        <v>57</v>
      </c>
      <c r="AA11" s="11" t="s">
        <v>1165</v>
      </c>
      <c r="AB11" s="314"/>
      <c r="AC11" s="314"/>
      <c r="AD11" s="314"/>
      <c r="AE11" s="314"/>
      <c r="AF11" s="314"/>
      <c r="AG11" s="314"/>
      <c r="AH11" s="314"/>
      <c r="AI11" s="314"/>
      <c r="AJ11" s="314"/>
      <c r="AK11" s="314"/>
      <c r="AL11" s="314"/>
      <c r="AM11" s="314"/>
      <c r="AN11" s="314"/>
      <c r="AO11" s="314"/>
      <c r="AP11" s="315"/>
      <c r="AQ11" s="315"/>
      <c r="AR11" s="315"/>
      <c r="AS11" s="315"/>
      <c r="AT11" s="315"/>
      <c r="AU11" s="315"/>
      <c r="AV11" s="315"/>
      <c r="AW11" s="315"/>
      <c r="AX11" s="314"/>
      <c r="AY11" s="314"/>
      <c r="AZ11" s="314"/>
      <c r="BA11" s="314"/>
      <c r="BB11" s="316"/>
      <c r="BC11" s="314"/>
      <c r="BD11" s="317"/>
      <c r="BE11" s="317"/>
      <c r="BF11" s="317"/>
      <c r="BG11" s="317"/>
    </row>
    <row r="12" spans="2:59" s="318" customFormat="1">
      <c r="B12" s="325" t="s">
        <v>3062</v>
      </c>
      <c r="C12" s="326" t="s">
        <v>87</v>
      </c>
      <c r="D12" s="326" t="s">
        <v>159</v>
      </c>
      <c r="E12" s="326" t="s">
        <v>176</v>
      </c>
      <c r="F12" s="326" t="s">
        <v>179</v>
      </c>
      <c r="G12" s="326" t="s">
        <v>272</v>
      </c>
      <c r="H12" s="326" t="s">
        <v>285</v>
      </c>
      <c r="I12" s="326" t="s">
        <v>185</v>
      </c>
      <c r="J12" s="326" t="s">
        <v>219</v>
      </c>
      <c r="K12" s="326" t="s">
        <v>99</v>
      </c>
      <c r="L12" s="326" t="s">
        <v>118</v>
      </c>
      <c r="M12" s="326" t="s">
        <v>145</v>
      </c>
      <c r="N12" s="326" t="s">
        <v>402</v>
      </c>
      <c r="O12" s="327">
        <v>1</v>
      </c>
      <c r="P12" s="327">
        <v>1</v>
      </c>
      <c r="Q12" s="327">
        <v>16.5</v>
      </c>
      <c r="R12" s="327">
        <v>1</v>
      </c>
      <c r="S12" s="326" t="s">
        <v>444</v>
      </c>
      <c r="T12" s="326" t="s">
        <v>3046</v>
      </c>
      <c r="U12" s="326" t="s">
        <v>879</v>
      </c>
      <c r="V12" s="326" t="s">
        <v>439</v>
      </c>
      <c r="W12" s="326" t="s">
        <v>468</v>
      </c>
      <c r="X12" s="326" t="s">
        <v>309</v>
      </c>
      <c r="Y12" s="328" t="s">
        <v>3051</v>
      </c>
      <c r="Z12" s="58" t="s">
        <v>58</v>
      </c>
      <c r="AA12" s="326" t="s">
        <v>1165</v>
      </c>
      <c r="AB12" s="314"/>
      <c r="AC12" s="314"/>
      <c r="AD12" s="314"/>
      <c r="AE12" s="314"/>
      <c r="AF12" s="314"/>
      <c r="AG12" s="314"/>
      <c r="AH12" s="314"/>
      <c r="AI12" s="314"/>
      <c r="AJ12" s="314"/>
      <c r="AK12" s="314"/>
      <c r="AL12" s="314"/>
      <c r="AM12" s="314"/>
      <c r="AN12" s="314"/>
      <c r="AO12" s="314"/>
      <c r="AP12" s="315"/>
      <c r="AQ12" s="315"/>
      <c r="AR12" s="315"/>
      <c r="AS12" s="315"/>
      <c r="AT12" s="315"/>
      <c r="AU12" s="315"/>
      <c r="AV12" s="315"/>
      <c r="AW12" s="315"/>
      <c r="AX12" s="314"/>
      <c r="AY12" s="314"/>
      <c r="AZ12" s="314"/>
      <c r="BA12" s="314"/>
      <c r="BB12" s="316"/>
      <c r="BC12" s="314"/>
      <c r="BD12" s="317"/>
      <c r="BE12" s="317"/>
      <c r="BF12" s="317"/>
      <c r="BG12" s="317"/>
    </row>
    <row r="13" spans="2:59" s="318" customFormat="1">
      <c r="B13" s="323" t="s">
        <v>3065</v>
      </c>
      <c r="C13" s="11" t="s">
        <v>88</v>
      </c>
      <c r="D13" s="11" t="s">
        <v>160</v>
      </c>
      <c r="E13" s="11" t="s">
        <v>176</v>
      </c>
      <c r="F13" s="11" t="s">
        <v>179</v>
      </c>
      <c r="G13" s="11" t="s">
        <v>273</v>
      </c>
      <c r="H13" s="11" t="s">
        <v>286</v>
      </c>
      <c r="I13" s="11" t="s">
        <v>186</v>
      </c>
      <c r="J13" s="11" t="s">
        <v>220</v>
      </c>
      <c r="K13" s="11" t="s">
        <v>99</v>
      </c>
      <c r="L13" s="11" t="s">
        <v>120</v>
      </c>
      <c r="M13" s="11" t="s">
        <v>146</v>
      </c>
      <c r="N13" s="11" t="s">
        <v>402</v>
      </c>
      <c r="O13" s="12">
        <v>1</v>
      </c>
      <c r="P13" s="12">
        <v>1</v>
      </c>
      <c r="Q13" s="12">
        <v>19.600000000000001</v>
      </c>
      <c r="R13" s="12">
        <v>1</v>
      </c>
      <c r="S13" s="11" t="s">
        <v>40</v>
      </c>
      <c r="T13" s="11" t="s">
        <v>3046</v>
      </c>
      <c r="U13" s="11" t="s">
        <v>396</v>
      </c>
      <c r="V13" s="11" t="s">
        <v>439</v>
      </c>
      <c r="W13" s="11" t="s">
        <v>469</v>
      </c>
      <c r="X13" s="11" t="s">
        <v>310</v>
      </c>
      <c r="Y13" s="11" t="s">
        <v>252</v>
      </c>
      <c r="Z13" s="14" t="s">
        <v>59</v>
      </c>
      <c r="AA13" s="11" t="s">
        <v>1165</v>
      </c>
      <c r="AB13" s="314"/>
      <c r="AC13" s="314"/>
      <c r="AD13" s="314"/>
      <c r="AE13" s="314"/>
      <c r="AF13" s="314"/>
      <c r="AG13" s="314"/>
      <c r="AH13" s="314"/>
      <c r="AI13" s="314"/>
      <c r="AJ13" s="314"/>
      <c r="AK13" s="314"/>
      <c r="AL13" s="314"/>
      <c r="AM13" s="314"/>
      <c r="AN13" s="314"/>
      <c r="AO13" s="314"/>
      <c r="AP13" s="315"/>
      <c r="AQ13" s="315"/>
      <c r="AR13" s="315"/>
      <c r="AS13" s="315"/>
      <c r="AT13" s="315"/>
      <c r="AU13" s="315"/>
      <c r="AV13" s="315"/>
      <c r="AW13" s="315"/>
      <c r="AX13" s="314"/>
      <c r="AY13" s="314"/>
      <c r="AZ13" s="314"/>
      <c r="BA13" s="314"/>
      <c r="BB13" s="316"/>
      <c r="BC13" s="314"/>
      <c r="BD13" s="317"/>
      <c r="BE13" s="317"/>
      <c r="BF13" s="317"/>
      <c r="BG13" s="317"/>
    </row>
    <row r="14" spans="2:59" s="318" customFormat="1">
      <c r="B14" s="325" t="s">
        <v>3061</v>
      </c>
      <c r="C14" s="326" t="s">
        <v>88</v>
      </c>
      <c r="D14" s="326" t="s">
        <v>160</v>
      </c>
      <c r="E14" s="326" t="s">
        <v>176</v>
      </c>
      <c r="F14" s="326" t="s">
        <v>179</v>
      </c>
      <c r="G14" s="326" t="s">
        <v>274</v>
      </c>
      <c r="H14" s="326" t="s">
        <v>274</v>
      </c>
      <c r="I14" s="326" t="s">
        <v>187</v>
      </c>
      <c r="J14" s="326" t="s">
        <v>221</v>
      </c>
      <c r="K14" s="326" t="s">
        <v>99</v>
      </c>
      <c r="L14" s="326" t="s">
        <v>120</v>
      </c>
      <c r="M14" s="326" t="s">
        <v>146</v>
      </c>
      <c r="N14" s="326" t="s">
        <v>402</v>
      </c>
      <c r="O14" s="327">
        <v>1</v>
      </c>
      <c r="P14" s="327">
        <v>1</v>
      </c>
      <c r="Q14" s="327">
        <v>17.600000000000001</v>
      </c>
      <c r="R14" s="327">
        <v>1</v>
      </c>
      <c r="S14" s="326" t="s">
        <v>444</v>
      </c>
      <c r="T14" s="326" t="s">
        <v>3046</v>
      </c>
      <c r="U14" s="326" t="s">
        <v>396</v>
      </c>
      <c r="V14" s="326" t="s">
        <v>439</v>
      </c>
      <c r="W14" s="326" t="s">
        <v>469</v>
      </c>
      <c r="X14" s="326" t="s">
        <v>310</v>
      </c>
      <c r="Y14" s="326" t="s">
        <v>322</v>
      </c>
      <c r="Z14" s="58" t="s">
        <v>60</v>
      </c>
      <c r="AA14" s="326" t="s">
        <v>1165</v>
      </c>
      <c r="AB14" s="314"/>
      <c r="AC14" s="314"/>
      <c r="AD14" s="314"/>
      <c r="AE14" s="314"/>
      <c r="AF14" s="314"/>
      <c r="AG14" s="314"/>
      <c r="AH14" s="314"/>
      <c r="AI14" s="314"/>
      <c r="AJ14" s="314"/>
      <c r="AK14" s="314"/>
      <c r="AL14" s="314"/>
      <c r="AM14" s="314"/>
      <c r="AN14" s="314"/>
      <c r="AO14" s="314"/>
      <c r="AP14" s="315"/>
      <c r="AQ14" s="315"/>
      <c r="AR14" s="315"/>
      <c r="AS14" s="315"/>
      <c r="AT14" s="315"/>
      <c r="AU14" s="315"/>
      <c r="AV14" s="315"/>
      <c r="AW14" s="315"/>
      <c r="AX14" s="314"/>
      <c r="AY14" s="314"/>
      <c r="AZ14" s="314"/>
      <c r="BA14" s="314"/>
      <c r="BB14" s="316"/>
      <c r="BC14" s="314"/>
      <c r="BD14" s="317"/>
      <c r="BE14" s="317"/>
      <c r="BF14" s="317"/>
      <c r="BG14" s="317"/>
    </row>
    <row r="15" spans="2:59" s="318" customFormat="1">
      <c r="B15" s="323" t="s">
        <v>3066</v>
      </c>
      <c r="C15" s="11" t="s">
        <v>89</v>
      </c>
      <c r="D15" s="11" t="s">
        <v>161</v>
      </c>
      <c r="E15" s="11" t="s">
        <v>176</v>
      </c>
      <c r="F15" s="11" t="s">
        <v>179</v>
      </c>
      <c r="G15" s="11" t="s">
        <v>275</v>
      </c>
      <c r="H15" s="11" t="s">
        <v>273</v>
      </c>
      <c r="I15" s="11" t="s">
        <v>188</v>
      </c>
      <c r="J15" s="11" t="s">
        <v>222</v>
      </c>
      <c r="K15" s="11" t="s">
        <v>99</v>
      </c>
      <c r="L15" s="11" t="s">
        <v>120</v>
      </c>
      <c r="M15" s="11" t="s">
        <v>147</v>
      </c>
      <c r="N15" s="11" t="s">
        <v>403</v>
      </c>
      <c r="O15" s="12">
        <v>2</v>
      </c>
      <c r="P15" s="12">
        <v>2</v>
      </c>
      <c r="Q15" s="12">
        <v>11.6</v>
      </c>
      <c r="R15" s="12">
        <v>2</v>
      </c>
      <c r="S15" s="11" t="s">
        <v>40</v>
      </c>
      <c r="T15" s="11" t="s">
        <v>3046</v>
      </c>
      <c r="U15" s="11" t="s">
        <v>1038</v>
      </c>
      <c r="V15" s="11" t="s">
        <v>631</v>
      </c>
      <c r="W15" s="11" t="s">
        <v>470</v>
      </c>
      <c r="X15" s="11" t="s">
        <v>308</v>
      </c>
      <c r="Y15" s="11" t="s">
        <v>44</v>
      </c>
      <c r="Z15" s="14" t="s">
        <v>61</v>
      </c>
      <c r="AA15" s="11" t="s">
        <v>1165</v>
      </c>
      <c r="AB15" s="314"/>
      <c r="AC15" s="314"/>
      <c r="AD15" s="314"/>
      <c r="AE15" s="314"/>
      <c r="AF15" s="314"/>
      <c r="AG15" s="314"/>
      <c r="AH15" s="314"/>
      <c r="AI15" s="314"/>
      <c r="AJ15" s="314"/>
      <c r="AK15" s="314"/>
      <c r="AL15" s="314"/>
      <c r="AM15" s="314"/>
      <c r="AN15" s="314"/>
      <c r="AO15" s="314"/>
      <c r="AP15" s="315"/>
      <c r="AQ15" s="315"/>
      <c r="AR15" s="315"/>
      <c r="AS15" s="315"/>
      <c r="AT15" s="315"/>
      <c r="AU15" s="315"/>
      <c r="AV15" s="315"/>
      <c r="AW15" s="315"/>
      <c r="AX15" s="314"/>
      <c r="AY15" s="314"/>
      <c r="AZ15" s="314"/>
      <c r="BA15" s="314"/>
      <c r="BB15" s="316"/>
      <c r="BC15" s="314"/>
      <c r="BD15" s="317"/>
      <c r="BE15" s="317"/>
      <c r="BF15" s="317"/>
      <c r="BG15" s="317"/>
    </row>
    <row r="16" spans="2:59" s="318" customFormat="1">
      <c r="B16" s="325" t="s">
        <v>3060</v>
      </c>
      <c r="C16" s="326" t="s">
        <v>89</v>
      </c>
      <c r="D16" s="326" t="s">
        <v>161</v>
      </c>
      <c r="E16" s="326" t="s">
        <v>176</v>
      </c>
      <c r="F16" s="326" t="s">
        <v>179</v>
      </c>
      <c r="G16" s="326" t="s">
        <v>275</v>
      </c>
      <c r="H16" s="326" t="s">
        <v>273</v>
      </c>
      <c r="I16" s="326" t="s">
        <v>188</v>
      </c>
      <c r="J16" s="326" t="s">
        <v>222</v>
      </c>
      <c r="K16" s="326" t="s">
        <v>99</v>
      </c>
      <c r="L16" s="326" t="s">
        <v>120</v>
      </c>
      <c r="M16" s="326" t="s">
        <v>147</v>
      </c>
      <c r="N16" s="326" t="s">
        <v>403</v>
      </c>
      <c r="O16" s="327">
        <v>2</v>
      </c>
      <c r="P16" s="327">
        <v>2</v>
      </c>
      <c r="Q16" s="327">
        <v>11.6</v>
      </c>
      <c r="R16" s="327">
        <v>2</v>
      </c>
      <c r="S16" s="326" t="s">
        <v>40</v>
      </c>
      <c r="T16" s="326" t="s">
        <v>3046</v>
      </c>
      <c r="U16" s="326" t="s">
        <v>1038</v>
      </c>
      <c r="V16" s="326" t="s">
        <v>631</v>
      </c>
      <c r="W16" s="326" t="s">
        <v>471</v>
      </c>
      <c r="X16" s="326" t="s">
        <v>308</v>
      </c>
      <c r="Y16" s="326" t="s">
        <v>323</v>
      </c>
      <c r="Z16" s="58" t="s">
        <v>62</v>
      </c>
      <c r="AA16" s="326" t="s">
        <v>1165</v>
      </c>
      <c r="AB16" s="314"/>
      <c r="AC16" s="314"/>
      <c r="AD16" s="314"/>
      <c r="AE16" s="314"/>
      <c r="AF16" s="314"/>
      <c r="AG16" s="314"/>
      <c r="AH16" s="314"/>
      <c r="AI16" s="314"/>
      <c r="AJ16" s="314"/>
      <c r="AK16" s="314"/>
      <c r="AL16" s="314"/>
      <c r="AM16" s="314"/>
      <c r="AN16" s="314"/>
      <c r="AO16" s="314"/>
      <c r="AP16" s="315"/>
      <c r="AQ16" s="315"/>
      <c r="AR16" s="315"/>
      <c r="AS16" s="315"/>
      <c r="AT16" s="315"/>
      <c r="AU16" s="315"/>
      <c r="AV16" s="315"/>
      <c r="AW16" s="315"/>
      <c r="AX16" s="314"/>
      <c r="AY16" s="314"/>
      <c r="AZ16" s="314"/>
      <c r="BA16" s="314"/>
      <c r="BB16" s="316"/>
      <c r="BC16" s="314"/>
      <c r="BD16" s="317"/>
      <c r="BE16" s="317"/>
      <c r="BF16" s="317"/>
      <c r="BG16" s="317"/>
    </row>
    <row r="17" spans="2:59" s="318" customFormat="1">
      <c r="B17" s="323" t="s">
        <v>3067</v>
      </c>
      <c r="C17" s="11" t="s">
        <v>90</v>
      </c>
      <c r="D17" s="11" t="s">
        <v>162</v>
      </c>
      <c r="E17" s="11" t="s">
        <v>176</v>
      </c>
      <c r="F17" s="11" t="s">
        <v>179</v>
      </c>
      <c r="G17" s="11" t="s">
        <v>276</v>
      </c>
      <c r="H17" s="11" t="s">
        <v>282</v>
      </c>
      <c r="I17" s="11" t="s">
        <v>189</v>
      </c>
      <c r="J17" s="11" t="s">
        <v>223</v>
      </c>
      <c r="K17" s="11" t="s">
        <v>99</v>
      </c>
      <c r="L17" s="11" t="s">
        <v>120</v>
      </c>
      <c r="M17" s="11" t="s">
        <v>148</v>
      </c>
      <c r="N17" s="11" t="s">
        <v>403</v>
      </c>
      <c r="O17" s="12">
        <v>2</v>
      </c>
      <c r="P17" s="12">
        <v>2</v>
      </c>
      <c r="Q17" s="12">
        <v>11</v>
      </c>
      <c r="R17" s="12">
        <v>2</v>
      </c>
      <c r="S17" s="11" t="s">
        <v>40</v>
      </c>
      <c r="T17" s="11" t="s">
        <v>3046</v>
      </c>
      <c r="U17" s="11" t="s">
        <v>1038</v>
      </c>
      <c r="V17" s="11" t="s">
        <v>631</v>
      </c>
      <c r="W17" s="11" t="s">
        <v>472</v>
      </c>
      <c r="X17" s="11" t="s">
        <v>311</v>
      </c>
      <c r="Y17" s="11" t="s">
        <v>324</v>
      </c>
      <c r="Z17" s="14" t="s">
        <v>63</v>
      </c>
      <c r="AA17" s="11" t="s">
        <v>1165</v>
      </c>
      <c r="AB17" s="314"/>
      <c r="AC17" s="314"/>
      <c r="AD17" s="314"/>
      <c r="AE17" s="314"/>
      <c r="AF17" s="314"/>
      <c r="AG17" s="314"/>
      <c r="AH17" s="314"/>
      <c r="AI17" s="314"/>
      <c r="AJ17" s="314"/>
      <c r="AK17" s="314"/>
      <c r="AL17" s="314"/>
      <c r="AM17" s="314"/>
      <c r="AN17" s="314"/>
      <c r="AO17" s="314"/>
      <c r="AP17" s="315"/>
      <c r="AQ17" s="315"/>
      <c r="AR17" s="315"/>
      <c r="AS17" s="315"/>
      <c r="AT17" s="315"/>
      <c r="AU17" s="315"/>
      <c r="AV17" s="315"/>
      <c r="AW17" s="315"/>
      <c r="AX17" s="314"/>
      <c r="AY17" s="314"/>
      <c r="AZ17" s="314"/>
      <c r="BA17" s="314"/>
      <c r="BB17" s="316"/>
      <c r="BC17" s="314"/>
      <c r="BD17" s="317"/>
      <c r="BE17" s="317"/>
      <c r="BF17" s="317"/>
      <c r="BG17" s="317"/>
    </row>
    <row r="18" spans="2:59" s="318" customFormat="1">
      <c r="B18" s="325" t="s">
        <v>3059</v>
      </c>
      <c r="C18" s="326" t="s">
        <v>90</v>
      </c>
      <c r="D18" s="326" t="s">
        <v>162</v>
      </c>
      <c r="E18" s="326" t="s">
        <v>176</v>
      </c>
      <c r="F18" s="326" t="s">
        <v>179</v>
      </c>
      <c r="G18" s="326" t="s">
        <v>276</v>
      </c>
      <c r="H18" s="326" t="s">
        <v>282</v>
      </c>
      <c r="I18" s="326" t="s">
        <v>189</v>
      </c>
      <c r="J18" s="326" t="s">
        <v>223</v>
      </c>
      <c r="K18" s="326" t="s">
        <v>99</v>
      </c>
      <c r="L18" s="326" t="s">
        <v>120</v>
      </c>
      <c r="M18" s="326" t="s">
        <v>148</v>
      </c>
      <c r="N18" s="326" t="s">
        <v>403</v>
      </c>
      <c r="O18" s="327">
        <v>2</v>
      </c>
      <c r="P18" s="327">
        <v>2</v>
      </c>
      <c r="Q18" s="327">
        <v>11</v>
      </c>
      <c r="R18" s="327">
        <v>2</v>
      </c>
      <c r="S18" s="326" t="s">
        <v>40</v>
      </c>
      <c r="T18" s="326" t="s">
        <v>3046</v>
      </c>
      <c r="U18" s="326" t="s">
        <v>1038</v>
      </c>
      <c r="V18" s="326" t="s">
        <v>631</v>
      </c>
      <c r="W18" s="326" t="s">
        <v>473</v>
      </c>
      <c r="X18" s="326" t="s">
        <v>311</v>
      </c>
      <c r="Y18" s="326" t="s">
        <v>323</v>
      </c>
      <c r="Z18" s="58" t="s">
        <v>64</v>
      </c>
      <c r="AA18" s="326" t="s">
        <v>1165</v>
      </c>
      <c r="AB18" s="314"/>
      <c r="AC18" s="314"/>
      <c r="AD18" s="314"/>
      <c r="AE18" s="314"/>
      <c r="AF18" s="314"/>
      <c r="AG18" s="314"/>
      <c r="AH18" s="314"/>
      <c r="AI18" s="314"/>
      <c r="AJ18" s="314"/>
      <c r="AK18" s="314"/>
      <c r="AL18" s="314"/>
      <c r="AM18" s="314"/>
      <c r="AN18" s="314"/>
      <c r="AO18" s="314"/>
      <c r="AP18" s="315"/>
      <c r="AQ18" s="315"/>
      <c r="AR18" s="315"/>
      <c r="AS18" s="315"/>
      <c r="AT18" s="315"/>
      <c r="AU18" s="315"/>
      <c r="AV18" s="315"/>
      <c r="AW18" s="315"/>
      <c r="AX18" s="314"/>
      <c r="AY18" s="314"/>
      <c r="AZ18" s="314"/>
      <c r="BA18" s="314"/>
      <c r="BB18" s="316"/>
      <c r="BC18" s="314"/>
      <c r="BD18" s="317"/>
      <c r="BE18" s="317"/>
      <c r="BF18" s="317"/>
      <c r="BG18" s="317"/>
    </row>
    <row r="19" spans="2:59" s="318" customFormat="1">
      <c r="B19" s="323" t="s">
        <v>3068</v>
      </c>
      <c r="C19" s="11" t="s">
        <v>91</v>
      </c>
      <c r="D19" s="11" t="s">
        <v>163</v>
      </c>
      <c r="E19" s="11" t="s">
        <v>176</v>
      </c>
      <c r="F19" s="11" t="s">
        <v>179</v>
      </c>
      <c r="G19" s="11" t="s">
        <v>277</v>
      </c>
      <c r="H19" s="11" t="s">
        <v>273</v>
      </c>
      <c r="I19" s="11" t="s">
        <v>190</v>
      </c>
      <c r="J19" s="11" t="s">
        <v>224</v>
      </c>
      <c r="K19" s="11" t="s">
        <v>99</v>
      </c>
      <c r="L19" s="11" t="s">
        <v>121</v>
      </c>
      <c r="M19" s="11" t="s">
        <v>149</v>
      </c>
      <c r="N19" s="11" t="s">
        <v>404</v>
      </c>
      <c r="O19" s="12">
        <v>2</v>
      </c>
      <c r="P19" s="12">
        <v>2</v>
      </c>
      <c r="Q19" s="12">
        <v>13.5</v>
      </c>
      <c r="R19" s="12">
        <v>2</v>
      </c>
      <c r="S19" s="11" t="s">
        <v>447</v>
      </c>
      <c r="T19" s="11" t="s">
        <v>3046</v>
      </c>
      <c r="U19" s="11" t="s">
        <v>1184</v>
      </c>
      <c r="V19" s="11" t="s">
        <v>441</v>
      </c>
      <c r="W19" s="11" t="s">
        <v>474</v>
      </c>
      <c r="X19" s="11" t="s">
        <v>312</v>
      </c>
      <c r="Y19" s="11" t="s">
        <v>325</v>
      </c>
      <c r="Z19" s="14" t="s">
        <v>65</v>
      </c>
      <c r="AA19" s="11" t="s">
        <v>1165</v>
      </c>
      <c r="AB19" s="314"/>
      <c r="AC19" s="314"/>
      <c r="AD19" s="314"/>
      <c r="AE19" s="314"/>
      <c r="AF19" s="314"/>
      <c r="AG19" s="314"/>
      <c r="AH19" s="314"/>
      <c r="AI19" s="314"/>
      <c r="AJ19" s="314"/>
      <c r="AK19" s="314"/>
      <c r="AL19" s="314"/>
      <c r="AM19" s="314"/>
      <c r="AN19" s="314"/>
      <c r="AO19" s="314"/>
      <c r="AP19" s="315"/>
      <c r="AQ19" s="315"/>
      <c r="AR19" s="315"/>
      <c r="AS19" s="315"/>
      <c r="AT19" s="315"/>
      <c r="AU19" s="315"/>
      <c r="AV19" s="315"/>
      <c r="AW19" s="315"/>
      <c r="AX19" s="314"/>
      <c r="AY19" s="314"/>
      <c r="AZ19" s="314"/>
      <c r="BA19" s="314"/>
      <c r="BB19" s="316"/>
      <c r="BC19" s="314"/>
      <c r="BD19" s="317"/>
      <c r="BE19" s="317"/>
      <c r="BF19" s="317"/>
      <c r="BG19" s="317"/>
    </row>
    <row r="20" spans="2:59" s="318" customFormat="1">
      <c r="B20" s="325" t="s">
        <v>3058</v>
      </c>
      <c r="C20" s="326" t="s">
        <v>91</v>
      </c>
      <c r="D20" s="326" t="s">
        <v>163</v>
      </c>
      <c r="E20" s="326" t="s">
        <v>176</v>
      </c>
      <c r="F20" s="326" t="s">
        <v>179</v>
      </c>
      <c r="G20" s="326" t="s">
        <v>277</v>
      </c>
      <c r="H20" s="326" t="s">
        <v>273</v>
      </c>
      <c r="I20" s="326" t="s">
        <v>190</v>
      </c>
      <c r="J20" s="326" t="s">
        <v>224</v>
      </c>
      <c r="K20" s="326" t="s">
        <v>99</v>
      </c>
      <c r="L20" s="326" t="s">
        <v>121</v>
      </c>
      <c r="M20" s="326" t="s">
        <v>149</v>
      </c>
      <c r="N20" s="326" t="s">
        <v>404</v>
      </c>
      <c r="O20" s="327">
        <v>2</v>
      </c>
      <c r="P20" s="327">
        <v>2</v>
      </c>
      <c r="Q20" s="327">
        <v>13.5</v>
      </c>
      <c r="R20" s="327">
        <v>2</v>
      </c>
      <c r="S20" s="326" t="s">
        <v>447</v>
      </c>
      <c r="T20" s="326" t="s">
        <v>3046</v>
      </c>
      <c r="U20" s="326" t="s">
        <v>1184</v>
      </c>
      <c r="V20" s="326" t="s">
        <v>441</v>
      </c>
      <c r="W20" s="326" t="s">
        <v>475</v>
      </c>
      <c r="X20" s="326" t="s">
        <v>312</v>
      </c>
      <c r="Y20" s="326" t="s">
        <v>323</v>
      </c>
      <c r="Z20" s="58" t="s">
        <v>66</v>
      </c>
      <c r="AA20" s="326" t="s">
        <v>1165</v>
      </c>
      <c r="AB20" s="314"/>
      <c r="AC20" s="314"/>
      <c r="AD20" s="314"/>
      <c r="AE20" s="314"/>
      <c r="AF20" s="314"/>
      <c r="AG20" s="314"/>
      <c r="AH20" s="314"/>
      <c r="AI20" s="314"/>
      <c r="AJ20" s="314"/>
      <c r="AK20" s="314"/>
      <c r="AL20" s="314"/>
      <c r="AM20" s="314"/>
      <c r="AN20" s="314"/>
      <c r="AO20" s="314"/>
      <c r="AP20" s="315"/>
      <c r="AQ20" s="315"/>
      <c r="AR20" s="315"/>
      <c r="AS20" s="315"/>
      <c r="AT20" s="315"/>
      <c r="AU20" s="315"/>
      <c r="AV20" s="315"/>
      <c r="AW20" s="315"/>
      <c r="AX20" s="314"/>
      <c r="AY20" s="314"/>
      <c r="AZ20" s="314"/>
      <c r="BA20" s="314"/>
      <c r="BB20" s="316"/>
      <c r="BC20" s="314"/>
      <c r="BD20" s="317"/>
      <c r="BE20" s="317"/>
      <c r="BF20" s="317"/>
      <c r="BG20" s="317"/>
    </row>
    <row r="21" spans="2:59" s="318" customFormat="1">
      <c r="B21" s="323" t="s">
        <v>3069</v>
      </c>
      <c r="C21" s="11" t="s">
        <v>92</v>
      </c>
      <c r="D21" s="11" t="s">
        <v>164</v>
      </c>
      <c r="E21" s="11" t="s">
        <v>176</v>
      </c>
      <c r="F21" s="11" t="s">
        <v>179</v>
      </c>
      <c r="G21" s="11" t="s">
        <v>278</v>
      </c>
      <c r="H21" s="11" t="s">
        <v>286</v>
      </c>
      <c r="I21" s="11" t="s">
        <v>191</v>
      </c>
      <c r="J21" s="11" t="s">
        <v>225</v>
      </c>
      <c r="K21" s="11" t="s">
        <v>99</v>
      </c>
      <c r="L21" s="11" t="s">
        <v>122</v>
      </c>
      <c r="M21" s="11" t="s">
        <v>150</v>
      </c>
      <c r="N21" s="11" t="s">
        <v>404</v>
      </c>
      <c r="O21" s="12">
        <v>2</v>
      </c>
      <c r="P21" s="12">
        <v>2</v>
      </c>
      <c r="Q21" s="12" t="s">
        <v>1160</v>
      </c>
      <c r="R21" s="12">
        <v>2</v>
      </c>
      <c r="S21" s="11" t="s">
        <v>448</v>
      </c>
      <c r="T21" s="11" t="s">
        <v>3046</v>
      </c>
      <c r="U21" s="11" t="s">
        <v>433</v>
      </c>
      <c r="V21" s="11" t="s">
        <v>441</v>
      </c>
      <c r="W21" s="11" t="s">
        <v>476</v>
      </c>
      <c r="X21" s="11" t="s">
        <v>313</v>
      </c>
      <c r="Y21" s="11" t="s">
        <v>311</v>
      </c>
      <c r="Z21" s="14" t="s">
        <v>67</v>
      </c>
      <c r="AA21" s="11" t="s">
        <v>1165</v>
      </c>
      <c r="AB21" s="314"/>
      <c r="AC21" s="314"/>
      <c r="AD21" s="314"/>
      <c r="AE21" s="314"/>
      <c r="AF21" s="314"/>
      <c r="AG21" s="314"/>
      <c r="AH21" s="314"/>
      <c r="AI21" s="314"/>
      <c r="AJ21" s="314"/>
      <c r="AK21" s="314"/>
      <c r="AL21" s="314"/>
      <c r="AM21" s="314"/>
      <c r="AN21" s="314"/>
      <c r="AO21" s="314"/>
      <c r="AP21" s="315"/>
      <c r="AQ21" s="315"/>
      <c r="AR21" s="315"/>
      <c r="AS21" s="315"/>
      <c r="AT21" s="315"/>
      <c r="AU21" s="315"/>
      <c r="AV21" s="315"/>
      <c r="AW21" s="315"/>
      <c r="AX21" s="314"/>
      <c r="AY21" s="314"/>
      <c r="AZ21" s="314"/>
      <c r="BA21" s="314"/>
      <c r="BB21" s="316"/>
      <c r="BC21" s="314"/>
      <c r="BD21" s="317"/>
      <c r="BE21" s="317"/>
      <c r="BF21" s="317"/>
      <c r="BG21" s="317"/>
    </row>
    <row r="22" spans="2:59" s="318" customFormat="1">
      <c r="B22" s="325" t="s">
        <v>3057</v>
      </c>
      <c r="C22" s="326" t="s">
        <v>92</v>
      </c>
      <c r="D22" s="326" t="s">
        <v>164</v>
      </c>
      <c r="E22" s="326" t="s">
        <v>176</v>
      </c>
      <c r="F22" s="326" t="s">
        <v>179</v>
      </c>
      <c r="G22" s="326" t="s">
        <v>278</v>
      </c>
      <c r="H22" s="326" t="s">
        <v>286</v>
      </c>
      <c r="I22" s="326" t="s">
        <v>191</v>
      </c>
      <c r="J22" s="326" t="s">
        <v>225</v>
      </c>
      <c r="K22" s="326" t="s">
        <v>99</v>
      </c>
      <c r="L22" s="326" t="s">
        <v>122</v>
      </c>
      <c r="M22" s="326" t="s">
        <v>150</v>
      </c>
      <c r="N22" s="326" t="s">
        <v>404</v>
      </c>
      <c r="O22" s="327">
        <v>2</v>
      </c>
      <c r="P22" s="327">
        <v>2</v>
      </c>
      <c r="Q22" s="329" t="s">
        <v>1160</v>
      </c>
      <c r="R22" s="327">
        <v>2</v>
      </c>
      <c r="S22" s="326" t="s">
        <v>448</v>
      </c>
      <c r="T22" s="326" t="s">
        <v>3046</v>
      </c>
      <c r="U22" s="326" t="s">
        <v>433</v>
      </c>
      <c r="V22" s="326" t="s">
        <v>441</v>
      </c>
      <c r="W22" s="326" t="s">
        <v>477</v>
      </c>
      <c r="X22" s="326" t="s">
        <v>313</v>
      </c>
      <c r="Y22" s="326" t="s">
        <v>252</v>
      </c>
      <c r="Z22" s="58" t="s">
        <v>68</v>
      </c>
      <c r="AA22" s="326" t="s">
        <v>1165</v>
      </c>
      <c r="AB22" s="314"/>
      <c r="AC22" s="314"/>
      <c r="AD22" s="314"/>
      <c r="AE22" s="314"/>
      <c r="AF22" s="314"/>
      <c r="AG22" s="314"/>
      <c r="AH22" s="314"/>
      <c r="AI22" s="314"/>
      <c r="AJ22" s="314"/>
      <c r="AK22" s="314"/>
      <c r="AL22" s="314"/>
      <c r="AM22" s="314"/>
      <c r="AN22" s="314"/>
      <c r="AO22" s="314"/>
      <c r="AP22" s="315"/>
      <c r="AQ22" s="315"/>
      <c r="AR22" s="315"/>
      <c r="AS22" s="315"/>
      <c r="AT22" s="315"/>
      <c r="AU22" s="315"/>
      <c r="AV22" s="315"/>
      <c r="AW22" s="315"/>
      <c r="AX22" s="314"/>
      <c r="AY22" s="314"/>
      <c r="AZ22" s="314"/>
      <c r="BA22" s="314"/>
      <c r="BB22" s="316"/>
      <c r="BC22" s="314"/>
      <c r="BD22" s="317"/>
      <c r="BE22" s="317"/>
      <c r="BF22" s="317"/>
      <c r="BG22" s="319"/>
    </row>
    <row r="23" spans="2:59" s="318" customFormat="1">
      <c r="B23" s="323" t="s">
        <v>3070</v>
      </c>
      <c r="C23" s="11" t="s">
        <v>93</v>
      </c>
      <c r="D23" s="11" t="s">
        <v>165</v>
      </c>
      <c r="E23" s="11" t="s">
        <v>176</v>
      </c>
      <c r="F23" s="11" t="s">
        <v>179</v>
      </c>
      <c r="G23" s="11" t="s">
        <v>279</v>
      </c>
      <c r="H23" s="11" t="s">
        <v>272</v>
      </c>
      <c r="I23" s="11" t="s">
        <v>192</v>
      </c>
      <c r="J23" s="11" t="s">
        <v>226</v>
      </c>
      <c r="K23" s="11" t="s">
        <v>99</v>
      </c>
      <c r="L23" s="11" t="s">
        <v>121</v>
      </c>
      <c r="M23" s="11" t="s">
        <v>151</v>
      </c>
      <c r="N23" s="11" t="s">
        <v>404</v>
      </c>
      <c r="O23" s="12">
        <v>1</v>
      </c>
      <c r="P23" s="12">
        <v>3</v>
      </c>
      <c r="Q23" s="12">
        <v>11.9</v>
      </c>
      <c r="R23" s="12">
        <v>3</v>
      </c>
      <c r="S23" s="11" t="s">
        <v>447</v>
      </c>
      <c r="T23" s="11" t="s">
        <v>3046</v>
      </c>
      <c r="U23" s="11" t="s">
        <v>1184</v>
      </c>
      <c r="V23" s="11" t="s">
        <v>441</v>
      </c>
      <c r="W23" s="11" t="s">
        <v>478</v>
      </c>
      <c r="X23" s="11" t="s">
        <v>310</v>
      </c>
      <c r="Y23" s="11" t="s">
        <v>326</v>
      </c>
      <c r="Z23" s="14" t="s">
        <v>69</v>
      </c>
      <c r="AA23" s="11" t="s">
        <v>1165</v>
      </c>
      <c r="AB23" s="314"/>
      <c r="AC23" s="314"/>
      <c r="AD23" s="314"/>
      <c r="AE23" s="314"/>
      <c r="AF23" s="314"/>
      <c r="AG23" s="314"/>
      <c r="AH23" s="314"/>
      <c r="AI23" s="314"/>
      <c r="AJ23" s="314"/>
      <c r="AK23" s="314"/>
      <c r="AL23" s="314"/>
      <c r="AM23" s="314"/>
      <c r="AN23" s="314"/>
      <c r="AO23" s="314"/>
      <c r="AP23" s="315"/>
      <c r="AQ23" s="315"/>
      <c r="AR23" s="315"/>
      <c r="AS23" s="315"/>
      <c r="AT23" s="315"/>
      <c r="AU23" s="315"/>
      <c r="AV23" s="315"/>
      <c r="AW23" s="315"/>
      <c r="AX23" s="314"/>
      <c r="AY23" s="314"/>
      <c r="AZ23" s="314"/>
      <c r="BA23" s="314"/>
      <c r="BB23" s="316"/>
      <c r="BC23" s="314"/>
      <c r="BD23" s="317"/>
      <c r="BE23" s="317"/>
      <c r="BF23" s="317"/>
      <c r="BG23" s="317"/>
    </row>
    <row r="24" spans="2:59" s="318" customFormat="1">
      <c r="B24" s="325" t="s">
        <v>3056</v>
      </c>
      <c r="C24" s="326" t="s">
        <v>93</v>
      </c>
      <c r="D24" s="326" t="s">
        <v>165</v>
      </c>
      <c r="E24" s="326" t="s">
        <v>176</v>
      </c>
      <c r="F24" s="326" t="s">
        <v>179</v>
      </c>
      <c r="G24" s="326" t="s">
        <v>279</v>
      </c>
      <c r="H24" s="326" t="s">
        <v>272</v>
      </c>
      <c r="I24" s="326" t="s">
        <v>192</v>
      </c>
      <c r="J24" s="326" t="s">
        <v>226</v>
      </c>
      <c r="K24" s="326" t="s">
        <v>99</v>
      </c>
      <c r="L24" s="326" t="s">
        <v>121</v>
      </c>
      <c r="M24" s="326" t="s">
        <v>151</v>
      </c>
      <c r="N24" s="326" t="s">
        <v>404</v>
      </c>
      <c r="O24" s="327">
        <v>1</v>
      </c>
      <c r="P24" s="327">
        <v>3</v>
      </c>
      <c r="Q24" s="327">
        <v>11.9</v>
      </c>
      <c r="R24" s="327">
        <v>3</v>
      </c>
      <c r="S24" s="326" t="s">
        <v>447</v>
      </c>
      <c r="T24" s="326" t="s">
        <v>3046</v>
      </c>
      <c r="U24" s="326" t="s">
        <v>1184</v>
      </c>
      <c r="V24" s="326" t="s">
        <v>441</v>
      </c>
      <c r="W24" s="326" t="s">
        <v>479</v>
      </c>
      <c r="X24" s="326" t="s">
        <v>310</v>
      </c>
      <c r="Y24" s="326" t="s">
        <v>327</v>
      </c>
      <c r="Z24" s="58" t="s">
        <v>70</v>
      </c>
      <c r="AA24" s="326" t="s">
        <v>1165</v>
      </c>
      <c r="AB24" s="314"/>
      <c r="AC24" s="314"/>
      <c r="AD24" s="314"/>
      <c r="AE24" s="314"/>
      <c r="AF24" s="314"/>
      <c r="AG24" s="314"/>
      <c r="AH24" s="314"/>
      <c r="AI24" s="314"/>
      <c r="AJ24" s="314"/>
      <c r="AK24" s="314"/>
      <c r="AL24" s="314"/>
      <c r="AM24" s="314"/>
      <c r="AN24" s="314"/>
      <c r="AO24" s="314"/>
      <c r="AP24" s="315"/>
      <c r="AQ24" s="315"/>
      <c r="AR24" s="315"/>
      <c r="AS24" s="315"/>
      <c r="AT24" s="315"/>
      <c r="AU24" s="315"/>
      <c r="AV24" s="315"/>
      <c r="AW24" s="315"/>
      <c r="AX24" s="314"/>
      <c r="AY24" s="314"/>
      <c r="AZ24" s="314"/>
      <c r="BA24" s="314"/>
      <c r="BB24" s="316"/>
      <c r="BC24" s="314"/>
      <c r="BD24" s="317"/>
      <c r="BE24" s="317"/>
      <c r="BF24" s="317"/>
      <c r="BG24" s="317"/>
    </row>
    <row r="25" spans="2:59" s="318" customFormat="1">
      <c r="B25" s="323" t="s">
        <v>3071</v>
      </c>
      <c r="C25" s="11" t="s">
        <v>94</v>
      </c>
      <c r="D25" s="11" t="s">
        <v>166</v>
      </c>
      <c r="E25" s="11" t="s">
        <v>176</v>
      </c>
      <c r="F25" s="11" t="s">
        <v>179</v>
      </c>
      <c r="G25" s="11" t="s">
        <v>280</v>
      </c>
      <c r="H25" s="11" t="s">
        <v>282</v>
      </c>
      <c r="I25" s="11" t="s">
        <v>193</v>
      </c>
      <c r="J25" s="11" t="s">
        <v>227</v>
      </c>
      <c r="K25" s="11" t="s">
        <v>99</v>
      </c>
      <c r="L25" s="11" t="s">
        <v>121</v>
      </c>
      <c r="M25" s="11" t="s">
        <v>152</v>
      </c>
      <c r="N25" s="11" t="s">
        <v>859</v>
      </c>
      <c r="O25" s="12">
        <v>1</v>
      </c>
      <c r="P25" s="12">
        <v>3</v>
      </c>
      <c r="Q25" s="12">
        <v>13.5</v>
      </c>
      <c r="R25" s="12">
        <v>4</v>
      </c>
      <c r="S25" s="11" t="s">
        <v>447</v>
      </c>
      <c r="T25" s="11" t="s">
        <v>3046</v>
      </c>
      <c r="U25" s="11" t="s">
        <v>433</v>
      </c>
      <c r="V25" s="11" t="s">
        <v>441</v>
      </c>
      <c r="W25" s="11" t="s">
        <v>480</v>
      </c>
      <c r="X25" s="11" t="s">
        <v>310</v>
      </c>
      <c r="Y25" s="11" t="s">
        <v>252</v>
      </c>
      <c r="Z25" s="14" t="s">
        <v>71</v>
      </c>
      <c r="AA25" s="11" t="s">
        <v>1165</v>
      </c>
      <c r="AB25" s="314"/>
      <c r="AC25" s="314"/>
      <c r="AD25" s="314"/>
      <c r="AE25" s="314"/>
      <c r="AF25" s="314"/>
      <c r="AG25" s="314"/>
      <c r="AH25" s="314"/>
      <c r="AI25" s="314"/>
      <c r="AJ25" s="314"/>
      <c r="AK25" s="314"/>
      <c r="AL25" s="314"/>
      <c r="AM25" s="314"/>
      <c r="AN25" s="314"/>
      <c r="AO25" s="314"/>
      <c r="AP25" s="315"/>
      <c r="AQ25" s="315"/>
      <c r="AR25" s="315"/>
      <c r="AS25" s="315"/>
      <c r="AT25" s="315"/>
      <c r="AU25" s="315"/>
      <c r="AV25" s="315"/>
      <c r="AW25" s="315"/>
      <c r="AX25" s="314"/>
      <c r="AY25" s="314"/>
      <c r="AZ25" s="314"/>
      <c r="BA25" s="314"/>
      <c r="BB25" s="316"/>
      <c r="BC25" s="314"/>
      <c r="BD25" s="317"/>
      <c r="BE25" s="317"/>
      <c r="BF25" s="317"/>
      <c r="BG25" s="317"/>
    </row>
    <row r="26" spans="2:59" s="318" customFormat="1">
      <c r="B26" s="325" t="s">
        <v>3055</v>
      </c>
      <c r="C26" s="326" t="s">
        <v>94</v>
      </c>
      <c r="D26" s="326" t="s">
        <v>166</v>
      </c>
      <c r="E26" s="326" t="s">
        <v>176</v>
      </c>
      <c r="F26" s="326" t="s">
        <v>179</v>
      </c>
      <c r="G26" s="326" t="s">
        <v>280</v>
      </c>
      <c r="H26" s="326" t="s">
        <v>282</v>
      </c>
      <c r="I26" s="326" t="s">
        <v>193</v>
      </c>
      <c r="J26" s="326" t="s">
        <v>227</v>
      </c>
      <c r="K26" s="326" t="s">
        <v>99</v>
      </c>
      <c r="L26" s="326" t="s">
        <v>121</v>
      </c>
      <c r="M26" s="326" t="s">
        <v>152</v>
      </c>
      <c r="N26" s="326" t="s">
        <v>859</v>
      </c>
      <c r="O26" s="327">
        <v>1</v>
      </c>
      <c r="P26" s="327">
        <v>3</v>
      </c>
      <c r="Q26" s="327">
        <v>13.5</v>
      </c>
      <c r="R26" s="327">
        <v>4</v>
      </c>
      <c r="S26" s="326" t="s">
        <v>447</v>
      </c>
      <c r="T26" s="326" t="s">
        <v>3046</v>
      </c>
      <c r="U26" s="326" t="s">
        <v>433</v>
      </c>
      <c r="V26" s="326" t="s">
        <v>441</v>
      </c>
      <c r="W26" s="326" t="s">
        <v>481</v>
      </c>
      <c r="X26" s="326" t="s">
        <v>310</v>
      </c>
      <c r="Y26" s="326" t="s">
        <v>328</v>
      </c>
      <c r="Z26" s="58" t="s">
        <v>72</v>
      </c>
      <c r="AA26" s="326" t="s">
        <v>1165</v>
      </c>
      <c r="AB26" s="314"/>
      <c r="AC26" s="314"/>
      <c r="AD26" s="314"/>
      <c r="AE26" s="314"/>
      <c r="AF26" s="314"/>
      <c r="AG26" s="314"/>
      <c r="AH26" s="314"/>
      <c r="AI26" s="314"/>
      <c r="AJ26" s="314"/>
      <c r="AK26" s="314"/>
      <c r="AL26" s="314"/>
      <c r="AM26" s="314"/>
      <c r="AN26" s="314"/>
      <c r="AO26" s="314"/>
      <c r="AP26" s="315"/>
      <c r="AQ26" s="315"/>
      <c r="AR26" s="315"/>
      <c r="AS26" s="315"/>
      <c r="AT26" s="315"/>
      <c r="AU26" s="315"/>
      <c r="AV26" s="315"/>
      <c r="AW26" s="315"/>
      <c r="AX26" s="314"/>
      <c r="AY26" s="314"/>
      <c r="AZ26" s="314"/>
      <c r="BA26" s="314"/>
      <c r="BB26" s="316"/>
      <c r="BC26" s="314"/>
      <c r="BD26" s="317"/>
      <c r="BE26" s="317"/>
      <c r="BF26" s="317"/>
      <c r="BG26" s="317"/>
    </row>
    <row r="27" spans="2:59" s="318" customFormat="1">
      <c r="B27" s="323" t="s">
        <v>3072</v>
      </c>
      <c r="C27" s="11" t="s">
        <v>95</v>
      </c>
      <c r="D27" s="11" t="s">
        <v>167</v>
      </c>
      <c r="E27" s="11" t="s">
        <v>176</v>
      </c>
      <c r="F27" s="11" t="s">
        <v>179</v>
      </c>
      <c r="G27" s="11" t="s">
        <v>281</v>
      </c>
      <c r="H27" s="11" t="s">
        <v>270</v>
      </c>
      <c r="I27" s="11" t="s">
        <v>194</v>
      </c>
      <c r="J27" s="11" t="s">
        <v>228</v>
      </c>
      <c r="K27" s="11" t="s">
        <v>99</v>
      </c>
      <c r="L27" s="11" t="s">
        <v>122</v>
      </c>
      <c r="M27" s="11" t="s">
        <v>153</v>
      </c>
      <c r="N27" s="11" t="s">
        <v>859</v>
      </c>
      <c r="O27" s="12">
        <v>2</v>
      </c>
      <c r="P27" s="12">
        <v>3</v>
      </c>
      <c r="Q27" s="102" t="s">
        <v>1162</v>
      </c>
      <c r="R27" s="12">
        <v>6</v>
      </c>
      <c r="S27" s="11" t="s">
        <v>448</v>
      </c>
      <c r="T27" s="11" t="s">
        <v>3046</v>
      </c>
      <c r="U27" s="11" t="s">
        <v>1176</v>
      </c>
      <c r="V27" s="11" t="s">
        <v>441</v>
      </c>
      <c r="W27" s="11" t="s">
        <v>482</v>
      </c>
      <c r="X27" s="11" t="s">
        <v>310</v>
      </c>
      <c r="Y27" s="11" t="s">
        <v>44</v>
      </c>
      <c r="Z27" s="14" t="s">
        <v>73</v>
      </c>
      <c r="AA27" s="11" t="s">
        <v>1165</v>
      </c>
      <c r="AB27" s="314"/>
      <c r="AC27" s="314"/>
      <c r="AD27" s="314"/>
      <c r="AE27" s="314"/>
      <c r="AF27" s="314"/>
      <c r="AG27" s="314"/>
      <c r="AH27" s="314"/>
      <c r="AI27" s="314"/>
      <c r="AJ27" s="314"/>
      <c r="AK27" s="314"/>
      <c r="AL27" s="314"/>
      <c r="AM27" s="314"/>
      <c r="AN27" s="314"/>
      <c r="AO27" s="314"/>
      <c r="AP27" s="315"/>
      <c r="AQ27" s="315"/>
      <c r="AR27" s="315"/>
      <c r="AS27" s="315"/>
      <c r="AT27" s="315"/>
      <c r="AU27" s="315"/>
      <c r="AV27" s="315"/>
      <c r="AW27" s="315"/>
      <c r="AX27" s="314"/>
      <c r="AY27" s="314"/>
      <c r="AZ27" s="314"/>
      <c r="BA27" s="314"/>
      <c r="BB27" s="316"/>
      <c r="BC27" s="314"/>
      <c r="BD27" s="317"/>
      <c r="BE27" s="317"/>
      <c r="BF27" s="317"/>
      <c r="BG27" s="319"/>
    </row>
    <row r="28" spans="2:59" s="318" customFormat="1">
      <c r="B28" s="325" t="s">
        <v>3054</v>
      </c>
      <c r="C28" s="326" t="s">
        <v>95</v>
      </c>
      <c r="D28" s="326" t="s">
        <v>167</v>
      </c>
      <c r="E28" s="326" t="s">
        <v>176</v>
      </c>
      <c r="F28" s="326" t="s">
        <v>179</v>
      </c>
      <c r="G28" s="326" t="s">
        <v>281</v>
      </c>
      <c r="H28" s="326" t="s">
        <v>270</v>
      </c>
      <c r="I28" s="326" t="s">
        <v>194</v>
      </c>
      <c r="J28" s="326" t="s">
        <v>228</v>
      </c>
      <c r="K28" s="326" t="s">
        <v>99</v>
      </c>
      <c r="L28" s="326" t="s">
        <v>122</v>
      </c>
      <c r="M28" s="326" t="s">
        <v>153</v>
      </c>
      <c r="N28" s="326" t="s">
        <v>859</v>
      </c>
      <c r="O28" s="327">
        <v>2</v>
      </c>
      <c r="P28" s="327">
        <v>3</v>
      </c>
      <c r="Q28" s="327" t="s">
        <v>1162</v>
      </c>
      <c r="R28" s="327">
        <v>6</v>
      </c>
      <c r="S28" s="326" t="s">
        <v>448</v>
      </c>
      <c r="T28" s="326" t="s">
        <v>3046</v>
      </c>
      <c r="U28" s="326" t="s">
        <v>1176</v>
      </c>
      <c r="V28" s="326" t="s">
        <v>441</v>
      </c>
      <c r="W28" s="326" t="s">
        <v>483</v>
      </c>
      <c r="X28" s="326" t="s">
        <v>310</v>
      </c>
      <c r="Y28" s="326" t="s">
        <v>323</v>
      </c>
      <c r="Z28" s="58" t="s">
        <v>74</v>
      </c>
      <c r="AA28" s="326" t="s">
        <v>1165</v>
      </c>
      <c r="AB28" s="314"/>
      <c r="AC28" s="314"/>
      <c r="AD28" s="314"/>
      <c r="AE28" s="314"/>
      <c r="AF28" s="314"/>
      <c r="AG28" s="314"/>
      <c r="AH28" s="314"/>
      <c r="AI28" s="314"/>
      <c r="AJ28" s="314"/>
      <c r="AK28" s="314"/>
      <c r="AL28" s="314"/>
      <c r="AM28" s="314"/>
      <c r="AN28" s="314"/>
      <c r="AO28" s="314"/>
      <c r="AP28" s="315"/>
      <c r="AQ28" s="315"/>
      <c r="AR28" s="315"/>
      <c r="AS28" s="315"/>
      <c r="AT28" s="315"/>
      <c r="AU28" s="315"/>
      <c r="AV28" s="315"/>
      <c r="AW28" s="315"/>
      <c r="AX28" s="314"/>
      <c r="AY28" s="314"/>
      <c r="AZ28" s="314"/>
      <c r="BA28" s="314"/>
      <c r="BB28" s="316"/>
      <c r="BC28" s="314"/>
      <c r="BD28" s="317"/>
      <c r="BE28" s="317"/>
      <c r="BF28" s="317"/>
      <c r="BG28" s="317"/>
    </row>
    <row r="29" spans="2:59" s="318" customFormat="1">
      <c r="B29" s="323" t="s">
        <v>3073</v>
      </c>
      <c r="C29" s="11" t="s">
        <v>96</v>
      </c>
      <c r="D29" s="11" t="s">
        <v>168</v>
      </c>
      <c r="E29" s="11" t="s">
        <v>176</v>
      </c>
      <c r="F29" s="11" t="s">
        <v>179</v>
      </c>
      <c r="G29" s="11" t="s">
        <v>282</v>
      </c>
      <c r="H29" s="11" t="s">
        <v>278</v>
      </c>
      <c r="I29" s="11" t="s">
        <v>195</v>
      </c>
      <c r="J29" s="11" t="s">
        <v>229</v>
      </c>
      <c r="K29" s="11" t="s">
        <v>99</v>
      </c>
      <c r="L29" s="11" t="s">
        <v>123</v>
      </c>
      <c r="M29" s="11" t="s">
        <v>154</v>
      </c>
      <c r="N29" s="11" t="s">
        <v>347</v>
      </c>
      <c r="O29" s="12">
        <v>2</v>
      </c>
      <c r="P29" s="12">
        <v>4</v>
      </c>
      <c r="Q29" s="12">
        <v>13.5</v>
      </c>
      <c r="R29" s="12">
        <v>6</v>
      </c>
      <c r="S29" s="11" t="s">
        <v>415</v>
      </c>
      <c r="T29" s="11" t="s">
        <v>3046</v>
      </c>
      <c r="U29" s="11" t="s">
        <v>1178</v>
      </c>
      <c r="V29" s="11" t="s">
        <v>1179</v>
      </c>
      <c r="W29" s="11" t="s">
        <v>484</v>
      </c>
      <c r="X29" s="11" t="s">
        <v>310</v>
      </c>
      <c r="Y29" s="11" t="s">
        <v>325</v>
      </c>
      <c r="Z29" s="14" t="s">
        <v>75</v>
      </c>
      <c r="AA29" s="11" t="s">
        <v>1165</v>
      </c>
      <c r="AB29" s="314"/>
      <c r="AC29" s="314"/>
      <c r="AD29" s="314"/>
      <c r="AE29" s="314"/>
      <c r="AF29" s="314"/>
      <c r="AG29" s="314"/>
      <c r="AH29" s="314"/>
      <c r="AI29" s="314"/>
      <c r="AJ29" s="314"/>
      <c r="AK29" s="314"/>
      <c r="AL29" s="314"/>
      <c r="AM29" s="314"/>
      <c r="AN29" s="314"/>
      <c r="AO29" s="314"/>
      <c r="AP29" s="315"/>
      <c r="AQ29" s="315"/>
      <c r="AR29" s="315"/>
      <c r="AS29" s="315"/>
      <c r="AT29" s="315"/>
      <c r="AU29" s="315"/>
      <c r="AV29" s="315"/>
      <c r="AW29" s="315"/>
      <c r="AX29" s="314"/>
      <c r="AY29" s="314"/>
      <c r="AZ29" s="314"/>
      <c r="BA29" s="314"/>
      <c r="BB29" s="316"/>
      <c r="BC29" s="314"/>
      <c r="BD29" s="317"/>
      <c r="BE29" s="317"/>
      <c r="BF29" s="317"/>
      <c r="BG29" s="317"/>
    </row>
    <row r="30" spans="2:59" s="318" customFormat="1">
      <c r="B30" s="325" t="s">
        <v>3053</v>
      </c>
      <c r="C30" s="326" t="s">
        <v>96</v>
      </c>
      <c r="D30" s="326" t="s">
        <v>168</v>
      </c>
      <c r="E30" s="326" t="s">
        <v>176</v>
      </c>
      <c r="F30" s="326" t="s">
        <v>179</v>
      </c>
      <c r="G30" s="326" t="s">
        <v>282</v>
      </c>
      <c r="H30" s="326" t="s">
        <v>278</v>
      </c>
      <c r="I30" s="326" t="s">
        <v>195</v>
      </c>
      <c r="J30" s="326" t="s">
        <v>229</v>
      </c>
      <c r="K30" s="326" t="s">
        <v>99</v>
      </c>
      <c r="L30" s="326" t="s">
        <v>123</v>
      </c>
      <c r="M30" s="326" t="s">
        <v>154</v>
      </c>
      <c r="N30" s="326" t="s">
        <v>347</v>
      </c>
      <c r="O30" s="327">
        <v>2</v>
      </c>
      <c r="P30" s="327">
        <v>4</v>
      </c>
      <c r="Q30" s="327">
        <v>13.5</v>
      </c>
      <c r="R30" s="327">
        <v>6</v>
      </c>
      <c r="S30" s="326" t="s">
        <v>415</v>
      </c>
      <c r="T30" s="326" t="s">
        <v>3046</v>
      </c>
      <c r="U30" s="326" t="s">
        <v>1178</v>
      </c>
      <c r="V30" s="326" t="s">
        <v>1179</v>
      </c>
      <c r="W30" s="326" t="s">
        <v>485</v>
      </c>
      <c r="X30" s="326" t="s">
        <v>310</v>
      </c>
      <c r="Y30" s="326" t="s">
        <v>329</v>
      </c>
      <c r="Z30" s="58" t="s">
        <v>76</v>
      </c>
      <c r="AA30" s="326" t="s">
        <v>1165</v>
      </c>
      <c r="AB30" s="314"/>
      <c r="AC30" s="314"/>
      <c r="AD30" s="314"/>
      <c r="AE30" s="314"/>
      <c r="AF30" s="314"/>
      <c r="AG30" s="314"/>
      <c r="AH30" s="314"/>
      <c r="AI30" s="314"/>
      <c r="AJ30" s="314"/>
      <c r="AK30" s="314"/>
      <c r="AL30" s="314"/>
      <c r="AM30" s="314"/>
      <c r="AN30" s="314"/>
      <c r="AO30" s="314"/>
      <c r="AP30" s="315"/>
      <c r="AQ30" s="315"/>
      <c r="AR30" s="315"/>
      <c r="AS30" s="315"/>
      <c r="AT30" s="315"/>
      <c r="AU30" s="315"/>
      <c r="AV30" s="315"/>
      <c r="AW30" s="315"/>
      <c r="AX30" s="314"/>
      <c r="AY30" s="314"/>
      <c r="AZ30" s="314"/>
      <c r="BA30" s="314"/>
      <c r="BB30" s="316"/>
      <c r="BC30" s="314"/>
      <c r="BD30" s="317"/>
      <c r="BE30" s="317"/>
      <c r="BF30" s="317"/>
      <c r="BG30" s="317"/>
    </row>
    <row r="31" spans="2:59" s="318" customFormat="1">
      <c r="B31" s="323" t="s">
        <v>3074</v>
      </c>
      <c r="C31" s="11" t="s">
        <v>97</v>
      </c>
      <c r="D31" s="11" t="s">
        <v>169</v>
      </c>
      <c r="E31" s="11" t="s">
        <v>176</v>
      </c>
      <c r="F31" s="11" t="s">
        <v>179</v>
      </c>
      <c r="G31" s="11" t="s">
        <v>280</v>
      </c>
      <c r="H31" s="11" t="s">
        <v>287</v>
      </c>
      <c r="I31" s="11" t="s">
        <v>196</v>
      </c>
      <c r="J31" s="11" t="s">
        <v>230</v>
      </c>
      <c r="K31" s="11" t="s">
        <v>99</v>
      </c>
      <c r="L31" s="11" t="s">
        <v>124</v>
      </c>
      <c r="M31" s="11" t="s">
        <v>155</v>
      </c>
      <c r="N31" s="11" t="s">
        <v>347</v>
      </c>
      <c r="O31" s="12">
        <v>2</v>
      </c>
      <c r="P31" s="12">
        <v>4</v>
      </c>
      <c r="Q31" s="102" t="s">
        <v>1157</v>
      </c>
      <c r="R31" s="12">
        <v>6</v>
      </c>
      <c r="S31" s="11" t="s">
        <v>336</v>
      </c>
      <c r="T31" s="11" t="s">
        <v>3046</v>
      </c>
      <c r="U31" s="11" t="s">
        <v>1180</v>
      </c>
      <c r="V31" s="11" t="s">
        <v>1181</v>
      </c>
      <c r="W31" s="11" t="s">
        <v>486</v>
      </c>
      <c r="X31" s="11" t="s">
        <v>314</v>
      </c>
      <c r="Y31" s="11" t="s">
        <v>307</v>
      </c>
      <c r="Z31" s="14" t="s">
        <v>77</v>
      </c>
      <c r="AA31" s="11" t="s">
        <v>1165</v>
      </c>
      <c r="AB31" s="314"/>
      <c r="AC31" s="314"/>
      <c r="AD31" s="314"/>
      <c r="AE31" s="314"/>
      <c r="AF31" s="314"/>
      <c r="AG31" s="314"/>
      <c r="AH31" s="314"/>
      <c r="AI31" s="314"/>
      <c r="AJ31" s="314"/>
      <c r="AK31" s="314"/>
      <c r="AL31" s="314"/>
      <c r="AM31" s="314"/>
      <c r="AN31" s="314"/>
      <c r="AO31" s="314"/>
      <c r="AP31" s="315"/>
      <c r="AQ31" s="315"/>
      <c r="AR31" s="315"/>
      <c r="AS31" s="315"/>
      <c r="AT31" s="315"/>
      <c r="AU31" s="315"/>
      <c r="AV31" s="315"/>
      <c r="AW31" s="315"/>
      <c r="AX31" s="314"/>
      <c r="AY31" s="314"/>
      <c r="AZ31" s="314"/>
      <c r="BA31" s="314"/>
      <c r="BB31" s="316"/>
      <c r="BC31" s="314"/>
      <c r="BD31" s="317"/>
      <c r="BE31" s="317"/>
      <c r="BF31" s="317"/>
      <c r="BG31" s="319"/>
    </row>
    <row r="32" spans="2:59" s="318" customFormat="1">
      <c r="B32" s="325" t="s">
        <v>3052</v>
      </c>
      <c r="C32" s="326" t="s">
        <v>97</v>
      </c>
      <c r="D32" s="326" t="s">
        <v>169</v>
      </c>
      <c r="E32" s="326" t="s">
        <v>176</v>
      </c>
      <c r="F32" s="326" t="s">
        <v>179</v>
      </c>
      <c r="G32" s="326" t="s">
        <v>280</v>
      </c>
      <c r="H32" s="326" t="s">
        <v>287</v>
      </c>
      <c r="I32" s="326" t="s">
        <v>196</v>
      </c>
      <c r="J32" s="326" t="s">
        <v>230</v>
      </c>
      <c r="K32" s="326" t="s">
        <v>99</v>
      </c>
      <c r="L32" s="326" t="s">
        <v>124</v>
      </c>
      <c r="M32" s="326" t="s">
        <v>155</v>
      </c>
      <c r="N32" s="326" t="s">
        <v>347</v>
      </c>
      <c r="O32" s="327">
        <v>2</v>
      </c>
      <c r="P32" s="327">
        <v>4</v>
      </c>
      <c r="Q32" s="329" t="s">
        <v>1157</v>
      </c>
      <c r="R32" s="327">
        <v>6</v>
      </c>
      <c r="S32" s="326" t="s">
        <v>336</v>
      </c>
      <c r="T32" s="326" t="s">
        <v>3046</v>
      </c>
      <c r="U32" s="326" t="s">
        <v>1180</v>
      </c>
      <c r="V32" s="326" t="s">
        <v>1181</v>
      </c>
      <c r="W32" s="326" t="s">
        <v>486</v>
      </c>
      <c r="X32" s="326" t="s">
        <v>314</v>
      </c>
      <c r="Y32" s="326" t="s">
        <v>253</v>
      </c>
      <c r="Z32" s="58" t="s">
        <v>78</v>
      </c>
      <c r="AA32" s="326" t="s">
        <v>1165</v>
      </c>
      <c r="AB32" s="314"/>
      <c r="AC32" s="314"/>
      <c r="AD32" s="314"/>
      <c r="AE32" s="314"/>
      <c r="AF32" s="314"/>
      <c r="AG32" s="314"/>
      <c r="AH32" s="314"/>
      <c r="AI32" s="314"/>
      <c r="AJ32" s="314"/>
      <c r="AK32" s="314"/>
      <c r="AL32" s="314"/>
      <c r="AM32" s="314"/>
      <c r="AN32" s="314"/>
      <c r="AO32" s="314"/>
      <c r="AP32" s="315"/>
      <c r="AQ32" s="315"/>
      <c r="AR32" s="315"/>
      <c r="AS32" s="315"/>
      <c r="AT32" s="315"/>
      <c r="AU32" s="315"/>
      <c r="AV32" s="315"/>
      <c r="AW32" s="315"/>
      <c r="AX32" s="314"/>
      <c r="AY32" s="314"/>
      <c r="AZ32" s="314"/>
      <c r="BA32" s="314"/>
      <c r="BB32" s="316"/>
      <c r="BC32" s="314"/>
      <c r="BD32" s="317"/>
      <c r="BE32" s="317"/>
      <c r="BF32" s="317"/>
      <c r="BG32" s="319"/>
    </row>
    <row r="33" spans="2:59">
      <c r="B33" s="320"/>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2"/>
      <c r="BD33" s="317"/>
      <c r="BE33" s="317"/>
      <c r="BF33" s="317"/>
      <c r="BG33" s="317"/>
    </row>
    <row r="34" spans="2:59">
      <c r="B34" s="998" t="s">
        <v>1144</v>
      </c>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1000"/>
      <c r="BD34" s="317"/>
      <c r="BE34" s="317"/>
      <c r="BF34" s="317"/>
      <c r="BG34" s="317"/>
    </row>
    <row r="35" spans="2:59">
      <c r="B35" s="998" t="s">
        <v>2996</v>
      </c>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1000"/>
    </row>
    <row r="36" spans="2:59">
      <c r="B36" s="998" t="s">
        <v>2997</v>
      </c>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1000"/>
    </row>
    <row r="37" spans="2:59">
      <c r="B37" s="998" t="s">
        <v>2998</v>
      </c>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1000"/>
    </row>
    <row r="38" spans="2:59">
      <c r="B38" s="998" t="s">
        <v>2999</v>
      </c>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1000"/>
    </row>
    <row r="39" spans="2:59">
      <c r="B39" s="998" t="s">
        <v>3000</v>
      </c>
      <c r="C39" s="999"/>
      <c r="D39" s="999"/>
      <c r="E39" s="999"/>
      <c r="F39" s="999"/>
      <c r="G39" s="999"/>
      <c r="H39" s="999"/>
      <c r="I39" s="999"/>
      <c r="J39" s="999"/>
      <c r="K39" s="999"/>
      <c r="L39" s="999"/>
      <c r="M39" s="999"/>
      <c r="N39" s="999"/>
      <c r="O39" s="999"/>
      <c r="P39" s="999"/>
      <c r="Q39" s="999"/>
      <c r="R39" s="999"/>
      <c r="S39" s="999"/>
      <c r="T39" s="999"/>
      <c r="U39" s="999"/>
      <c r="V39" s="999"/>
      <c r="W39" s="999"/>
      <c r="X39" s="999"/>
      <c r="Y39" s="999"/>
      <c r="Z39" s="999"/>
      <c r="AA39" s="1000"/>
    </row>
    <row r="40" spans="2:59">
      <c r="B40" s="998" t="s">
        <v>3001</v>
      </c>
      <c r="C40" s="999"/>
      <c r="D40" s="999"/>
      <c r="E40" s="999"/>
      <c r="F40" s="999"/>
      <c r="G40" s="999"/>
      <c r="H40" s="999"/>
      <c r="I40" s="999"/>
      <c r="J40" s="999"/>
      <c r="K40" s="999"/>
      <c r="L40" s="999"/>
      <c r="M40" s="999"/>
      <c r="N40" s="999"/>
      <c r="O40" s="999"/>
      <c r="P40" s="999"/>
      <c r="Q40" s="999"/>
      <c r="R40" s="999"/>
      <c r="S40" s="999"/>
      <c r="T40" s="999"/>
      <c r="U40" s="999"/>
      <c r="V40" s="999"/>
      <c r="W40" s="999"/>
      <c r="X40" s="999"/>
      <c r="Y40" s="999"/>
      <c r="Z40" s="999"/>
      <c r="AA40" s="1000"/>
    </row>
    <row r="41" spans="2:59">
      <c r="B41" s="998" t="s">
        <v>3002</v>
      </c>
      <c r="C41" s="999"/>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1000"/>
    </row>
    <row r="42" spans="2:59">
      <c r="B42" s="998" t="s">
        <v>3003</v>
      </c>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1000"/>
    </row>
    <row r="43" spans="2:59">
      <c r="B43" s="998" t="s">
        <v>3004</v>
      </c>
      <c r="C43" s="999"/>
      <c r="D43" s="999"/>
      <c r="E43" s="999"/>
      <c r="F43" s="999"/>
      <c r="G43" s="999"/>
      <c r="H43" s="999"/>
      <c r="I43" s="999"/>
      <c r="J43" s="999"/>
      <c r="K43" s="999"/>
      <c r="L43" s="999"/>
      <c r="M43" s="999"/>
      <c r="N43" s="999"/>
      <c r="O43" s="999"/>
      <c r="P43" s="999"/>
      <c r="Q43" s="999"/>
      <c r="R43" s="999"/>
      <c r="S43" s="999"/>
      <c r="T43" s="999"/>
      <c r="U43" s="999"/>
      <c r="V43" s="999"/>
      <c r="W43" s="999"/>
      <c r="X43" s="999"/>
      <c r="Y43" s="999"/>
      <c r="Z43" s="999"/>
      <c r="AA43" s="1000"/>
    </row>
    <row r="44" spans="2:59">
      <c r="B44" s="998" t="s">
        <v>3005</v>
      </c>
      <c r="C44" s="999"/>
      <c r="D44" s="999"/>
      <c r="E44" s="999"/>
      <c r="F44" s="999"/>
      <c r="G44" s="999"/>
      <c r="H44" s="999"/>
      <c r="I44" s="999"/>
      <c r="J44" s="999"/>
      <c r="K44" s="999"/>
      <c r="L44" s="999"/>
      <c r="M44" s="999"/>
      <c r="N44" s="999"/>
      <c r="O44" s="999"/>
      <c r="P44" s="999"/>
      <c r="Q44" s="999"/>
      <c r="R44" s="999"/>
      <c r="S44" s="999"/>
      <c r="T44" s="999"/>
      <c r="U44" s="999"/>
      <c r="V44" s="999"/>
      <c r="W44" s="999"/>
      <c r="X44" s="999"/>
      <c r="Y44" s="999"/>
      <c r="Z44" s="999"/>
      <c r="AA44" s="1000"/>
    </row>
    <row r="45" spans="2:59">
      <c r="B45" s="998" t="s">
        <v>3006</v>
      </c>
      <c r="C45" s="999"/>
      <c r="D45" s="999"/>
      <c r="E45" s="999"/>
      <c r="F45" s="999"/>
      <c r="G45" s="999"/>
      <c r="H45" s="999"/>
      <c r="I45" s="999"/>
      <c r="J45" s="999"/>
      <c r="K45" s="999"/>
      <c r="L45" s="999"/>
      <c r="M45" s="999"/>
      <c r="N45" s="999"/>
      <c r="O45" s="999"/>
      <c r="P45" s="999"/>
      <c r="Q45" s="999"/>
      <c r="R45" s="999"/>
      <c r="S45" s="999"/>
      <c r="T45" s="999"/>
      <c r="U45" s="999"/>
      <c r="V45" s="999"/>
      <c r="W45" s="999"/>
      <c r="X45" s="999"/>
      <c r="Y45" s="999"/>
      <c r="Z45" s="999"/>
      <c r="AA45" s="1000"/>
    </row>
    <row r="46" spans="2:59">
      <c r="B46" s="998" t="s">
        <v>3007</v>
      </c>
      <c r="C46" s="999"/>
      <c r="D46" s="999"/>
      <c r="E46" s="999"/>
      <c r="F46" s="999"/>
      <c r="G46" s="999"/>
      <c r="H46" s="999"/>
      <c r="I46" s="999"/>
      <c r="J46" s="999"/>
      <c r="K46" s="999"/>
      <c r="L46" s="999"/>
      <c r="M46" s="999"/>
      <c r="N46" s="999"/>
      <c r="O46" s="999"/>
      <c r="P46" s="999"/>
      <c r="Q46" s="999"/>
      <c r="R46" s="999"/>
      <c r="S46" s="999"/>
      <c r="T46" s="999"/>
      <c r="U46" s="999"/>
      <c r="V46" s="999"/>
      <c r="W46" s="999"/>
      <c r="X46" s="999"/>
      <c r="Y46" s="999"/>
      <c r="Z46" s="999"/>
      <c r="AA46" s="1000"/>
    </row>
    <row r="47" spans="2:59">
      <c r="B47" s="998" t="s">
        <v>3008</v>
      </c>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1000"/>
    </row>
    <row r="48" spans="2:59">
      <c r="B48" s="998" t="s">
        <v>3009</v>
      </c>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1000"/>
    </row>
    <row r="49" spans="2:27">
      <c r="B49" s="998" t="s">
        <v>3010</v>
      </c>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1000"/>
    </row>
    <row r="50" spans="2:27">
      <c r="B50" s="998" t="s">
        <v>3011</v>
      </c>
      <c r="C50" s="999"/>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1000"/>
    </row>
    <row r="51" spans="2:27">
      <c r="B51" s="998" t="s">
        <v>3012</v>
      </c>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1000"/>
    </row>
    <row r="52" spans="2:27">
      <c r="B52" s="998" t="s">
        <v>3013</v>
      </c>
      <c r="C52" s="999"/>
      <c r="D52" s="999"/>
      <c r="E52" s="999"/>
      <c r="F52" s="999"/>
      <c r="G52" s="999"/>
      <c r="H52" s="999"/>
      <c r="I52" s="999"/>
      <c r="J52" s="999"/>
      <c r="K52" s="999"/>
      <c r="L52" s="999"/>
      <c r="M52" s="999"/>
      <c r="N52" s="999"/>
      <c r="O52" s="999"/>
      <c r="P52" s="999"/>
      <c r="Q52" s="999"/>
      <c r="R52" s="999"/>
      <c r="S52" s="999"/>
      <c r="T52" s="999"/>
      <c r="U52" s="999"/>
      <c r="V52" s="999"/>
      <c r="W52" s="999"/>
      <c r="X52" s="999"/>
      <c r="Y52" s="999"/>
      <c r="Z52" s="999"/>
      <c r="AA52" s="1000"/>
    </row>
    <row r="53" spans="2:27">
      <c r="B53" s="998" t="s">
        <v>3078</v>
      </c>
      <c r="C53" s="999"/>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1000"/>
    </row>
    <row r="54" spans="2:27">
      <c r="B54" s="998" t="s">
        <v>3014</v>
      </c>
      <c r="C54" s="999"/>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1000"/>
    </row>
    <row r="55" spans="2:27">
      <c r="B55" s="998" t="s">
        <v>3015</v>
      </c>
      <c r="C55" s="999"/>
      <c r="D55" s="999"/>
      <c r="E55" s="999"/>
      <c r="F55" s="999"/>
      <c r="G55" s="999"/>
      <c r="H55" s="999"/>
      <c r="I55" s="999"/>
      <c r="J55" s="999"/>
      <c r="K55" s="999"/>
      <c r="L55" s="999"/>
      <c r="M55" s="999"/>
      <c r="N55" s="999"/>
      <c r="O55" s="999"/>
      <c r="P55" s="999"/>
      <c r="Q55" s="999"/>
      <c r="R55" s="999"/>
      <c r="S55" s="999"/>
      <c r="T55" s="999"/>
      <c r="U55" s="999"/>
      <c r="V55" s="999"/>
      <c r="W55" s="999"/>
      <c r="X55" s="999"/>
      <c r="Y55" s="999"/>
      <c r="Z55" s="999"/>
      <c r="AA55" s="1000"/>
    </row>
    <row r="56" spans="2:27">
      <c r="B56" s="998" t="s">
        <v>3016</v>
      </c>
      <c r="C56" s="999"/>
      <c r="D56" s="999"/>
      <c r="E56" s="999"/>
      <c r="F56" s="999"/>
      <c r="G56" s="999"/>
      <c r="H56" s="999"/>
      <c r="I56" s="999"/>
      <c r="J56" s="999"/>
      <c r="K56" s="999"/>
      <c r="L56" s="999"/>
      <c r="M56" s="999"/>
      <c r="N56" s="999"/>
      <c r="O56" s="999"/>
      <c r="P56" s="999"/>
      <c r="Q56" s="999"/>
      <c r="R56" s="999"/>
      <c r="S56" s="999"/>
      <c r="T56" s="999"/>
      <c r="U56" s="999"/>
      <c r="V56" s="999"/>
      <c r="W56" s="999"/>
      <c r="X56" s="999"/>
      <c r="Y56" s="999"/>
      <c r="Z56" s="999"/>
      <c r="AA56" s="1000"/>
    </row>
    <row r="57" spans="2:27">
      <c r="B57" s="998" t="s">
        <v>3017</v>
      </c>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1000"/>
    </row>
    <row r="58" spans="2:27">
      <c r="B58" s="998" t="s">
        <v>3018</v>
      </c>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1000"/>
    </row>
    <row r="59" spans="2:27">
      <c r="B59" s="998"/>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1000"/>
    </row>
    <row r="60" spans="2:27">
      <c r="B60" s="1001" t="s">
        <v>1145</v>
      </c>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sheetProtection password="81F4" sheet="1" objects="1" scenarios="1"/>
  <protectedRanges>
    <protectedRange password="CDAC" sqref="B35:AA57" name="RTU Notes"/>
  </protectedRanges>
  <mergeCells count="58">
    <mergeCell ref="B59:AA59"/>
    <mergeCell ref="B60:AA60"/>
    <mergeCell ref="B53:AA53"/>
    <mergeCell ref="B54:AA54"/>
    <mergeCell ref="B55:AA55"/>
    <mergeCell ref="B56:AA56"/>
    <mergeCell ref="B57:AA57"/>
    <mergeCell ref="B58:AA58"/>
    <mergeCell ref="B39:AA39"/>
    <mergeCell ref="B52:AA52"/>
    <mergeCell ref="B41:AA41"/>
    <mergeCell ref="B42:AA42"/>
    <mergeCell ref="B43:AA43"/>
    <mergeCell ref="B44:AA44"/>
    <mergeCell ref="B45:AA45"/>
    <mergeCell ref="B46:AA46"/>
    <mergeCell ref="B47:AA47"/>
    <mergeCell ref="B48:AA48"/>
    <mergeCell ref="B49:AA49"/>
    <mergeCell ref="B50:AA50"/>
    <mergeCell ref="B51:AA51"/>
    <mergeCell ref="B40:AA40"/>
    <mergeCell ref="B35:AA35"/>
    <mergeCell ref="B36:AA36"/>
    <mergeCell ref="B37:AA37"/>
    <mergeCell ref="B38:AA38"/>
    <mergeCell ref="I4:I6"/>
    <mergeCell ref="R4:R6"/>
    <mergeCell ref="S4:S6"/>
    <mergeCell ref="T5:T6"/>
    <mergeCell ref="U5:U6"/>
    <mergeCell ref="V5:V6"/>
    <mergeCell ref="B34:AA34"/>
    <mergeCell ref="L4:L6"/>
    <mergeCell ref="M4:M6"/>
    <mergeCell ref="N4:N6"/>
    <mergeCell ref="O4:O6"/>
    <mergeCell ref="AA3:AA6"/>
    <mergeCell ref="C4:C6"/>
    <mergeCell ref="J4:J6"/>
    <mergeCell ref="K4:K6"/>
    <mergeCell ref="D4:D6"/>
    <mergeCell ref="B2:AA2"/>
    <mergeCell ref="B3:B6"/>
    <mergeCell ref="C3:M3"/>
    <mergeCell ref="N3:O3"/>
    <mergeCell ref="P3:S3"/>
    <mergeCell ref="T3:V4"/>
    <mergeCell ref="W3:W6"/>
    <mergeCell ref="X3:X6"/>
    <mergeCell ref="Y3:Y6"/>
    <mergeCell ref="Z3:Z6"/>
    <mergeCell ref="E4:E6"/>
    <mergeCell ref="F4:F6"/>
    <mergeCell ref="G4:G6"/>
    <mergeCell ref="H4:H6"/>
    <mergeCell ref="P4:P6"/>
    <mergeCell ref="Q4:Q6"/>
  </mergeCells>
  <phoneticPr fontId="68" type="noConversion"/>
  <hyperlinks>
    <hyperlink ref="Z23:Z32" r:id="rId1" display="LCH156H4B" xr:uid="{080A3A89-5B87-48A2-9CF2-44AF2F7B0076}"/>
    <hyperlink ref="Z15:Z22" r:id="rId2" display="LCH092H4B" xr:uid="{A67F3338-B37E-42E2-95B4-18F0C979CDB2}"/>
    <hyperlink ref="Z7:Z14" r:id="rId3" display="LCH036H4E" xr:uid="{FC1F84AB-850E-4E16-BA7D-67C9BB9AB231}"/>
    <hyperlink ref="AB4" location="Contents!A1" display="&lt;&lt;BACK" xr:uid="{9696112E-955E-4E3D-8881-C9CB5600A61A}"/>
  </hyperlinks>
  <pageMargins left="0" right="0" top="0" bottom="0" header="0.5" footer="0.5"/>
  <pageSetup paperSize="9" scale="45" firstPageNumber="0" orientation="landscape" horizontalDpi="360" verticalDpi="360" r:id="rId4"/>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A6FB-6B2B-47AE-9559-BA43E92F6B87}">
  <dimension ref="B2:AE159"/>
  <sheetViews>
    <sheetView showGridLines="0" topLeftCell="A112" zoomScale="90" zoomScaleNormal="90" workbookViewId="0">
      <selection activeCell="H40" sqref="H40:I40"/>
    </sheetView>
  </sheetViews>
  <sheetFormatPr defaultRowHeight="12.75"/>
  <cols>
    <col min="1" max="1" width="3.7109375" style="313" customWidth="1"/>
    <col min="2" max="2" width="21.7109375" style="313" customWidth="1"/>
    <col min="3" max="3" width="5.7109375" style="313" customWidth="1"/>
    <col min="4" max="4" width="8.5703125" style="313" customWidth="1"/>
    <col min="5" max="5" width="14.7109375" style="313" customWidth="1"/>
    <col min="6" max="6" width="4.42578125" style="313" customWidth="1"/>
    <col min="7" max="7" width="6.28515625" style="313" customWidth="1"/>
    <col min="8" max="8" width="9.140625" style="313"/>
    <col min="9" max="9" width="9" style="313" customWidth="1"/>
    <col min="10" max="10" width="10.5703125" style="313" customWidth="1"/>
    <col min="11" max="11" width="16.7109375" style="313" customWidth="1"/>
    <col min="12" max="13" width="9.140625" style="313"/>
    <col min="14" max="14" width="7.85546875" style="313" customWidth="1"/>
    <col min="15" max="16" width="8.140625" style="313" customWidth="1"/>
    <col min="17" max="17" width="15" style="313" customWidth="1"/>
    <col min="18" max="18" width="10.5703125" style="313" customWidth="1"/>
    <col min="19" max="20" width="9.140625" style="313"/>
    <col min="21" max="21" width="31.7109375" style="313" customWidth="1"/>
    <col min="22" max="22" width="10.28515625" style="313" customWidth="1"/>
    <col min="23" max="24" width="9.140625" style="313"/>
    <col min="25" max="25" width="12.5703125" style="313" customWidth="1"/>
    <col min="26" max="26" width="10.28515625" style="313" customWidth="1"/>
    <col min="27" max="27" width="3.7109375" style="313" customWidth="1"/>
    <col min="28" max="16384" width="9.140625" style="313"/>
  </cols>
  <sheetData>
    <row r="2" spans="2:28" ht="12.75" customHeight="1">
      <c r="B2" s="1263" t="s">
        <v>2815</v>
      </c>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5"/>
      <c r="AA2" s="815"/>
    </row>
    <row r="3" spans="2:28">
      <c r="B3" s="1266"/>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8"/>
      <c r="AA3" s="815"/>
      <c r="AB3" s="252" t="s">
        <v>2248</v>
      </c>
    </row>
    <row r="4" spans="2:28" ht="12.75" customHeight="1">
      <c r="B4" s="1262" t="s">
        <v>2816</v>
      </c>
      <c r="C4" s="1247" t="s">
        <v>2817</v>
      </c>
      <c r="D4" s="1248"/>
      <c r="E4" s="1249"/>
      <c r="F4" s="1262" t="s">
        <v>2819</v>
      </c>
      <c r="G4" s="1262"/>
      <c r="H4" s="1262" t="s">
        <v>2820</v>
      </c>
      <c r="I4" s="1262"/>
      <c r="J4" s="1262"/>
      <c r="K4" s="1262"/>
      <c r="L4" s="1262"/>
      <c r="M4" s="1262" t="s">
        <v>2821</v>
      </c>
      <c r="N4" s="1262"/>
      <c r="O4" s="1262"/>
      <c r="P4" s="1262" t="s">
        <v>2822</v>
      </c>
      <c r="Q4" s="1262"/>
      <c r="R4" s="1262"/>
      <c r="S4" s="1262"/>
      <c r="T4" s="1262"/>
      <c r="U4" s="1262"/>
      <c r="V4" s="1262" t="s">
        <v>2823</v>
      </c>
      <c r="W4" s="1262"/>
      <c r="X4" s="1262"/>
      <c r="Y4" s="1262"/>
      <c r="Z4" s="1262"/>
    </row>
    <row r="5" spans="2:28">
      <c r="B5" s="1262"/>
      <c r="C5" s="1262" t="s">
        <v>1367</v>
      </c>
      <c r="D5" s="1262"/>
      <c r="E5" s="1244" t="s">
        <v>2818</v>
      </c>
      <c r="F5" s="1262"/>
      <c r="G5" s="1262"/>
      <c r="H5" s="1262" t="s">
        <v>2824</v>
      </c>
      <c r="I5" s="1262"/>
      <c r="J5" s="1262" t="s">
        <v>315</v>
      </c>
      <c r="K5" s="1262" t="s">
        <v>2825</v>
      </c>
      <c r="L5" s="1262" t="s">
        <v>2826</v>
      </c>
      <c r="M5" s="1262" t="s">
        <v>2827</v>
      </c>
      <c r="N5" s="1262" t="s">
        <v>2828</v>
      </c>
      <c r="O5" s="1262" t="s">
        <v>2829</v>
      </c>
      <c r="P5" s="1262" t="s">
        <v>2830</v>
      </c>
      <c r="Q5" s="1262" t="s">
        <v>1350</v>
      </c>
      <c r="R5" s="1262"/>
      <c r="S5" s="1262" t="s">
        <v>2828</v>
      </c>
      <c r="T5" s="1262" t="s">
        <v>2829</v>
      </c>
      <c r="U5" s="1262" t="s">
        <v>1153</v>
      </c>
      <c r="V5" s="1262" t="s">
        <v>2828</v>
      </c>
      <c r="W5" s="1262" t="s">
        <v>2829</v>
      </c>
      <c r="X5" s="1262" t="s">
        <v>2831</v>
      </c>
      <c r="Y5" s="1262" t="s">
        <v>427</v>
      </c>
      <c r="Z5" s="1262" t="s">
        <v>434</v>
      </c>
    </row>
    <row r="6" spans="2:28">
      <c r="B6" s="1262"/>
      <c r="C6" s="1262"/>
      <c r="D6" s="1262"/>
      <c r="E6" s="1246"/>
      <c r="F6" s="1262"/>
      <c r="G6" s="1262"/>
      <c r="H6" s="1262"/>
      <c r="I6" s="1262"/>
      <c r="J6" s="1262"/>
      <c r="K6" s="1262"/>
      <c r="L6" s="1262"/>
      <c r="M6" s="1262"/>
      <c r="N6" s="1262"/>
      <c r="O6" s="1262"/>
      <c r="P6" s="1262"/>
      <c r="Q6" s="1262"/>
      <c r="R6" s="1262"/>
      <c r="S6" s="1262"/>
      <c r="T6" s="1262"/>
      <c r="U6" s="1262"/>
      <c r="V6" s="1262"/>
      <c r="W6" s="1262"/>
      <c r="X6" s="1262"/>
      <c r="Y6" s="1262"/>
      <c r="Z6" s="1262"/>
    </row>
    <row r="7" spans="2:28">
      <c r="B7" s="822" t="s">
        <v>2686</v>
      </c>
      <c r="C7" s="1181" t="s">
        <v>2531</v>
      </c>
      <c r="D7" s="1175"/>
      <c r="E7" s="14" t="s">
        <v>2687</v>
      </c>
      <c r="F7" s="1174"/>
      <c r="G7" s="1175"/>
      <c r="H7" s="1190" t="s">
        <v>3351</v>
      </c>
      <c r="I7" s="1190"/>
      <c r="J7" s="102" t="s">
        <v>3386</v>
      </c>
      <c r="K7" s="823" t="s">
        <v>3087</v>
      </c>
      <c r="L7" s="102" t="s">
        <v>50</v>
      </c>
      <c r="M7" s="99">
        <v>1</v>
      </c>
      <c r="N7" s="102" t="s">
        <v>3387</v>
      </c>
      <c r="O7" s="102" t="s">
        <v>3389</v>
      </c>
      <c r="P7" s="97">
        <v>1</v>
      </c>
      <c r="Q7" s="1183" t="s">
        <v>2849</v>
      </c>
      <c r="R7" s="1184"/>
      <c r="S7" s="102" t="s">
        <v>3387</v>
      </c>
      <c r="T7" s="102" t="s">
        <v>3389</v>
      </c>
      <c r="U7" s="99">
        <v>15.3</v>
      </c>
      <c r="V7" s="102" t="s">
        <v>3387</v>
      </c>
      <c r="W7" s="102" t="s">
        <v>3389</v>
      </c>
      <c r="X7" s="12">
        <v>0.5</v>
      </c>
      <c r="Y7" s="99">
        <v>19.600000000000001</v>
      </c>
      <c r="Z7" s="99">
        <v>30</v>
      </c>
    </row>
    <row r="8" spans="2:28" ht="12.75" customHeight="1">
      <c r="B8" s="846" t="s">
        <v>2689</v>
      </c>
      <c r="C8" s="1185" t="s">
        <v>2531</v>
      </c>
      <c r="D8" s="1168"/>
      <c r="E8" s="58" t="s">
        <v>2690</v>
      </c>
      <c r="F8" s="1166"/>
      <c r="G8" s="1166"/>
      <c r="H8" s="1197" t="s">
        <v>3364</v>
      </c>
      <c r="I8" s="1197"/>
      <c r="J8" s="329" t="s">
        <v>3386</v>
      </c>
      <c r="K8" s="847" t="s">
        <v>3087</v>
      </c>
      <c r="L8" s="329" t="s">
        <v>50</v>
      </c>
      <c r="M8" s="848">
        <v>2</v>
      </c>
      <c r="N8" s="329" t="s">
        <v>3387</v>
      </c>
      <c r="O8" s="329" t="s">
        <v>3389</v>
      </c>
      <c r="P8" s="849">
        <v>1</v>
      </c>
      <c r="Q8" s="1187" t="s">
        <v>2849</v>
      </c>
      <c r="R8" s="1188"/>
      <c r="S8" s="329" t="s">
        <v>3387</v>
      </c>
      <c r="T8" s="329" t="s">
        <v>3389</v>
      </c>
      <c r="U8" s="848">
        <v>19.5</v>
      </c>
      <c r="V8" s="329" t="s">
        <v>3387</v>
      </c>
      <c r="W8" s="329" t="s">
        <v>3389</v>
      </c>
      <c r="X8" s="329">
        <v>0.5</v>
      </c>
      <c r="Y8" s="848">
        <v>25</v>
      </c>
      <c r="Z8" s="848">
        <v>40</v>
      </c>
    </row>
    <row r="9" spans="2:28">
      <c r="B9" s="822" t="s">
        <v>2691</v>
      </c>
      <c r="C9" s="1181" t="s">
        <v>2531</v>
      </c>
      <c r="D9" s="1175"/>
      <c r="E9" s="14" t="s">
        <v>2692</v>
      </c>
      <c r="F9" s="1165"/>
      <c r="G9" s="1165"/>
      <c r="H9" s="1190" t="s">
        <v>3365</v>
      </c>
      <c r="I9" s="1190"/>
      <c r="J9" s="102" t="s">
        <v>3386</v>
      </c>
      <c r="K9" s="823" t="s">
        <v>3087</v>
      </c>
      <c r="L9" s="102" t="s">
        <v>50</v>
      </c>
      <c r="M9" s="99">
        <v>2</v>
      </c>
      <c r="N9" s="102" t="s">
        <v>3387</v>
      </c>
      <c r="O9" s="102" t="s">
        <v>3389</v>
      </c>
      <c r="P9" s="97">
        <v>1</v>
      </c>
      <c r="Q9" s="1183" t="s">
        <v>2849</v>
      </c>
      <c r="R9" s="1184"/>
      <c r="S9" s="102" t="s">
        <v>3387</v>
      </c>
      <c r="T9" s="102" t="s">
        <v>3389</v>
      </c>
      <c r="U9" s="99">
        <v>23.1</v>
      </c>
      <c r="V9" s="102" t="s">
        <v>3387</v>
      </c>
      <c r="W9" s="102" t="s">
        <v>3389</v>
      </c>
      <c r="X9" s="102">
        <v>0.5</v>
      </c>
      <c r="Y9" s="99">
        <v>30</v>
      </c>
      <c r="Z9" s="99">
        <v>50</v>
      </c>
    </row>
    <row r="10" spans="2:28">
      <c r="B10" s="850" t="s">
        <v>2693</v>
      </c>
      <c r="C10" s="1191" t="s">
        <v>2531</v>
      </c>
      <c r="D10" s="1192"/>
      <c r="E10" s="530" t="s">
        <v>2694</v>
      </c>
      <c r="F10" s="1193"/>
      <c r="G10" s="1193"/>
      <c r="H10" s="1194" t="s">
        <v>3366</v>
      </c>
      <c r="I10" s="1194"/>
      <c r="J10" s="851" t="s">
        <v>3386</v>
      </c>
      <c r="K10" s="852" t="s">
        <v>3087</v>
      </c>
      <c r="L10" s="851" t="s">
        <v>50</v>
      </c>
      <c r="M10" s="853">
        <v>2</v>
      </c>
      <c r="N10" s="851" t="s">
        <v>3387</v>
      </c>
      <c r="O10" s="851" t="s">
        <v>3389</v>
      </c>
      <c r="P10" s="854">
        <v>1</v>
      </c>
      <c r="Q10" s="1195" t="s">
        <v>2850</v>
      </c>
      <c r="R10" s="1196"/>
      <c r="S10" s="851" t="s">
        <v>3387</v>
      </c>
      <c r="T10" s="851" t="s">
        <v>3389</v>
      </c>
      <c r="U10" s="853">
        <v>19.5</v>
      </c>
      <c r="V10" s="851" t="s">
        <v>3387</v>
      </c>
      <c r="W10" s="851" t="s">
        <v>3389</v>
      </c>
      <c r="X10" s="851">
        <v>0.5</v>
      </c>
      <c r="Y10" s="853">
        <v>25.4</v>
      </c>
      <c r="Z10" s="853">
        <v>40</v>
      </c>
    </row>
    <row r="11" spans="2:28">
      <c r="B11" s="824"/>
      <c r="C11" s="1189"/>
      <c r="D11" s="1171"/>
      <c r="E11" s="98"/>
      <c r="F11" s="1171"/>
      <c r="G11" s="1171"/>
      <c r="H11" s="1171"/>
      <c r="I11" s="1171"/>
      <c r="J11" s="111"/>
      <c r="K11" s="825"/>
      <c r="L11" s="98"/>
      <c r="M11" s="98"/>
      <c r="N11" s="98"/>
      <c r="O11" s="98"/>
      <c r="P11" s="98"/>
      <c r="Q11" s="1171"/>
      <c r="R11" s="1171"/>
      <c r="S11" s="98"/>
      <c r="T11" s="98"/>
      <c r="U11" s="98"/>
      <c r="V11" s="98"/>
      <c r="W11" s="98"/>
      <c r="X11" s="98"/>
      <c r="Y11" s="98"/>
      <c r="Z11" s="95"/>
    </row>
    <row r="12" spans="2:28" ht="12.75" customHeight="1">
      <c r="B12" s="855" t="s">
        <v>2695</v>
      </c>
      <c r="C12" s="1198" t="s">
        <v>2531</v>
      </c>
      <c r="D12" s="1173"/>
      <c r="E12" s="856" t="s">
        <v>2696</v>
      </c>
      <c r="F12" s="1199"/>
      <c r="G12" s="1199"/>
      <c r="H12" s="1200" t="s">
        <v>3367</v>
      </c>
      <c r="I12" s="1200"/>
      <c r="J12" s="857" t="s">
        <v>3386</v>
      </c>
      <c r="K12" s="858" t="s">
        <v>3087</v>
      </c>
      <c r="L12" s="857" t="s">
        <v>50</v>
      </c>
      <c r="M12" s="859">
        <v>1</v>
      </c>
      <c r="N12" s="857" t="s">
        <v>3387</v>
      </c>
      <c r="O12" s="857" t="s">
        <v>3390</v>
      </c>
      <c r="P12" s="859">
        <v>1</v>
      </c>
      <c r="Q12" s="1260" t="s">
        <v>2852</v>
      </c>
      <c r="R12" s="1261"/>
      <c r="S12" s="857" t="s">
        <v>3387</v>
      </c>
      <c r="T12" s="857" t="s">
        <v>3390</v>
      </c>
      <c r="U12" s="859">
        <v>14.1</v>
      </c>
      <c r="V12" s="857" t="s">
        <v>3387</v>
      </c>
      <c r="W12" s="857" t="s">
        <v>3390</v>
      </c>
      <c r="X12" s="860">
        <v>5</v>
      </c>
      <c r="Y12" s="859">
        <v>22.6</v>
      </c>
      <c r="Z12" s="859">
        <v>35</v>
      </c>
    </row>
    <row r="13" spans="2:28">
      <c r="B13" s="822" t="s">
        <v>2700</v>
      </c>
      <c r="C13" s="1181" t="s">
        <v>2531</v>
      </c>
      <c r="D13" s="1175"/>
      <c r="E13" s="14" t="s">
        <v>2701</v>
      </c>
      <c r="F13" s="1165"/>
      <c r="G13" s="1165"/>
      <c r="H13" s="1190" t="s">
        <v>3368</v>
      </c>
      <c r="I13" s="1190"/>
      <c r="J13" s="102" t="s">
        <v>3386</v>
      </c>
      <c r="K13" s="823" t="s">
        <v>3087</v>
      </c>
      <c r="L13" s="102" t="s">
        <v>50</v>
      </c>
      <c r="M13" s="99">
        <v>2</v>
      </c>
      <c r="N13" s="102" t="s">
        <v>3387</v>
      </c>
      <c r="O13" s="102" t="s">
        <v>3390</v>
      </c>
      <c r="P13" s="99">
        <v>1</v>
      </c>
      <c r="Q13" s="1183" t="s">
        <v>2852</v>
      </c>
      <c r="R13" s="1184"/>
      <c r="S13" s="102" t="s">
        <v>3387</v>
      </c>
      <c r="T13" s="102" t="s">
        <v>3390</v>
      </c>
      <c r="U13" s="99">
        <v>16.399999999999999</v>
      </c>
      <c r="V13" s="102" t="s">
        <v>3387</v>
      </c>
      <c r="W13" s="102" t="s">
        <v>3390</v>
      </c>
      <c r="X13" s="102">
        <v>8</v>
      </c>
      <c r="Y13" s="99">
        <v>28.5</v>
      </c>
      <c r="Z13" s="99">
        <v>40</v>
      </c>
    </row>
    <row r="14" spans="2:28">
      <c r="B14" s="846" t="s">
        <v>2703</v>
      </c>
      <c r="C14" s="1185" t="s">
        <v>2531</v>
      </c>
      <c r="D14" s="1168"/>
      <c r="E14" s="58" t="s">
        <v>2704</v>
      </c>
      <c r="F14" s="1193"/>
      <c r="G14" s="1193"/>
      <c r="H14" s="1197" t="s">
        <v>3369</v>
      </c>
      <c r="I14" s="1197"/>
      <c r="J14" s="329" t="s">
        <v>3386</v>
      </c>
      <c r="K14" s="847" t="s">
        <v>3087</v>
      </c>
      <c r="L14" s="329" t="s">
        <v>50</v>
      </c>
      <c r="M14" s="848">
        <v>2</v>
      </c>
      <c r="N14" s="329" t="s">
        <v>3387</v>
      </c>
      <c r="O14" s="329" t="s">
        <v>3390</v>
      </c>
      <c r="P14" s="848">
        <v>1</v>
      </c>
      <c r="Q14" s="1187" t="s">
        <v>2852</v>
      </c>
      <c r="R14" s="1188"/>
      <c r="S14" s="329" t="s">
        <v>3387</v>
      </c>
      <c r="T14" s="329" t="s">
        <v>3390</v>
      </c>
      <c r="U14" s="848">
        <v>18.3</v>
      </c>
      <c r="V14" s="329" t="s">
        <v>3387</v>
      </c>
      <c r="W14" s="329" t="s">
        <v>3390</v>
      </c>
      <c r="X14" s="329">
        <v>8</v>
      </c>
      <c r="Y14" s="848">
        <v>30.9</v>
      </c>
      <c r="Z14" s="848">
        <v>40</v>
      </c>
    </row>
    <row r="15" spans="2:28">
      <c r="B15" s="822" t="s">
        <v>2706</v>
      </c>
      <c r="C15" s="1181" t="s">
        <v>2531</v>
      </c>
      <c r="D15" s="1175"/>
      <c r="E15" s="14" t="s">
        <v>2707</v>
      </c>
      <c r="F15" s="1174"/>
      <c r="G15" s="1175"/>
      <c r="H15" s="1190" t="s">
        <v>3370</v>
      </c>
      <c r="I15" s="1190"/>
      <c r="J15" s="102" t="s">
        <v>3386</v>
      </c>
      <c r="K15" s="823" t="s">
        <v>3087</v>
      </c>
      <c r="L15" s="102" t="s">
        <v>50</v>
      </c>
      <c r="M15" s="99">
        <v>2</v>
      </c>
      <c r="N15" s="102" t="s">
        <v>3387</v>
      </c>
      <c r="O15" s="102" t="s">
        <v>3390</v>
      </c>
      <c r="P15" s="99">
        <v>2</v>
      </c>
      <c r="Q15" s="1183" t="s">
        <v>2852</v>
      </c>
      <c r="R15" s="1184"/>
      <c r="S15" s="102" t="s">
        <v>3387</v>
      </c>
      <c r="T15" s="102" t="s">
        <v>3390</v>
      </c>
      <c r="U15" s="105" t="s">
        <v>2853</v>
      </c>
      <c r="V15" s="102" t="s">
        <v>3387</v>
      </c>
      <c r="W15" s="102" t="s">
        <v>3390</v>
      </c>
      <c r="X15" s="102">
        <v>8</v>
      </c>
      <c r="Y15" s="99">
        <v>51.1</v>
      </c>
      <c r="Z15" s="99">
        <v>70</v>
      </c>
    </row>
    <row r="16" spans="2:28" ht="12.75" customHeight="1">
      <c r="B16" s="846" t="s">
        <v>2709</v>
      </c>
      <c r="C16" s="1185" t="s">
        <v>2531</v>
      </c>
      <c r="D16" s="1168"/>
      <c r="E16" s="58" t="s">
        <v>2710</v>
      </c>
      <c r="F16" s="1166"/>
      <c r="G16" s="1166"/>
      <c r="H16" s="1197" t="s">
        <v>3371</v>
      </c>
      <c r="I16" s="1197"/>
      <c r="J16" s="329" t="s">
        <v>3386</v>
      </c>
      <c r="K16" s="847" t="s">
        <v>3087</v>
      </c>
      <c r="L16" s="329" t="s">
        <v>50</v>
      </c>
      <c r="M16" s="848">
        <v>2</v>
      </c>
      <c r="N16" s="329" t="s">
        <v>3387</v>
      </c>
      <c r="O16" s="329" t="s">
        <v>3390</v>
      </c>
      <c r="P16" s="848">
        <v>2</v>
      </c>
      <c r="Q16" s="1187" t="s">
        <v>2852</v>
      </c>
      <c r="R16" s="1188"/>
      <c r="S16" s="329" t="s">
        <v>3387</v>
      </c>
      <c r="T16" s="329" t="s">
        <v>3390</v>
      </c>
      <c r="U16" s="861" t="s">
        <v>2854</v>
      </c>
      <c r="V16" s="329" t="s">
        <v>3387</v>
      </c>
      <c r="W16" s="329" t="s">
        <v>3390</v>
      </c>
      <c r="X16" s="329">
        <v>8</v>
      </c>
      <c r="Y16" s="848">
        <v>53.6</v>
      </c>
      <c r="Z16" s="848">
        <v>70</v>
      </c>
    </row>
    <row r="17" spans="2:26">
      <c r="B17" s="822" t="s">
        <v>2712</v>
      </c>
      <c r="C17" s="1181" t="s">
        <v>2531</v>
      </c>
      <c r="D17" s="1175"/>
      <c r="E17" s="14" t="s">
        <v>2713</v>
      </c>
      <c r="F17" s="1165"/>
      <c r="G17" s="1165"/>
      <c r="H17" s="1190" t="s">
        <v>3372</v>
      </c>
      <c r="I17" s="1190"/>
      <c r="J17" s="102" t="s">
        <v>3386</v>
      </c>
      <c r="K17" s="823" t="s">
        <v>3087</v>
      </c>
      <c r="L17" s="102" t="s">
        <v>50</v>
      </c>
      <c r="M17" s="99">
        <v>2</v>
      </c>
      <c r="N17" s="102" t="s">
        <v>3387</v>
      </c>
      <c r="O17" s="102" t="s">
        <v>3390</v>
      </c>
      <c r="P17" s="99">
        <v>2</v>
      </c>
      <c r="Q17" s="1183" t="s">
        <v>2852</v>
      </c>
      <c r="R17" s="1184"/>
      <c r="S17" s="102" t="s">
        <v>3387</v>
      </c>
      <c r="T17" s="102" t="s">
        <v>3390</v>
      </c>
      <c r="U17" s="105" t="s">
        <v>2855</v>
      </c>
      <c r="V17" s="102" t="s">
        <v>3387</v>
      </c>
      <c r="W17" s="102" t="s">
        <v>3390</v>
      </c>
      <c r="X17" s="102">
        <v>8</v>
      </c>
      <c r="Y17" s="99">
        <v>57.9</v>
      </c>
      <c r="Z17" s="99">
        <v>80</v>
      </c>
    </row>
    <row r="18" spans="2:26">
      <c r="B18" s="846" t="s">
        <v>2715</v>
      </c>
      <c r="C18" s="1185" t="s">
        <v>2531</v>
      </c>
      <c r="D18" s="1168"/>
      <c r="E18" s="58" t="s">
        <v>2716</v>
      </c>
      <c r="F18" s="1193"/>
      <c r="G18" s="1193"/>
      <c r="H18" s="1197" t="s">
        <v>3373</v>
      </c>
      <c r="I18" s="1197"/>
      <c r="J18" s="329" t="s">
        <v>3386</v>
      </c>
      <c r="K18" s="847" t="s">
        <v>3087</v>
      </c>
      <c r="L18" s="329" t="s">
        <v>50</v>
      </c>
      <c r="M18" s="848">
        <v>2</v>
      </c>
      <c r="N18" s="329" t="s">
        <v>3387</v>
      </c>
      <c r="O18" s="329" t="s">
        <v>3390</v>
      </c>
      <c r="P18" s="848">
        <v>2</v>
      </c>
      <c r="Q18" s="1187" t="s">
        <v>2852</v>
      </c>
      <c r="R18" s="1188"/>
      <c r="S18" s="329" t="s">
        <v>3387</v>
      </c>
      <c r="T18" s="329" t="s">
        <v>3390</v>
      </c>
      <c r="U18" s="861" t="s">
        <v>2856</v>
      </c>
      <c r="V18" s="329" t="s">
        <v>3387</v>
      </c>
      <c r="W18" s="329" t="s">
        <v>3390</v>
      </c>
      <c r="X18" s="329">
        <v>8</v>
      </c>
      <c r="Y18" s="848">
        <v>60.3</v>
      </c>
      <c r="Z18" s="848">
        <v>80</v>
      </c>
    </row>
    <row r="19" spans="2:26">
      <c r="B19" s="822" t="s">
        <v>2718</v>
      </c>
      <c r="C19" s="1181" t="s">
        <v>2531</v>
      </c>
      <c r="D19" s="1175"/>
      <c r="E19" s="14" t="s">
        <v>2719</v>
      </c>
      <c r="F19" s="1174"/>
      <c r="G19" s="1175"/>
      <c r="H19" s="1190" t="s">
        <v>3374</v>
      </c>
      <c r="I19" s="1190"/>
      <c r="J19" s="102" t="s">
        <v>3386</v>
      </c>
      <c r="K19" s="823" t="s">
        <v>3087</v>
      </c>
      <c r="L19" s="102" t="s">
        <v>50</v>
      </c>
      <c r="M19" s="99">
        <v>2</v>
      </c>
      <c r="N19" s="102" t="s">
        <v>3387</v>
      </c>
      <c r="O19" s="102" t="s">
        <v>3390</v>
      </c>
      <c r="P19" s="99">
        <v>2</v>
      </c>
      <c r="Q19" s="1183" t="s">
        <v>2852</v>
      </c>
      <c r="R19" s="1184"/>
      <c r="S19" s="102" t="s">
        <v>3387</v>
      </c>
      <c r="T19" s="102" t="s">
        <v>3390</v>
      </c>
      <c r="U19" s="105" t="s">
        <v>2857</v>
      </c>
      <c r="V19" s="102" t="s">
        <v>3387</v>
      </c>
      <c r="W19" s="102" t="s">
        <v>3390</v>
      </c>
      <c r="X19" s="102">
        <v>8</v>
      </c>
      <c r="Y19" s="99">
        <v>63.2</v>
      </c>
      <c r="Z19" s="99">
        <v>80</v>
      </c>
    </row>
    <row r="20" spans="2:26" ht="12.75" customHeight="1">
      <c r="B20" s="846" t="s">
        <v>2721</v>
      </c>
      <c r="C20" s="1185" t="s">
        <v>2531</v>
      </c>
      <c r="D20" s="1168"/>
      <c r="E20" s="58" t="s">
        <v>2722</v>
      </c>
      <c r="F20" s="1166"/>
      <c r="G20" s="1166"/>
      <c r="H20" s="1197" t="s">
        <v>3375</v>
      </c>
      <c r="I20" s="1197"/>
      <c r="J20" s="329" t="s">
        <v>3386</v>
      </c>
      <c r="K20" s="847" t="s">
        <v>3087</v>
      </c>
      <c r="L20" s="329" t="s">
        <v>50</v>
      </c>
      <c r="M20" s="848">
        <v>4</v>
      </c>
      <c r="N20" s="329" t="s">
        <v>3387</v>
      </c>
      <c r="O20" s="329" t="s">
        <v>3390</v>
      </c>
      <c r="P20" s="848">
        <v>3</v>
      </c>
      <c r="Q20" s="1187" t="s">
        <v>2852</v>
      </c>
      <c r="R20" s="1188"/>
      <c r="S20" s="329" t="s">
        <v>3387</v>
      </c>
      <c r="T20" s="329" t="s">
        <v>3390</v>
      </c>
      <c r="U20" s="862" t="s">
        <v>2858</v>
      </c>
      <c r="V20" s="329" t="s">
        <v>3387</v>
      </c>
      <c r="W20" s="329" t="s">
        <v>3390</v>
      </c>
      <c r="X20" s="329">
        <v>8</v>
      </c>
      <c r="Y20" s="848" t="s">
        <v>2723</v>
      </c>
      <c r="Z20" s="848" t="s">
        <v>2724</v>
      </c>
    </row>
    <row r="21" spans="2:26">
      <c r="B21" s="822" t="s">
        <v>2730</v>
      </c>
      <c r="C21" s="1181" t="s">
        <v>2531</v>
      </c>
      <c r="D21" s="1175"/>
      <c r="E21" s="14" t="s">
        <v>2731</v>
      </c>
      <c r="F21" s="1165"/>
      <c r="G21" s="1165"/>
      <c r="H21" s="1190" t="s">
        <v>3376</v>
      </c>
      <c r="I21" s="1190"/>
      <c r="J21" s="102" t="s">
        <v>3386</v>
      </c>
      <c r="K21" s="823" t="s">
        <v>3087</v>
      </c>
      <c r="L21" s="102" t="s">
        <v>50</v>
      </c>
      <c r="M21" s="99">
        <v>4</v>
      </c>
      <c r="N21" s="102" t="s">
        <v>3387</v>
      </c>
      <c r="O21" s="102" t="s">
        <v>3390</v>
      </c>
      <c r="P21" s="99">
        <v>3</v>
      </c>
      <c r="Q21" s="1183" t="s">
        <v>2852</v>
      </c>
      <c r="R21" s="1184"/>
      <c r="S21" s="102" t="s">
        <v>3387</v>
      </c>
      <c r="T21" s="102" t="s">
        <v>3390</v>
      </c>
      <c r="U21" s="826" t="s">
        <v>2859</v>
      </c>
      <c r="V21" s="102" t="s">
        <v>3387</v>
      </c>
      <c r="W21" s="102" t="s">
        <v>3390</v>
      </c>
      <c r="X21" s="102">
        <v>8</v>
      </c>
      <c r="Y21" s="99" t="s">
        <v>2732</v>
      </c>
      <c r="Z21" s="99" t="s">
        <v>2733</v>
      </c>
    </row>
    <row r="22" spans="2:26">
      <c r="B22" s="846" t="s">
        <v>2739</v>
      </c>
      <c r="C22" s="1185" t="s">
        <v>2531</v>
      </c>
      <c r="D22" s="1168"/>
      <c r="E22" s="58" t="s">
        <v>2740</v>
      </c>
      <c r="F22" s="1193"/>
      <c r="G22" s="1193"/>
      <c r="H22" s="1197" t="s">
        <v>3377</v>
      </c>
      <c r="I22" s="1197"/>
      <c r="J22" s="329" t="s">
        <v>3386</v>
      </c>
      <c r="K22" s="847" t="s">
        <v>3087</v>
      </c>
      <c r="L22" s="329" t="s">
        <v>50</v>
      </c>
      <c r="M22" s="848">
        <v>4</v>
      </c>
      <c r="N22" s="329" t="s">
        <v>3387</v>
      </c>
      <c r="O22" s="329" t="s">
        <v>3390</v>
      </c>
      <c r="P22" s="848">
        <v>3</v>
      </c>
      <c r="Q22" s="1187" t="s">
        <v>2852</v>
      </c>
      <c r="R22" s="1188"/>
      <c r="S22" s="329" t="s">
        <v>3387</v>
      </c>
      <c r="T22" s="329" t="s">
        <v>3390</v>
      </c>
      <c r="U22" s="862" t="s">
        <v>2860</v>
      </c>
      <c r="V22" s="329" t="s">
        <v>3387</v>
      </c>
      <c r="W22" s="329" t="s">
        <v>3390</v>
      </c>
      <c r="X22" s="329">
        <v>8</v>
      </c>
      <c r="Y22" s="848" t="s">
        <v>2741</v>
      </c>
      <c r="Z22" s="848" t="s">
        <v>2733</v>
      </c>
    </row>
    <row r="23" spans="2:26">
      <c r="B23" s="822" t="s">
        <v>2746</v>
      </c>
      <c r="C23" s="1181" t="s">
        <v>2531</v>
      </c>
      <c r="D23" s="1175"/>
      <c r="E23" s="14" t="s">
        <v>2747</v>
      </c>
      <c r="F23" s="1174"/>
      <c r="G23" s="1175"/>
      <c r="H23" s="1190" t="s">
        <v>3378</v>
      </c>
      <c r="I23" s="1190"/>
      <c r="J23" s="102" t="s">
        <v>3386</v>
      </c>
      <c r="K23" s="823" t="s">
        <v>3087</v>
      </c>
      <c r="L23" s="102" t="s">
        <v>50</v>
      </c>
      <c r="M23" s="99">
        <v>4</v>
      </c>
      <c r="N23" s="102" t="s">
        <v>3387</v>
      </c>
      <c r="O23" s="102" t="s">
        <v>3390</v>
      </c>
      <c r="P23" s="99">
        <v>3</v>
      </c>
      <c r="Q23" s="1183" t="s">
        <v>2852</v>
      </c>
      <c r="R23" s="1184"/>
      <c r="S23" s="102" t="s">
        <v>3387</v>
      </c>
      <c r="T23" s="102" t="s">
        <v>3390</v>
      </c>
      <c r="U23" s="105" t="s">
        <v>2861</v>
      </c>
      <c r="V23" s="102" t="s">
        <v>3387</v>
      </c>
      <c r="W23" s="102" t="s">
        <v>3390</v>
      </c>
      <c r="X23" s="102">
        <v>8</v>
      </c>
      <c r="Y23" s="99" t="s">
        <v>2748</v>
      </c>
      <c r="Z23" s="99" t="s">
        <v>2733</v>
      </c>
    </row>
    <row r="24" spans="2:26" ht="12.75" customHeight="1">
      <c r="B24" s="846" t="s">
        <v>2751</v>
      </c>
      <c r="C24" s="1185" t="s">
        <v>2531</v>
      </c>
      <c r="D24" s="1168"/>
      <c r="E24" s="58" t="s">
        <v>2752</v>
      </c>
      <c r="F24" s="1166"/>
      <c r="G24" s="1166"/>
      <c r="H24" s="1197" t="s">
        <v>3379</v>
      </c>
      <c r="I24" s="1197"/>
      <c r="J24" s="329" t="s">
        <v>3386</v>
      </c>
      <c r="K24" s="847" t="s">
        <v>3087</v>
      </c>
      <c r="L24" s="329" t="s">
        <v>50</v>
      </c>
      <c r="M24" s="848">
        <v>4</v>
      </c>
      <c r="N24" s="329" t="s">
        <v>3387</v>
      </c>
      <c r="O24" s="329" t="s">
        <v>3390</v>
      </c>
      <c r="P24" s="848">
        <v>4</v>
      </c>
      <c r="Q24" s="1187" t="s">
        <v>2852</v>
      </c>
      <c r="R24" s="1188"/>
      <c r="S24" s="329" t="s">
        <v>3387</v>
      </c>
      <c r="T24" s="329" t="s">
        <v>3390</v>
      </c>
      <c r="U24" s="863" t="s">
        <v>2862</v>
      </c>
      <c r="V24" s="329" t="s">
        <v>3387</v>
      </c>
      <c r="W24" s="329" t="s">
        <v>3390</v>
      </c>
      <c r="X24" s="329">
        <v>8</v>
      </c>
      <c r="Y24" s="848" t="s">
        <v>2753</v>
      </c>
      <c r="Z24" s="848" t="s">
        <v>2754</v>
      </c>
    </row>
    <row r="25" spans="2:26">
      <c r="B25" s="822" t="s">
        <v>2760</v>
      </c>
      <c r="C25" s="1181" t="s">
        <v>2531</v>
      </c>
      <c r="D25" s="1175"/>
      <c r="E25" s="14" t="s">
        <v>2761</v>
      </c>
      <c r="F25" s="1165"/>
      <c r="G25" s="1165"/>
      <c r="H25" s="1190" t="s">
        <v>3380</v>
      </c>
      <c r="I25" s="1190"/>
      <c r="J25" s="102" t="s">
        <v>3386</v>
      </c>
      <c r="K25" s="823" t="s">
        <v>3087</v>
      </c>
      <c r="L25" s="102" t="s">
        <v>50</v>
      </c>
      <c r="M25" s="99">
        <v>4</v>
      </c>
      <c r="N25" s="102" t="s">
        <v>3387</v>
      </c>
      <c r="O25" s="102" t="s">
        <v>3390</v>
      </c>
      <c r="P25" s="99">
        <v>4</v>
      </c>
      <c r="Q25" s="1183" t="s">
        <v>2852</v>
      </c>
      <c r="R25" s="1184"/>
      <c r="S25" s="102" t="s">
        <v>3387</v>
      </c>
      <c r="T25" s="102" t="s">
        <v>3390</v>
      </c>
      <c r="U25" s="827" t="s">
        <v>2863</v>
      </c>
      <c r="V25" s="102" t="s">
        <v>3387</v>
      </c>
      <c r="W25" s="102" t="s">
        <v>3390</v>
      </c>
      <c r="X25" s="102">
        <v>8</v>
      </c>
      <c r="Y25" s="99" t="s">
        <v>2762</v>
      </c>
      <c r="Z25" s="99" t="s">
        <v>2754</v>
      </c>
    </row>
    <row r="26" spans="2:26">
      <c r="B26" s="846" t="s">
        <v>2765</v>
      </c>
      <c r="C26" s="1185" t="s">
        <v>2531</v>
      </c>
      <c r="D26" s="1168"/>
      <c r="E26" s="58" t="s">
        <v>2766</v>
      </c>
      <c r="F26" s="1193"/>
      <c r="G26" s="1193"/>
      <c r="H26" s="1197" t="s">
        <v>3381</v>
      </c>
      <c r="I26" s="1197"/>
      <c r="J26" s="329" t="s">
        <v>3386</v>
      </c>
      <c r="K26" s="847" t="s">
        <v>3087</v>
      </c>
      <c r="L26" s="329" t="s">
        <v>50</v>
      </c>
      <c r="M26" s="848">
        <v>4</v>
      </c>
      <c r="N26" s="329" t="s">
        <v>3387</v>
      </c>
      <c r="O26" s="329" t="s">
        <v>3390</v>
      </c>
      <c r="P26" s="848">
        <v>4</v>
      </c>
      <c r="Q26" s="1187" t="s">
        <v>2852</v>
      </c>
      <c r="R26" s="1188"/>
      <c r="S26" s="329" t="s">
        <v>3387</v>
      </c>
      <c r="T26" s="329" t="s">
        <v>3390</v>
      </c>
      <c r="U26" s="863" t="s">
        <v>2864</v>
      </c>
      <c r="V26" s="329" t="s">
        <v>3387</v>
      </c>
      <c r="W26" s="329" t="s">
        <v>3390</v>
      </c>
      <c r="X26" s="329">
        <v>8</v>
      </c>
      <c r="Y26" s="848" t="s">
        <v>2767</v>
      </c>
      <c r="Z26" s="848" t="s">
        <v>2768</v>
      </c>
    </row>
    <row r="27" spans="2:26">
      <c r="B27" s="822" t="s">
        <v>2774</v>
      </c>
      <c r="C27" s="1181" t="s">
        <v>2531</v>
      </c>
      <c r="D27" s="1175"/>
      <c r="E27" s="14" t="s">
        <v>2775</v>
      </c>
      <c r="F27" s="1174"/>
      <c r="G27" s="1175"/>
      <c r="H27" s="1190" t="s">
        <v>3382</v>
      </c>
      <c r="I27" s="1190"/>
      <c r="J27" s="102" t="s">
        <v>3386</v>
      </c>
      <c r="K27" s="823" t="s">
        <v>3087</v>
      </c>
      <c r="L27" s="102" t="s">
        <v>50</v>
      </c>
      <c r="M27" s="99">
        <v>6</v>
      </c>
      <c r="N27" s="102" t="s">
        <v>3387</v>
      </c>
      <c r="O27" s="102" t="s">
        <v>3390</v>
      </c>
      <c r="P27" s="99">
        <v>4</v>
      </c>
      <c r="Q27" s="1183" t="s">
        <v>2852</v>
      </c>
      <c r="R27" s="1184"/>
      <c r="S27" s="102" t="s">
        <v>3387</v>
      </c>
      <c r="T27" s="102" t="s">
        <v>3390</v>
      </c>
      <c r="U27" s="105" t="s">
        <v>2865</v>
      </c>
      <c r="V27" s="102" t="s">
        <v>3387</v>
      </c>
      <c r="W27" s="102" t="s">
        <v>3390</v>
      </c>
      <c r="X27" s="102">
        <v>8</v>
      </c>
      <c r="Y27" s="97" t="s">
        <v>2776</v>
      </c>
      <c r="Z27" s="99" t="s">
        <v>2777</v>
      </c>
    </row>
    <row r="28" spans="2:26" ht="12.75" customHeight="1">
      <c r="B28" s="846" t="s">
        <v>2783</v>
      </c>
      <c r="C28" s="1185" t="s">
        <v>2531</v>
      </c>
      <c r="D28" s="1168"/>
      <c r="E28" s="58" t="s">
        <v>2784</v>
      </c>
      <c r="F28" s="1166"/>
      <c r="G28" s="1166"/>
      <c r="H28" s="1197" t="s">
        <v>3383</v>
      </c>
      <c r="I28" s="1197"/>
      <c r="J28" s="329" t="s">
        <v>3386</v>
      </c>
      <c r="K28" s="847" t="s">
        <v>3087</v>
      </c>
      <c r="L28" s="329" t="s">
        <v>50</v>
      </c>
      <c r="M28" s="848">
        <v>6</v>
      </c>
      <c r="N28" s="329" t="s">
        <v>3387</v>
      </c>
      <c r="O28" s="329" t="s">
        <v>3390</v>
      </c>
      <c r="P28" s="848">
        <v>4</v>
      </c>
      <c r="Q28" s="1187" t="s">
        <v>2852</v>
      </c>
      <c r="R28" s="1188"/>
      <c r="S28" s="329" t="s">
        <v>3387</v>
      </c>
      <c r="T28" s="329" t="s">
        <v>3390</v>
      </c>
      <c r="U28" s="861" t="s">
        <v>2866</v>
      </c>
      <c r="V28" s="329" t="s">
        <v>3387</v>
      </c>
      <c r="W28" s="329" t="s">
        <v>3390</v>
      </c>
      <c r="X28" s="329">
        <v>8</v>
      </c>
      <c r="Y28" s="849" t="s">
        <v>2785</v>
      </c>
      <c r="Z28" s="848" t="s">
        <v>2777</v>
      </c>
    </row>
    <row r="29" spans="2:26">
      <c r="B29" s="822" t="s">
        <v>2790</v>
      </c>
      <c r="C29" s="1181" t="s">
        <v>2531</v>
      </c>
      <c r="D29" s="1175"/>
      <c r="E29" s="14" t="s">
        <v>2791</v>
      </c>
      <c r="F29" s="1165"/>
      <c r="G29" s="1165"/>
      <c r="H29" s="1190" t="s">
        <v>3384</v>
      </c>
      <c r="I29" s="1190"/>
      <c r="J29" s="102" t="s">
        <v>3386</v>
      </c>
      <c r="K29" s="823" t="s">
        <v>3087</v>
      </c>
      <c r="L29" s="102" t="s">
        <v>50</v>
      </c>
      <c r="M29" s="99">
        <v>6</v>
      </c>
      <c r="N29" s="102" t="s">
        <v>3387</v>
      </c>
      <c r="O29" s="102" t="s">
        <v>3390</v>
      </c>
      <c r="P29" s="99">
        <v>5</v>
      </c>
      <c r="Q29" s="1183" t="s">
        <v>2852</v>
      </c>
      <c r="R29" s="1184"/>
      <c r="S29" s="102" t="s">
        <v>3387</v>
      </c>
      <c r="T29" s="102" t="s">
        <v>3390</v>
      </c>
      <c r="U29" s="827" t="s">
        <v>2867</v>
      </c>
      <c r="V29" s="102" t="s">
        <v>3387</v>
      </c>
      <c r="W29" s="102" t="s">
        <v>3390</v>
      </c>
      <c r="X29" s="102">
        <v>8</v>
      </c>
      <c r="Y29" s="97" t="s">
        <v>2792</v>
      </c>
      <c r="Z29" s="99" t="s">
        <v>2793</v>
      </c>
    </row>
    <row r="30" spans="2:26">
      <c r="B30" s="850" t="s">
        <v>2799</v>
      </c>
      <c r="C30" s="1191" t="s">
        <v>2531</v>
      </c>
      <c r="D30" s="1192"/>
      <c r="E30" s="530" t="s">
        <v>2800</v>
      </c>
      <c r="F30" s="1193"/>
      <c r="G30" s="1193"/>
      <c r="H30" s="1194" t="s">
        <v>3385</v>
      </c>
      <c r="I30" s="1194"/>
      <c r="J30" s="851" t="s">
        <v>3386</v>
      </c>
      <c r="K30" s="852" t="s">
        <v>3087</v>
      </c>
      <c r="L30" s="851" t="s">
        <v>50</v>
      </c>
      <c r="M30" s="853">
        <v>6</v>
      </c>
      <c r="N30" s="851" t="s">
        <v>3387</v>
      </c>
      <c r="O30" s="851" t="s">
        <v>3390</v>
      </c>
      <c r="P30" s="853">
        <v>5</v>
      </c>
      <c r="Q30" s="1195" t="s">
        <v>2852</v>
      </c>
      <c r="R30" s="1196"/>
      <c r="S30" s="851" t="s">
        <v>3387</v>
      </c>
      <c r="T30" s="851" t="s">
        <v>3390</v>
      </c>
      <c r="U30" s="864" t="s">
        <v>2868</v>
      </c>
      <c r="V30" s="851" t="s">
        <v>3387</v>
      </c>
      <c r="W30" s="851" t="s">
        <v>3390</v>
      </c>
      <c r="X30" s="851">
        <v>8</v>
      </c>
      <c r="Y30" s="854" t="s">
        <v>2801</v>
      </c>
      <c r="Z30" s="853" t="s">
        <v>2793</v>
      </c>
    </row>
    <row r="31" spans="2:26">
      <c r="B31" s="824"/>
      <c r="C31" s="1189"/>
      <c r="D31" s="1171"/>
      <c r="E31" s="98"/>
      <c r="F31" s="1171"/>
      <c r="G31" s="1171"/>
      <c r="H31" s="1171"/>
      <c r="I31" s="1171"/>
      <c r="J31" s="111"/>
      <c r="K31" s="825"/>
      <c r="L31" s="98"/>
      <c r="M31" s="98"/>
      <c r="N31" s="98"/>
      <c r="O31" s="98"/>
      <c r="P31" s="98"/>
      <c r="Q31" s="1171"/>
      <c r="R31" s="1171"/>
      <c r="S31" s="98"/>
      <c r="T31" s="98"/>
      <c r="U31" s="98"/>
      <c r="V31" s="98"/>
      <c r="W31" s="98"/>
      <c r="X31" s="98"/>
      <c r="Y31" s="98"/>
      <c r="Z31" s="95"/>
    </row>
    <row r="32" spans="2:26" ht="12.75" customHeight="1">
      <c r="B32" s="855" t="s">
        <v>2695</v>
      </c>
      <c r="C32" s="1185" t="s">
        <v>2531</v>
      </c>
      <c r="D32" s="1186"/>
      <c r="E32" s="856" t="s">
        <v>2698</v>
      </c>
      <c r="F32" s="1167"/>
      <c r="G32" s="1168"/>
      <c r="H32" s="1176" t="s">
        <v>3367</v>
      </c>
      <c r="I32" s="1177"/>
      <c r="J32" s="857" t="s">
        <v>3386</v>
      </c>
      <c r="K32" s="858" t="s">
        <v>3087</v>
      </c>
      <c r="L32" s="857" t="s">
        <v>50</v>
      </c>
      <c r="M32" s="859">
        <v>1</v>
      </c>
      <c r="N32" s="857" t="s">
        <v>3388</v>
      </c>
      <c r="O32" s="857" t="s">
        <v>3390</v>
      </c>
      <c r="P32" s="859">
        <v>1</v>
      </c>
      <c r="Q32" s="1187" t="s">
        <v>2852</v>
      </c>
      <c r="R32" s="1188"/>
      <c r="S32" s="857" t="s">
        <v>3388</v>
      </c>
      <c r="T32" s="857" t="s">
        <v>3390</v>
      </c>
      <c r="U32" s="859">
        <v>7.8</v>
      </c>
      <c r="V32" s="857" t="s">
        <v>3388</v>
      </c>
      <c r="W32" s="857" t="s">
        <v>3390</v>
      </c>
      <c r="X32" s="860">
        <v>3</v>
      </c>
      <c r="Y32" s="859">
        <v>12.8</v>
      </c>
      <c r="Z32" s="859">
        <v>20</v>
      </c>
    </row>
    <row r="33" spans="2:26">
      <c r="B33" s="822" t="s">
        <v>2700</v>
      </c>
      <c r="C33" s="1181" t="s">
        <v>2531</v>
      </c>
      <c r="D33" s="1182"/>
      <c r="E33" s="14" t="s">
        <v>2702</v>
      </c>
      <c r="F33" s="1174"/>
      <c r="G33" s="1175"/>
      <c r="H33" s="1179" t="s">
        <v>3368</v>
      </c>
      <c r="I33" s="1180"/>
      <c r="J33" s="102" t="s">
        <v>3386</v>
      </c>
      <c r="K33" s="823" t="s">
        <v>3087</v>
      </c>
      <c r="L33" s="102" t="s">
        <v>50</v>
      </c>
      <c r="M33" s="99">
        <v>2</v>
      </c>
      <c r="N33" s="102" t="s">
        <v>3388</v>
      </c>
      <c r="O33" s="102" t="s">
        <v>3390</v>
      </c>
      <c r="P33" s="99">
        <v>1</v>
      </c>
      <c r="Q33" s="1183" t="s">
        <v>2852</v>
      </c>
      <c r="R33" s="1184"/>
      <c r="S33" s="102" t="s">
        <v>3388</v>
      </c>
      <c r="T33" s="102" t="s">
        <v>3390</v>
      </c>
      <c r="U33" s="99">
        <v>9.1</v>
      </c>
      <c r="V33" s="102" t="s">
        <v>3388</v>
      </c>
      <c r="W33" s="102" t="s">
        <v>3390</v>
      </c>
      <c r="X33" s="102">
        <v>5</v>
      </c>
      <c r="Y33" s="99">
        <v>16.399999999999999</v>
      </c>
      <c r="Z33" s="99">
        <v>25</v>
      </c>
    </row>
    <row r="34" spans="2:26">
      <c r="B34" s="846" t="s">
        <v>2703</v>
      </c>
      <c r="C34" s="1185" t="s">
        <v>2531</v>
      </c>
      <c r="D34" s="1186"/>
      <c r="E34" s="58" t="s">
        <v>2705</v>
      </c>
      <c r="F34" s="1167"/>
      <c r="G34" s="1168"/>
      <c r="H34" s="1176" t="s">
        <v>3369</v>
      </c>
      <c r="I34" s="1177"/>
      <c r="J34" s="329" t="s">
        <v>3386</v>
      </c>
      <c r="K34" s="847" t="s">
        <v>3087</v>
      </c>
      <c r="L34" s="329" t="s">
        <v>50</v>
      </c>
      <c r="M34" s="848">
        <v>2</v>
      </c>
      <c r="N34" s="329" t="s">
        <v>3388</v>
      </c>
      <c r="O34" s="329" t="s">
        <v>3390</v>
      </c>
      <c r="P34" s="848">
        <v>1</v>
      </c>
      <c r="Q34" s="1187" t="s">
        <v>2852</v>
      </c>
      <c r="R34" s="1188"/>
      <c r="S34" s="329" t="s">
        <v>3388</v>
      </c>
      <c r="T34" s="329" t="s">
        <v>3390</v>
      </c>
      <c r="U34" s="848">
        <v>10.7</v>
      </c>
      <c r="V34" s="329" t="s">
        <v>3388</v>
      </c>
      <c r="W34" s="329" t="s">
        <v>3390</v>
      </c>
      <c r="X34" s="329">
        <v>5</v>
      </c>
      <c r="Y34" s="848">
        <v>18.399999999999999</v>
      </c>
      <c r="Z34" s="848">
        <v>25</v>
      </c>
    </row>
    <row r="35" spans="2:26">
      <c r="B35" s="822" t="s">
        <v>2706</v>
      </c>
      <c r="C35" s="1181" t="s">
        <v>2531</v>
      </c>
      <c r="D35" s="1182"/>
      <c r="E35" s="14" t="s">
        <v>2708</v>
      </c>
      <c r="F35" s="1174"/>
      <c r="G35" s="1175"/>
      <c r="H35" s="1179" t="s">
        <v>3370</v>
      </c>
      <c r="I35" s="1180"/>
      <c r="J35" s="102" t="s">
        <v>3386</v>
      </c>
      <c r="K35" s="823" t="s">
        <v>3087</v>
      </c>
      <c r="L35" s="102" t="s">
        <v>50</v>
      </c>
      <c r="M35" s="99">
        <v>2</v>
      </c>
      <c r="N35" s="102" t="s">
        <v>3388</v>
      </c>
      <c r="O35" s="102" t="s">
        <v>3390</v>
      </c>
      <c r="P35" s="99">
        <v>2</v>
      </c>
      <c r="Q35" s="1183" t="s">
        <v>2852</v>
      </c>
      <c r="R35" s="1184"/>
      <c r="S35" s="102" t="s">
        <v>3388</v>
      </c>
      <c r="T35" s="102" t="s">
        <v>3390</v>
      </c>
      <c r="U35" s="105" t="s">
        <v>2869</v>
      </c>
      <c r="V35" s="102" t="s">
        <v>3388</v>
      </c>
      <c r="W35" s="102" t="s">
        <v>3390</v>
      </c>
      <c r="X35" s="102">
        <v>5</v>
      </c>
      <c r="Y35" s="99">
        <v>26.4</v>
      </c>
      <c r="Z35" s="99">
        <v>35</v>
      </c>
    </row>
    <row r="36" spans="2:26" ht="12.75" customHeight="1">
      <c r="B36" s="846" t="s">
        <v>2709</v>
      </c>
      <c r="C36" s="1185" t="s">
        <v>2531</v>
      </c>
      <c r="D36" s="1186"/>
      <c r="E36" s="58" t="s">
        <v>2711</v>
      </c>
      <c r="F36" s="1167"/>
      <c r="G36" s="1168"/>
      <c r="H36" s="1176" t="s">
        <v>3371</v>
      </c>
      <c r="I36" s="1177"/>
      <c r="J36" s="329" t="s">
        <v>3386</v>
      </c>
      <c r="K36" s="847" t="s">
        <v>3087</v>
      </c>
      <c r="L36" s="329" t="s">
        <v>50</v>
      </c>
      <c r="M36" s="848">
        <v>2</v>
      </c>
      <c r="N36" s="329" t="s">
        <v>3388</v>
      </c>
      <c r="O36" s="329" t="s">
        <v>3390</v>
      </c>
      <c r="P36" s="848">
        <v>2</v>
      </c>
      <c r="Q36" s="1187" t="s">
        <v>2852</v>
      </c>
      <c r="R36" s="1188"/>
      <c r="S36" s="329" t="s">
        <v>3388</v>
      </c>
      <c r="T36" s="329" t="s">
        <v>3390</v>
      </c>
      <c r="U36" s="861" t="s">
        <v>2870</v>
      </c>
      <c r="V36" s="329" t="s">
        <v>3388</v>
      </c>
      <c r="W36" s="329" t="s">
        <v>3390</v>
      </c>
      <c r="X36" s="329">
        <v>5</v>
      </c>
      <c r="Y36" s="848">
        <v>28.5</v>
      </c>
      <c r="Z36" s="848">
        <v>35</v>
      </c>
    </row>
    <row r="37" spans="2:26">
      <c r="B37" s="822" t="s">
        <v>2712</v>
      </c>
      <c r="C37" s="1181" t="s">
        <v>2531</v>
      </c>
      <c r="D37" s="1182"/>
      <c r="E37" s="14" t="s">
        <v>2714</v>
      </c>
      <c r="F37" s="1174"/>
      <c r="G37" s="1175"/>
      <c r="H37" s="1179" t="s">
        <v>3372</v>
      </c>
      <c r="I37" s="1180"/>
      <c r="J37" s="102" t="s">
        <v>3386</v>
      </c>
      <c r="K37" s="823" t="s">
        <v>3087</v>
      </c>
      <c r="L37" s="102" t="s">
        <v>50</v>
      </c>
      <c r="M37" s="99">
        <v>2</v>
      </c>
      <c r="N37" s="102" t="s">
        <v>3388</v>
      </c>
      <c r="O37" s="102" t="s">
        <v>3390</v>
      </c>
      <c r="P37" s="99">
        <v>2</v>
      </c>
      <c r="Q37" s="1183" t="s">
        <v>2852</v>
      </c>
      <c r="R37" s="1184"/>
      <c r="S37" s="102" t="s">
        <v>3388</v>
      </c>
      <c r="T37" s="102" t="s">
        <v>3390</v>
      </c>
      <c r="U37" s="105" t="s">
        <v>2871</v>
      </c>
      <c r="V37" s="102" t="s">
        <v>3388</v>
      </c>
      <c r="W37" s="102" t="s">
        <v>3390</v>
      </c>
      <c r="X37" s="102">
        <v>5</v>
      </c>
      <c r="Y37" s="99">
        <v>35.700000000000003</v>
      </c>
      <c r="Z37" s="99">
        <v>50</v>
      </c>
    </row>
    <row r="38" spans="2:26">
      <c r="B38" s="846" t="s">
        <v>2715</v>
      </c>
      <c r="C38" s="1185" t="s">
        <v>2531</v>
      </c>
      <c r="D38" s="1186"/>
      <c r="E38" s="58" t="s">
        <v>2717</v>
      </c>
      <c r="F38" s="1167"/>
      <c r="G38" s="1168"/>
      <c r="H38" s="1176" t="s">
        <v>3373</v>
      </c>
      <c r="I38" s="1177"/>
      <c r="J38" s="329" t="s">
        <v>3386</v>
      </c>
      <c r="K38" s="847" t="s">
        <v>3087</v>
      </c>
      <c r="L38" s="329" t="s">
        <v>50</v>
      </c>
      <c r="M38" s="848">
        <v>2</v>
      </c>
      <c r="N38" s="329" t="s">
        <v>3388</v>
      </c>
      <c r="O38" s="329" t="s">
        <v>3390</v>
      </c>
      <c r="P38" s="848">
        <v>2</v>
      </c>
      <c r="Q38" s="1187" t="s">
        <v>2852</v>
      </c>
      <c r="R38" s="1188"/>
      <c r="S38" s="329" t="s">
        <v>3388</v>
      </c>
      <c r="T38" s="329" t="s">
        <v>3390</v>
      </c>
      <c r="U38" s="861" t="s">
        <v>2872</v>
      </c>
      <c r="V38" s="329" t="s">
        <v>3388</v>
      </c>
      <c r="W38" s="329" t="s">
        <v>3390</v>
      </c>
      <c r="X38" s="329">
        <v>5</v>
      </c>
      <c r="Y38" s="848">
        <v>38.299999999999997</v>
      </c>
      <c r="Z38" s="848">
        <v>50</v>
      </c>
    </row>
    <row r="39" spans="2:26">
      <c r="B39" s="822" t="s">
        <v>2718</v>
      </c>
      <c r="C39" s="1181" t="s">
        <v>2531</v>
      </c>
      <c r="D39" s="1182"/>
      <c r="E39" s="14" t="s">
        <v>2720</v>
      </c>
      <c r="F39" s="1174"/>
      <c r="G39" s="1175"/>
      <c r="H39" s="1179" t="s">
        <v>3374</v>
      </c>
      <c r="I39" s="1180"/>
      <c r="J39" s="102" t="s">
        <v>3386</v>
      </c>
      <c r="K39" s="823" t="s">
        <v>3087</v>
      </c>
      <c r="L39" s="102" t="s">
        <v>50</v>
      </c>
      <c r="M39" s="99">
        <v>2</v>
      </c>
      <c r="N39" s="102" t="s">
        <v>3388</v>
      </c>
      <c r="O39" s="102" t="s">
        <v>3390</v>
      </c>
      <c r="P39" s="99">
        <v>2</v>
      </c>
      <c r="Q39" s="1183" t="s">
        <v>2852</v>
      </c>
      <c r="R39" s="1184"/>
      <c r="S39" s="102" t="s">
        <v>3388</v>
      </c>
      <c r="T39" s="102" t="s">
        <v>3390</v>
      </c>
      <c r="U39" s="105" t="s">
        <v>2873</v>
      </c>
      <c r="V39" s="102" t="s">
        <v>3388</v>
      </c>
      <c r="W39" s="102" t="s">
        <v>3390</v>
      </c>
      <c r="X39" s="102">
        <v>5</v>
      </c>
      <c r="Y39" s="99">
        <v>41.4</v>
      </c>
      <c r="Z39" s="99">
        <v>50</v>
      </c>
    </row>
    <row r="40" spans="2:26" ht="12.75" customHeight="1">
      <c r="B40" s="846" t="s">
        <v>2721</v>
      </c>
      <c r="C40" s="1185" t="s">
        <v>2531</v>
      </c>
      <c r="D40" s="1186"/>
      <c r="E40" s="58" t="s">
        <v>2726</v>
      </c>
      <c r="F40" s="1167"/>
      <c r="G40" s="1168"/>
      <c r="H40" s="1176" t="s">
        <v>3375</v>
      </c>
      <c r="I40" s="1177"/>
      <c r="J40" s="329" t="s">
        <v>3386</v>
      </c>
      <c r="K40" s="847" t="s">
        <v>3087</v>
      </c>
      <c r="L40" s="329" t="s">
        <v>50</v>
      </c>
      <c r="M40" s="848">
        <v>4</v>
      </c>
      <c r="N40" s="329" t="s">
        <v>3388</v>
      </c>
      <c r="O40" s="329" t="s">
        <v>3390</v>
      </c>
      <c r="P40" s="848">
        <v>3</v>
      </c>
      <c r="Q40" s="1187" t="s">
        <v>2852</v>
      </c>
      <c r="R40" s="1188"/>
      <c r="S40" s="329" t="s">
        <v>3388</v>
      </c>
      <c r="T40" s="329" t="s">
        <v>3390</v>
      </c>
      <c r="U40" s="862" t="s">
        <v>2874</v>
      </c>
      <c r="V40" s="329" t="s">
        <v>3388</v>
      </c>
      <c r="W40" s="329" t="s">
        <v>3390</v>
      </c>
      <c r="X40" s="329">
        <v>5</v>
      </c>
      <c r="Y40" s="848" t="s">
        <v>2727</v>
      </c>
      <c r="Z40" s="848" t="s">
        <v>2728</v>
      </c>
    </row>
    <row r="41" spans="2:26">
      <c r="B41" s="822" t="s">
        <v>2730</v>
      </c>
      <c r="C41" s="1181" t="s">
        <v>2531</v>
      </c>
      <c r="D41" s="1182"/>
      <c r="E41" s="14" t="s">
        <v>2735</v>
      </c>
      <c r="F41" s="1174"/>
      <c r="G41" s="1175"/>
      <c r="H41" s="1179" t="s">
        <v>3376</v>
      </c>
      <c r="I41" s="1180"/>
      <c r="J41" s="102" t="s">
        <v>3386</v>
      </c>
      <c r="K41" s="823" t="s">
        <v>3087</v>
      </c>
      <c r="L41" s="102" t="s">
        <v>50</v>
      </c>
      <c r="M41" s="99">
        <v>4</v>
      </c>
      <c r="N41" s="102" t="s">
        <v>3388</v>
      </c>
      <c r="O41" s="102" t="s">
        <v>3390</v>
      </c>
      <c r="P41" s="99">
        <v>3</v>
      </c>
      <c r="Q41" s="1183" t="s">
        <v>2852</v>
      </c>
      <c r="R41" s="1184"/>
      <c r="S41" s="102" t="s">
        <v>3388</v>
      </c>
      <c r="T41" s="102" t="s">
        <v>3390</v>
      </c>
      <c r="U41" s="826" t="s">
        <v>2875</v>
      </c>
      <c r="V41" s="102" t="s">
        <v>3388</v>
      </c>
      <c r="W41" s="102" t="s">
        <v>3390</v>
      </c>
      <c r="X41" s="102">
        <v>5</v>
      </c>
      <c r="Y41" s="99" t="s">
        <v>2736</v>
      </c>
      <c r="Z41" s="99" t="s">
        <v>2737</v>
      </c>
    </row>
    <row r="42" spans="2:26">
      <c r="B42" s="846" t="s">
        <v>2739</v>
      </c>
      <c r="C42" s="1185" t="s">
        <v>2531</v>
      </c>
      <c r="D42" s="1186"/>
      <c r="E42" s="58" t="s">
        <v>2743</v>
      </c>
      <c r="F42" s="1167"/>
      <c r="G42" s="1168"/>
      <c r="H42" s="1176" t="s">
        <v>3377</v>
      </c>
      <c r="I42" s="1177"/>
      <c r="J42" s="329" t="s">
        <v>3386</v>
      </c>
      <c r="K42" s="847" t="s">
        <v>3087</v>
      </c>
      <c r="L42" s="329" t="s">
        <v>50</v>
      </c>
      <c r="M42" s="848">
        <v>4</v>
      </c>
      <c r="N42" s="329" t="s">
        <v>3388</v>
      </c>
      <c r="O42" s="329" t="s">
        <v>3390</v>
      </c>
      <c r="P42" s="848">
        <v>3</v>
      </c>
      <c r="Q42" s="1187" t="s">
        <v>2852</v>
      </c>
      <c r="R42" s="1188"/>
      <c r="S42" s="329" t="s">
        <v>3388</v>
      </c>
      <c r="T42" s="329" t="s">
        <v>3390</v>
      </c>
      <c r="U42" s="862" t="s">
        <v>2876</v>
      </c>
      <c r="V42" s="329" t="s">
        <v>3388</v>
      </c>
      <c r="W42" s="329" t="s">
        <v>3390</v>
      </c>
      <c r="X42" s="329">
        <v>5</v>
      </c>
      <c r="Y42" s="848" t="s">
        <v>2744</v>
      </c>
      <c r="Z42" s="848" t="s">
        <v>2737</v>
      </c>
    </row>
    <row r="43" spans="2:26">
      <c r="B43" s="822" t="s">
        <v>2746</v>
      </c>
      <c r="C43" s="1181" t="s">
        <v>2531</v>
      </c>
      <c r="D43" s="1182"/>
      <c r="E43" s="14" t="s">
        <v>2749</v>
      </c>
      <c r="F43" s="1174"/>
      <c r="G43" s="1175"/>
      <c r="H43" s="1179" t="s">
        <v>3378</v>
      </c>
      <c r="I43" s="1180"/>
      <c r="J43" s="102" t="s">
        <v>3386</v>
      </c>
      <c r="K43" s="823" t="s">
        <v>3087</v>
      </c>
      <c r="L43" s="102" t="s">
        <v>50</v>
      </c>
      <c r="M43" s="99">
        <v>4</v>
      </c>
      <c r="N43" s="102" t="s">
        <v>3388</v>
      </c>
      <c r="O43" s="102" t="s">
        <v>3390</v>
      </c>
      <c r="P43" s="99">
        <v>3</v>
      </c>
      <c r="Q43" s="1183" t="s">
        <v>2852</v>
      </c>
      <c r="R43" s="1184"/>
      <c r="S43" s="102" t="s">
        <v>3388</v>
      </c>
      <c r="T43" s="102" t="s">
        <v>3390</v>
      </c>
      <c r="U43" s="105" t="s">
        <v>2877</v>
      </c>
      <c r="V43" s="102" t="s">
        <v>3388</v>
      </c>
      <c r="W43" s="102" t="s">
        <v>3390</v>
      </c>
      <c r="X43" s="102">
        <v>5</v>
      </c>
      <c r="Y43" s="99" t="s">
        <v>2750</v>
      </c>
      <c r="Z43" s="99" t="s">
        <v>2737</v>
      </c>
    </row>
    <row r="44" spans="2:26" ht="12.75" customHeight="1">
      <c r="B44" s="846" t="s">
        <v>2751</v>
      </c>
      <c r="C44" s="1185" t="s">
        <v>2531</v>
      </c>
      <c r="D44" s="1186"/>
      <c r="E44" s="58" t="s">
        <v>2756</v>
      </c>
      <c r="F44" s="1167"/>
      <c r="G44" s="1168"/>
      <c r="H44" s="1176" t="s">
        <v>3379</v>
      </c>
      <c r="I44" s="1177"/>
      <c r="J44" s="329" t="s">
        <v>3386</v>
      </c>
      <c r="K44" s="847" t="s">
        <v>3087</v>
      </c>
      <c r="L44" s="329" t="s">
        <v>50</v>
      </c>
      <c r="M44" s="848">
        <v>4</v>
      </c>
      <c r="N44" s="329" t="s">
        <v>3388</v>
      </c>
      <c r="O44" s="329" t="s">
        <v>3390</v>
      </c>
      <c r="P44" s="848">
        <v>4</v>
      </c>
      <c r="Q44" s="1187" t="s">
        <v>2852</v>
      </c>
      <c r="R44" s="1188"/>
      <c r="S44" s="329" t="s">
        <v>3388</v>
      </c>
      <c r="T44" s="329" t="s">
        <v>3390</v>
      </c>
      <c r="U44" s="863" t="s">
        <v>2878</v>
      </c>
      <c r="V44" s="329" t="s">
        <v>3388</v>
      </c>
      <c r="W44" s="329" t="s">
        <v>3390</v>
      </c>
      <c r="X44" s="329">
        <v>5</v>
      </c>
      <c r="Y44" s="848" t="s">
        <v>2757</v>
      </c>
      <c r="Z44" s="848" t="s">
        <v>2758</v>
      </c>
    </row>
    <row r="45" spans="2:26">
      <c r="B45" s="822" t="s">
        <v>2760</v>
      </c>
      <c r="C45" s="1181" t="s">
        <v>2531</v>
      </c>
      <c r="D45" s="1182"/>
      <c r="E45" s="14" t="s">
        <v>2763</v>
      </c>
      <c r="F45" s="1174"/>
      <c r="G45" s="1175"/>
      <c r="H45" s="1179" t="s">
        <v>3380</v>
      </c>
      <c r="I45" s="1180"/>
      <c r="J45" s="102" t="s">
        <v>3386</v>
      </c>
      <c r="K45" s="823" t="s">
        <v>3087</v>
      </c>
      <c r="L45" s="102" t="s">
        <v>50</v>
      </c>
      <c r="M45" s="99">
        <v>4</v>
      </c>
      <c r="N45" s="102" t="s">
        <v>3388</v>
      </c>
      <c r="O45" s="102" t="s">
        <v>3390</v>
      </c>
      <c r="P45" s="99">
        <v>4</v>
      </c>
      <c r="Q45" s="1183" t="s">
        <v>2852</v>
      </c>
      <c r="R45" s="1184"/>
      <c r="S45" s="102" t="s">
        <v>3388</v>
      </c>
      <c r="T45" s="102" t="s">
        <v>3390</v>
      </c>
      <c r="U45" s="827" t="s">
        <v>2880</v>
      </c>
      <c r="V45" s="102" t="s">
        <v>3388</v>
      </c>
      <c r="W45" s="102" t="s">
        <v>3390</v>
      </c>
      <c r="X45" s="102">
        <v>5</v>
      </c>
      <c r="Y45" s="99" t="s">
        <v>2764</v>
      </c>
      <c r="Z45" s="99" t="s">
        <v>2758</v>
      </c>
    </row>
    <row r="46" spans="2:26">
      <c r="B46" s="846" t="s">
        <v>2765</v>
      </c>
      <c r="C46" s="1185" t="s">
        <v>2531</v>
      </c>
      <c r="D46" s="1186"/>
      <c r="E46" s="58" t="s">
        <v>2770</v>
      </c>
      <c r="F46" s="1167"/>
      <c r="G46" s="1168"/>
      <c r="H46" s="1176" t="s">
        <v>3381</v>
      </c>
      <c r="I46" s="1177"/>
      <c r="J46" s="329" t="s">
        <v>3386</v>
      </c>
      <c r="K46" s="847" t="s">
        <v>3087</v>
      </c>
      <c r="L46" s="329" t="s">
        <v>50</v>
      </c>
      <c r="M46" s="848">
        <v>4</v>
      </c>
      <c r="N46" s="329" t="s">
        <v>3388</v>
      </c>
      <c r="O46" s="329" t="s">
        <v>3390</v>
      </c>
      <c r="P46" s="848">
        <v>4</v>
      </c>
      <c r="Q46" s="1187" t="s">
        <v>2852</v>
      </c>
      <c r="R46" s="1188"/>
      <c r="S46" s="329" t="s">
        <v>3388</v>
      </c>
      <c r="T46" s="329" t="s">
        <v>3390</v>
      </c>
      <c r="U46" s="863" t="s">
        <v>2879</v>
      </c>
      <c r="V46" s="329" t="s">
        <v>3388</v>
      </c>
      <c r="W46" s="329" t="s">
        <v>3390</v>
      </c>
      <c r="X46" s="329">
        <v>5</v>
      </c>
      <c r="Y46" s="848" t="s">
        <v>2771</v>
      </c>
      <c r="Z46" s="848" t="s">
        <v>2772</v>
      </c>
    </row>
    <row r="47" spans="2:26">
      <c r="B47" s="822" t="s">
        <v>2774</v>
      </c>
      <c r="C47" s="1181" t="s">
        <v>2531</v>
      </c>
      <c r="D47" s="1182"/>
      <c r="E47" s="14" t="s">
        <v>2779</v>
      </c>
      <c r="F47" s="1174"/>
      <c r="G47" s="1175"/>
      <c r="H47" s="1179" t="s">
        <v>3382</v>
      </c>
      <c r="I47" s="1180"/>
      <c r="J47" s="102" t="s">
        <v>3386</v>
      </c>
      <c r="K47" s="823" t="s">
        <v>3087</v>
      </c>
      <c r="L47" s="102" t="s">
        <v>50</v>
      </c>
      <c r="M47" s="99">
        <v>6</v>
      </c>
      <c r="N47" s="102" t="s">
        <v>3388</v>
      </c>
      <c r="O47" s="102" t="s">
        <v>3390</v>
      </c>
      <c r="P47" s="99">
        <v>4</v>
      </c>
      <c r="Q47" s="1183" t="s">
        <v>2852</v>
      </c>
      <c r="R47" s="1184"/>
      <c r="S47" s="102" t="s">
        <v>3388</v>
      </c>
      <c r="T47" s="102" t="s">
        <v>3390</v>
      </c>
      <c r="U47" s="105" t="s">
        <v>2881</v>
      </c>
      <c r="V47" s="102" t="s">
        <v>3388</v>
      </c>
      <c r="W47" s="102" t="s">
        <v>3390</v>
      </c>
      <c r="X47" s="102">
        <v>5</v>
      </c>
      <c r="Y47" s="97" t="s">
        <v>2780</v>
      </c>
      <c r="Z47" s="99" t="s">
        <v>2781</v>
      </c>
    </row>
    <row r="48" spans="2:26" ht="12.75" customHeight="1">
      <c r="B48" s="846" t="s">
        <v>2783</v>
      </c>
      <c r="C48" s="1185" t="s">
        <v>2531</v>
      </c>
      <c r="D48" s="1186"/>
      <c r="E48" s="58" t="s">
        <v>2787</v>
      </c>
      <c r="F48" s="1167"/>
      <c r="G48" s="1168"/>
      <c r="H48" s="1176" t="s">
        <v>3383</v>
      </c>
      <c r="I48" s="1177"/>
      <c r="J48" s="329" t="s">
        <v>3386</v>
      </c>
      <c r="K48" s="847" t="s">
        <v>3087</v>
      </c>
      <c r="L48" s="329" t="s">
        <v>50</v>
      </c>
      <c r="M48" s="848">
        <v>6</v>
      </c>
      <c r="N48" s="329" t="s">
        <v>3388</v>
      </c>
      <c r="O48" s="329" t="s">
        <v>3390</v>
      </c>
      <c r="P48" s="848">
        <v>4</v>
      </c>
      <c r="Q48" s="1187" t="s">
        <v>2852</v>
      </c>
      <c r="R48" s="1188"/>
      <c r="S48" s="329" t="s">
        <v>3388</v>
      </c>
      <c r="T48" s="329" t="s">
        <v>3390</v>
      </c>
      <c r="U48" s="861" t="s">
        <v>2882</v>
      </c>
      <c r="V48" s="329" t="s">
        <v>3388</v>
      </c>
      <c r="W48" s="329" t="s">
        <v>3390</v>
      </c>
      <c r="X48" s="329">
        <v>5</v>
      </c>
      <c r="Y48" s="849" t="s">
        <v>2788</v>
      </c>
      <c r="Z48" s="848" t="s">
        <v>2781</v>
      </c>
    </row>
    <row r="49" spans="2:27">
      <c r="B49" s="822" t="s">
        <v>2790</v>
      </c>
      <c r="C49" s="1181" t="s">
        <v>2531</v>
      </c>
      <c r="D49" s="1182"/>
      <c r="E49" s="14" t="s">
        <v>2795</v>
      </c>
      <c r="F49" s="1174"/>
      <c r="G49" s="1175"/>
      <c r="H49" s="1179" t="s">
        <v>3384</v>
      </c>
      <c r="I49" s="1180"/>
      <c r="J49" s="102" t="s">
        <v>3386</v>
      </c>
      <c r="K49" s="823" t="s">
        <v>3087</v>
      </c>
      <c r="L49" s="102" t="s">
        <v>50</v>
      </c>
      <c r="M49" s="99">
        <v>6</v>
      </c>
      <c r="N49" s="102" t="s">
        <v>3388</v>
      </c>
      <c r="O49" s="102" t="s">
        <v>3390</v>
      </c>
      <c r="P49" s="99">
        <v>5</v>
      </c>
      <c r="Q49" s="1183" t="s">
        <v>2852</v>
      </c>
      <c r="R49" s="1184"/>
      <c r="S49" s="102" t="s">
        <v>3388</v>
      </c>
      <c r="T49" s="102" t="s">
        <v>3390</v>
      </c>
      <c r="U49" s="827" t="s">
        <v>2883</v>
      </c>
      <c r="V49" s="102" t="s">
        <v>3388</v>
      </c>
      <c r="W49" s="102" t="s">
        <v>3390</v>
      </c>
      <c r="X49" s="102">
        <v>5</v>
      </c>
      <c r="Y49" s="97" t="s">
        <v>2796</v>
      </c>
      <c r="Z49" s="99" t="s">
        <v>2797</v>
      </c>
    </row>
    <row r="50" spans="2:27">
      <c r="B50" s="846" t="s">
        <v>2799</v>
      </c>
      <c r="C50" s="1185" t="s">
        <v>2531</v>
      </c>
      <c r="D50" s="1186"/>
      <c r="E50" s="530" t="s">
        <v>2885</v>
      </c>
      <c r="F50" s="1167"/>
      <c r="G50" s="1168"/>
      <c r="H50" s="1176" t="s">
        <v>3385</v>
      </c>
      <c r="I50" s="1177"/>
      <c r="J50" s="851" t="s">
        <v>3386</v>
      </c>
      <c r="K50" s="852" t="s">
        <v>3087</v>
      </c>
      <c r="L50" s="851" t="s">
        <v>50</v>
      </c>
      <c r="M50" s="853">
        <v>6</v>
      </c>
      <c r="N50" s="851" t="s">
        <v>3388</v>
      </c>
      <c r="O50" s="851" t="s">
        <v>3390</v>
      </c>
      <c r="P50" s="853">
        <v>5</v>
      </c>
      <c r="Q50" s="1187" t="s">
        <v>2852</v>
      </c>
      <c r="R50" s="1188"/>
      <c r="S50" s="851" t="s">
        <v>3388</v>
      </c>
      <c r="T50" s="851" t="s">
        <v>3390</v>
      </c>
      <c r="U50" s="864" t="s">
        <v>2884</v>
      </c>
      <c r="V50" s="851" t="s">
        <v>3388</v>
      </c>
      <c r="W50" s="851" t="s">
        <v>3390</v>
      </c>
      <c r="X50" s="851">
        <v>5</v>
      </c>
      <c r="Y50" s="854" t="s">
        <v>2802</v>
      </c>
      <c r="Z50" s="853" t="s">
        <v>2797</v>
      </c>
    </row>
    <row r="51" spans="2:27">
      <c r="B51" s="828" t="s">
        <v>1144</v>
      </c>
      <c r="C51" s="1259"/>
      <c r="D51" s="1259"/>
      <c r="E51" s="829"/>
      <c r="F51" s="1259"/>
      <c r="G51" s="1259"/>
      <c r="H51" s="1259"/>
      <c r="I51" s="1259"/>
      <c r="J51" s="829"/>
      <c r="K51" s="829"/>
      <c r="L51" s="829"/>
      <c r="M51" s="829"/>
      <c r="N51" s="829"/>
      <c r="O51" s="829"/>
      <c r="P51" s="829"/>
      <c r="Q51" s="1259"/>
      <c r="R51" s="1259"/>
      <c r="S51" s="829"/>
      <c r="T51" s="829"/>
      <c r="U51" s="829"/>
      <c r="V51" s="829"/>
      <c r="W51" s="829"/>
      <c r="X51" s="829"/>
      <c r="Y51" s="829"/>
      <c r="Z51" s="830"/>
    </row>
    <row r="52" spans="2:27">
      <c r="B52" s="831">
        <v>1</v>
      </c>
      <c r="C52" s="832" t="s">
        <v>3042</v>
      </c>
      <c r="D52" s="833"/>
      <c r="E52" s="833"/>
      <c r="F52" s="833"/>
      <c r="G52" s="833"/>
      <c r="H52" s="833"/>
      <c r="I52" s="833"/>
      <c r="J52" s="833"/>
      <c r="K52" s="833"/>
      <c r="L52" s="833"/>
      <c r="M52" s="833"/>
      <c r="N52" s="833"/>
      <c r="O52" s="833"/>
      <c r="P52" s="833"/>
      <c r="Q52" s="833"/>
      <c r="R52" s="833"/>
      <c r="S52" s="833"/>
      <c r="T52" s="833"/>
      <c r="U52" s="833"/>
      <c r="V52" s="833"/>
      <c r="W52" s="833"/>
      <c r="X52" s="833"/>
      <c r="Y52" s="833"/>
      <c r="Z52" s="834"/>
    </row>
    <row r="53" spans="2:27">
      <c r="B53" s="831">
        <v>2</v>
      </c>
      <c r="C53" s="832" t="s">
        <v>3043</v>
      </c>
      <c r="D53" s="833"/>
      <c r="E53" s="833"/>
      <c r="F53" s="833"/>
      <c r="G53" s="833"/>
      <c r="H53" s="833"/>
      <c r="I53" s="833"/>
      <c r="J53" s="833"/>
      <c r="K53" s="833"/>
      <c r="L53" s="833"/>
      <c r="M53" s="833"/>
      <c r="N53" s="833"/>
      <c r="O53" s="833"/>
      <c r="P53" s="833"/>
      <c r="Q53" s="833"/>
      <c r="R53" s="833"/>
      <c r="S53" s="833"/>
      <c r="T53" s="833"/>
      <c r="U53" s="833"/>
      <c r="V53" s="833"/>
      <c r="W53" s="833"/>
      <c r="X53" s="833"/>
      <c r="Y53" s="833"/>
      <c r="Z53" s="834"/>
    </row>
    <row r="54" spans="2:27">
      <c r="B54" s="831">
        <v>3</v>
      </c>
      <c r="C54" s="832" t="s">
        <v>3044</v>
      </c>
      <c r="D54" s="833"/>
      <c r="E54" s="833"/>
      <c r="F54" s="833"/>
      <c r="G54" s="833"/>
      <c r="H54" s="833"/>
      <c r="I54" s="833"/>
      <c r="J54" s="833"/>
      <c r="K54" s="833"/>
      <c r="L54" s="833"/>
      <c r="M54" s="833"/>
      <c r="N54" s="833"/>
      <c r="O54" s="833"/>
      <c r="P54" s="833"/>
      <c r="Q54" s="833"/>
      <c r="R54" s="833"/>
      <c r="S54" s="833"/>
      <c r="T54" s="833"/>
      <c r="U54" s="833"/>
      <c r="V54" s="833"/>
      <c r="W54" s="833"/>
      <c r="X54" s="833"/>
      <c r="Y54" s="833"/>
      <c r="Z54" s="834"/>
    </row>
    <row r="55" spans="2:27" ht="15.75">
      <c r="B55" s="678">
        <v>4</v>
      </c>
      <c r="C55" s="835" t="s">
        <v>2889</v>
      </c>
      <c r="D55" s="833"/>
      <c r="E55" s="833"/>
      <c r="F55" s="833"/>
      <c r="G55" s="833"/>
      <c r="H55" s="833"/>
      <c r="I55" s="833"/>
      <c r="J55" s="833"/>
      <c r="K55" s="833"/>
      <c r="L55" s="833"/>
      <c r="M55" s="833"/>
      <c r="N55" s="833"/>
      <c r="O55" s="833"/>
      <c r="P55" s="833"/>
      <c r="Q55" s="833"/>
      <c r="R55" s="833"/>
      <c r="S55" s="833"/>
      <c r="T55" s="833"/>
      <c r="U55" s="833"/>
      <c r="V55" s="833"/>
      <c r="W55" s="833"/>
      <c r="X55" s="833"/>
      <c r="Y55" s="833"/>
      <c r="Z55" s="834"/>
      <c r="AA55" s="817"/>
    </row>
    <row r="56" spans="2:27" ht="12.75" customHeight="1">
      <c r="B56" s="678">
        <v>5</v>
      </c>
      <c r="C56" s="680" t="s">
        <v>3041</v>
      </c>
      <c r="D56" s="349"/>
      <c r="E56" s="349"/>
      <c r="F56" s="349"/>
      <c r="G56" s="349"/>
      <c r="H56" s="349"/>
      <c r="I56" s="349"/>
      <c r="J56" s="349"/>
      <c r="K56" s="349"/>
      <c r="L56" s="349"/>
      <c r="M56" s="349"/>
      <c r="N56" s="349"/>
      <c r="O56" s="349"/>
      <c r="P56" s="349"/>
      <c r="Q56" s="349"/>
      <c r="R56" s="349"/>
      <c r="S56" s="349"/>
      <c r="T56" s="349"/>
      <c r="U56" s="349"/>
      <c r="V56" s="349"/>
      <c r="W56" s="349"/>
      <c r="X56" s="349"/>
      <c r="Y56" s="349"/>
      <c r="Z56" s="349"/>
      <c r="AA56" s="817"/>
    </row>
    <row r="57" spans="2:27" ht="12.75" customHeight="1">
      <c r="B57" s="678">
        <v>6</v>
      </c>
      <c r="C57" s="680" t="s">
        <v>2890</v>
      </c>
      <c r="D57" s="349"/>
      <c r="E57" s="349"/>
      <c r="F57" s="349"/>
      <c r="G57" s="349"/>
      <c r="H57" s="349"/>
      <c r="I57" s="349"/>
      <c r="J57" s="349"/>
      <c r="K57" s="349"/>
      <c r="L57" s="349"/>
      <c r="M57" s="349"/>
      <c r="N57" s="349"/>
      <c r="O57" s="349"/>
      <c r="P57" s="349"/>
      <c r="Q57" s="349"/>
      <c r="R57" s="349"/>
      <c r="S57" s="349"/>
      <c r="T57" s="349"/>
      <c r="U57" s="349"/>
      <c r="V57" s="349"/>
      <c r="W57" s="349"/>
      <c r="X57" s="349"/>
      <c r="Y57" s="349"/>
      <c r="Z57" s="349"/>
      <c r="AA57" s="817"/>
    </row>
    <row r="58" spans="2:27">
      <c r="B58" s="678">
        <v>7</v>
      </c>
      <c r="C58" s="680" t="s">
        <v>3039</v>
      </c>
      <c r="D58" s="349"/>
      <c r="E58" s="349"/>
      <c r="F58" s="349"/>
      <c r="G58" s="349"/>
      <c r="H58" s="349"/>
      <c r="I58" s="349"/>
      <c r="J58" s="349"/>
      <c r="K58" s="349"/>
      <c r="L58" s="349"/>
      <c r="M58" s="349"/>
      <c r="N58" s="349"/>
      <c r="O58" s="349"/>
      <c r="P58" s="349"/>
      <c r="Q58" s="349"/>
      <c r="R58" s="349"/>
      <c r="S58" s="349"/>
      <c r="T58" s="349"/>
      <c r="U58" s="349"/>
      <c r="V58" s="349"/>
      <c r="W58" s="349"/>
      <c r="X58" s="349"/>
      <c r="Y58" s="349"/>
      <c r="Z58" s="349"/>
      <c r="AA58" s="817"/>
    </row>
    <row r="59" spans="2:27">
      <c r="B59" s="678">
        <v>8</v>
      </c>
      <c r="C59" s="344" t="s">
        <v>3045</v>
      </c>
      <c r="D59" s="349"/>
      <c r="E59" s="349"/>
      <c r="F59" s="349"/>
      <c r="G59" s="349"/>
      <c r="H59" s="349"/>
      <c r="I59" s="349"/>
      <c r="J59" s="349"/>
      <c r="K59" s="349"/>
      <c r="L59" s="349"/>
      <c r="M59" s="349"/>
      <c r="N59" s="349"/>
      <c r="O59" s="349"/>
      <c r="P59" s="349"/>
      <c r="Q59" s="349"/>
      <c r="R59" s="349"/>
      <c r="S59" s="349"/>
      <c r="T59" s="349"/>
      <c r="U59" s="349"/>
      <c r="V59" s="349"/>
      <c r="W59" s="349"/>
      <c r="X59" s="349"/>
      <c r="Y59" s="349"/>
      <c r="Z59" s="349"/>
      <c r="AA59" s="817"/>
    </row>
    <row r="60" spans="2:27">
      <c r="B60" s="678">
        <v>9</v>
      </c>
      <c r="C60" s="680" t="s">
        <v>2890</v>
      </c>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817"/>
    </row>
    <row r="61" spans="2:27">
      <c r="B61" s="678">
        <v>10</v>
      </c>
      <c r="C61" s="836" t="s">
        <v>3040</v>
      </c>
      <c r="D61" s="344"/>
      <c r="E61" s="344"/>
      <c r="F61" s="344"/>
      <c r="G61" s="344"/>
      <c r="H61" s="344"/>
      <c r="I61" s="344"/>
      <c r="J61" s="344"/>
      <c r="K61" s="344"/>
      <c r="L61" s="344"/>
      <c r="M61" s="344"/>
      <c r="N61" s="344"/>
      <c r="O61" s="344"/>
      <c r="P61" s="344"/>
      <c r="Q61" s="344"/>
      <c r="R61" s="344"/>
      <c r="S61" s="344"/>
      <c r="T61" s="344"/>
      <c r="U61" s="344"/>
      <c r="V61" s="344"/>
      <c r="W61" s="344"/>
      <c r="X61" s="344"/>
      <c r="Y61" s="344"/>
      <c r="Z61" s="344"/>
      <c r="AA61" s="818"/>
    </row>
    <row r="62" spans="2:27">
      <c r="B62" s="837" t="s">
        <v>2204</v>
      </c>
      <c r="C62" s="838"/>
      <c r="D62" s="838"/>
      <c r="E62" s="838"/>
      <c r="F62" s="838"/>
      <c r="G62" s="838"/>
      <c r="H62" s="838"/>
      <c r="I62" s="838"/>
      <c r="J62" s="838"/>
      <c r="K62" s="838"/>
      <c r="L62" s="838"/>
      <c r="M62" s="838"/>
      <c r="N62" s="838"/>
      <c r="O62" s="838"/>
      <c r="P62" s="838"/>
      <c r="Q62" s="838"/>
      <c r="R62" s="838"/>
      <c r="S62" s="838"/>
      <c r="T62" s="838"/>
      <c r="U62" s="838"/>
      <c r="V62" s="838"/>
      <c r="W62" s="838"/>
      <c r="X62" s="838"/>
      <c r="Y62" s="838"/>
      <c r="Z62" s="839"/>
    </row>
    <row r="64" spans="2:27" ht="12.75" customHeight="1">
      <c r="B64" s="1238" t="s">
        <v>2834</v>
      </c>
      <c r="C64" s="1239"/>
      <c r="D64" s="1239"/>
      <c r="E64" s="1239"/>
      <c r="F64" s="1239"/>
      <c r="G64" s="1239"/>
      <c r="H64" s="1239"/>
      <c r="I64" s="1239"/>
      <c r="J64" s="1239"/>
      <c r="K64" s="1239"/>
      <c r="L64" s="1239"/>
      <c r="M64" s="1239"/>
      <c r="N64" s="1239"/>
      <c r="O64" s="1239"/>
      <c r="P64" s="1239"/>
      <c r="Q64" s="1239"/>
      <c r="R64" s="1239"/>
      <c r="S64" s="1239"/>
      <c r="T64" s="1239"/>
      <c r="U64" s="1239"/>
      <c r="V64" s="1239"/>
      <c r="W64" s="1239"/>
      <c r="X64" s="1239"/>
      <c r="Y64" s="1240"/>
    </row>
    <row r="65" spans="2:31">
      <c r="B65" s="1241"/>
      <c r="C65" s="1242"/>
      <c r="D65" s="1242"/>
      <c r="E65" s="1242"/>
      <c r="F65" s="1242"/>
      <c r="G65" s="1242"/>
      <c r="H65" s="1242"/>
      <c r="I65" s="1242"/>
      <c r="J65" s="1242"/>
      <c r="K65" s="1242"/>
      <c r="L65" s="1242"/>
      <c r="M65" s="1242"/>
      <c r="N65" s="1242"/>
      <c r="O65" s="1242"/>
      <c r="P65" s="1242"/>
      <c r="Q65" s="1242"/>
      <c r="R65" s="1242"/>
      <c r="S65" s="1242"/>
      <c r="T65" s="1242"/>
      <c r="U65" s="1242"/>
      <c r="V65" s="1242"/>
      <c r="W65" s="1242"/>
      <c r="X65" s="1242"/>
      <c r="Y65" s="1243"/>
    </row>
    <row r="66" spans="2:31" ht="12.75" customHeight="1">
      <c r="B66" s="1244" t="s">
        <v>2816</v>
      </c>
      <c r="C66" s="1247" t="s">
        <v>2817</v>
      </c>
      <c r="D66" s="1248"/>
      <c r="E66" s="1248"/>
      <c r="F66" s="1249"/>
      <c r="G66" s="1231" t="s">
        <v>2819</v>
      </c>
      <c r="H66" s="1232"/>
      <c r="I66" s="1231" t="s">
        <v>2824</v>
      </c>
      <c r="J66" s="1232"/>
      <c r="K66" s="1235" t="s">
        <v>2832</v>
      </c>
      <c r="L66" s="1236"/>
      <c r="M66" s="1236"/>
      <c r="N66" s="1236"/>
      <c r="O66" s="1236"/>
      <c r="P66" s="1237"/>
      <c r="Q66" s="1229" t="s">
        <v>315</v>
      </c>
      <c r="R66" s="1235" t="s">
        <v>2838</v>
      </c>
      <c r="S66" s="1236"/>
      <c r="T66" s="1236"/>
      <c r="U66" s="1236"/>
      <c r="V66" s="1237"/>
      <c r="W66" s="1229" t="s">
        <v>2213</v>
      </c>
      <c r="X66" s="1253" t="s">
        <v>1143</v>
      </c>
      <c r="Y66" s="1254"/>
    </row>
    <row r="67" spans="2:31" ht="12.75" customHeight="1">
      <c r="B67" s="1245"/>
      <c r="C67" s="1231" t="s">
        <v>1367</v>
      </c>
      <c r="D67" s="1232"/>
      <c r="E67" s="1231" t="s">
        <v>2818</v>
      </c>
      <c r="F67" s="1232"/>
      <c r="G67" s="1250"/>
      <c r="H67" s="1251"/>
      <c r="I67" s="1250"/>
      <c r="J67" s="1251"/>
      <c r="K67" s="1229" t="s">
        <v>2583</v>
      </c>
      <c r="L67" s="1229" t="s">
        <v>2835</v>
      </c>
      <c r="M67" s="1235" t="s">
        <v>2833</v>
      </c>
      <c r="N67" s="1236"/>
      <c r="O67" s="1236"/>
      <c r="P67" s="1237"/>
      <c r="Q67" s="1252"/>
      <c r="R67" s="1229" t="s">
        <v>2828</v>
      </c>
      <c r="S67" s="1229" t="s">
        <v>2829</v>
      </c>
      <c r="T67" s="1229" t="s">
        <v>2839</v>
      </c>
      <c r="U67" s="1229" t="s">
        <v>427</v>
      </c>
      <c r="V67" s="1229" t="s">
        <v>434</v>
      </c>
      <c r="W67" s="1252"/>
      <c r="X67" s="1255"/>
      <c r="Y67" s="1256"/>
    </row>
    <row r="68" spans="2:31">
      <c r="B68" s="1246"/>
      <c r="C68" s="1233"/>
      <c r="D68" s="1234"/>
      <c r="E68" s="1233"/>
      <c r="F68" s="1234"/>
      <c r="G68" s="1233"/>
      <c r="H68" s="1234"/>
      <c r="I68" s="1233"/>
      <c r="J68" s="1234"/>
      <c r="K68" s="1230"/>
      <c r="L68" s="1230"/>
      <c r="M68" s="869" t="s">
        <v>2836</v>
      </c>
      <c r="N68" s="869" t="s">
        <v>2837</v>
      </c>
      <c r="O68" s="869" t="s">
        <v>2393</v>
      </c>
      <c r="P68" s="869" t="s">
        <v>2829</v>
      </c>
      <c r="Q68" s="1230"/>
      <c r="R68" s="1230"/>
      <c r="S68" s="1230"/>
      <c r="T68" s="1230"/>
      <c r="U68" s="1230"/>
      <c r="V68" s="1230"/>
      <c r="W68" s="1230"/>
      <c r="X68" s="1257"/>
      <c r="Y68" s="1258"/>
    </row>
    <row r="69" spans="2:31" ht="12.75" customHeight="1">
      <c r="B69" s="96" t="s">
        <v>3357</v>
      </c>
      <c r="C69" s="1181" t="s">
        <v>2531</v>
      </c>
      <c r="D69" s="1175"/>
      <c r="E69" s="1209" t="s">
        <v>2532</v>
      </c>
      <c r="F69" s="1210"/>
      <c r="G69" s="1174"/>
      <c r="H69" s="1175"/>
      <c r="I69" s="1179" t="s">
        <v>3329</v>
      </c>
      <c r="J69" s="1180"/>
      <c r="K69" s="97" t="s">
        <v>2533</v>
      </c>
      <c r="L69" s="102" t="s">
        <v>3239</v>
      </c>
      <c r="M69" s="12" t="str">
        <f>IF(E69&lt;&gt;"","Frac","")</f>
        <v>Frac</v>
      </c>
      <c r="N69" s="12" t="str">
        <f>IF(E69&lt;&gt;"","-","")</f>
        <v>-</v>
      </c>
      <c r="O69" s="12" t="str">
        <f>IF(E69&lt;&gt;"","208V","")</f>
        <v>208V</v>
      </c>
      <c r="P69" s="12" t="str">
        <f>IF(E69&lt;&gt;"","1Ph","")</f>
        <v>1Ph</v>
      </c>
      <c r="Q69" s="12" t="str">
        <f>IF(E69&lt;&gt;"","SEE NOTE","")</f>
        <v>SEE NOTE</v>
      </c>
      <c r="R69" s="12" t="str">
        <f>IF(E69&lt;&gt;"","208V","")</f>
        <v>208V</v>
      </c>
      <c r="S69" s="12" t="str">
        <f>IF(E69&lt;&gt;"","1Ph","")</f>
        <v>1Ph</v>
      </c>
      <c r="T69" s="99">
        <v>0.2</v>
      </c>
      <c r="U69" s="99">
        <v>0.25</v>
      </c>
      <c r="V69" s="99">
        <v>15</v>
      </c>
      <c r="W69" s="99">
        <v>29</v>
      </c>
      <c r="X69" s="1181" t="s">
        <v>3226</v>
      </c>
      <c r="Y69" s="1171"/>
      <c r="Z69" s="665"/>
      <c r="AA69" s="404"/>
      <c r="AB69" s="389"/>
      <c r="AC69" s="389"/>
      <c r="AD69" s="389"/>
      <c r="AE69" s="389"/>
    </row>
    <row r="70" spans="2:31" ht="12.75" customHeight="1">
      <c r="B70" s="865" t="s">
        <v>3357</v>
      </c>
      <c r="C70" s="1185" t="s">
        <v>2531</v>
      </c>
      <c r="D70" s="1168"/>
      <c r="E70" s="1211" t="s">
        <v>2536</v>
      </c>
      <c r="F70" s="1212"/>
      <c r="G70" s="1167"/>
      <c r="H70" s="1168"/>
      <c r="I70" s="1176" t="s">
        <v>3330</v>
      </c>
      <c r="J70" s="1177"/>
      <c r="K70" s="849" t="s">
        <v>2533</v>
      </c>
      <c r="L70" s="329" t="s">
        <v>3239</v>
      </c>
      <c r="M70" s="327" t="str">
        <f t="shared" ref="M70:M133" si="0">IF(E70&lt;&gt;"","Frac","")</f>
        <v>Frac</v>
      </c>
      <c r="N70" s="327" t="str">
        <f t="shared" ref="N70:N133" si="1">IF(E70&lt;&gt;"","-","")</f>
        <v>-</v>
      </c>
      <c r="O70" s="327" t="str">
        <f t="shared" ref="O70:O133" si="2">IF(E70&lt;&gt;"","208V","")</f>
        <v>208V</v>
      </c>
      <c r="P70" s="327" t="str">
        <f t="shared" ref="P70:P133" si="3">IF(E70&lt;&gt;"","1Ph","")</f>
        <v>1Ph</v>
      </c>
      <c r="Q70" s="327" t="str">
        <f t="shared" ref="Q70:Q133" si="4">IF(E70&lt;&gt;"","SEE NOTE","")</f>
        <v>SEE NOTE</v>
      </c>
      <c r="R70" s="327" t="str">
        <f t="shared" ref="R70:R133" si="5">IF(E70&lt;&gt;"","208V","")</f>
        <v>208V</v>
      </c>
      <c r="S70" s="327" t="str">
        <f t="shared" ref="S70:S133" si="6">IF(E70&lt;&gt;"","1Ph","")</f>
        <v>1Ph</v>
      </c>
      <c r="T70" s="848">
        <v>0.2</v>
      </c>
      <c r="U70" s="848">
        <v>0.25</v>
      </c>
      <c r="V70" s="848">
        <v>15</v>
      </c>
      <c r="W70" s="848">
        <v>29</v>
      </c>
      <c r="X70" s="1185" t="s">
        <v>3226</v>
      </c>
      <c r="Y70" s="1226"/>
      <c r="Z70" s="665"/>
      <c r="AA70" s="404"/>
      <c r="AB70" s="389"/>
      <c r="AC70" s="389"/>
      <c r="AD70" s="389"/>
      <c r="AE70" s="389"/>
    </row>
    <row r="71" spans="2:31" ht="12.75" customHeight="1">
      <c r="B71" s="96" t="s">
        <v>3357</v>
      </c>
      <c r="C71" s="1181" t="s">
        <v>2531</v>
      </c>
      <c r="D71" s="1175"/>
      <c r="E71" s="1209" t="s">
        <v>2537</v>
      </c>
      <c r="F71" s="1210"/>
      <c r="G71" s="1174"/>
      <c r="H71" s="1175"/>
      <c r="I71" s="1179" t="s">
        <v>3331</v>
      </c>
      <c r="J71" s="1180"/>
      <c r="K71" s="97" t="s">
        <v>2538</v>
      </c>
      <c r="L71" s="102" t="s">
        <v>3239</v>
      </c>
      <c r="M71" s="12" t="str">
        <f t="shared" si="0"/>
        <v>Frac</v>
      </c>
      <c r="N71" s="12" t="str">
        <f t="shared" si="1"/>
        <v>-</v>
      </c>
      <c r="O71" s="12" t="str">
        <f t="shared" si="2"/>
        <v>208V</v>
      </c>
      <c r="P71" s="12" t="str">
        <f t="shared" si="3"/>
        <v>1Ph</v>
      </c>
      <c r="Q71" s="12" t="str">
        <f t="shared" si="4"/>
        <v>SEE NOTE</v>
      </c>
      <c r="R71" s="12" t="str">
        <f t="shared" si="5"/>
        <v>208V</v>
      </c>
      <c r="S71" s="12" t="str">
        <f t="shared" si="6"/>
        <v>1Ph</v>
      </c>
      <c r="T71" s="99">
        <v>0.2</v>
      </c>
      <c r="U71" s="99">
        <v>0.25</v>
      </c>
      <c r="V71" s="99">
        <v>15</v>
      </c>
      <c r="W71" s="99">
        <v>32</v>
      </c>
      <c r="X71" s="1181" t="s">
        <v>3226</v>
      </c>
      <c r="Y71" s="1171"/>
      <c r="Z71" s="665"/>
      <c r="AA71" s="404"/>
      <c r="AB71" s="389"/>
      <c r="AC71" s="389"/>
      <c r="AD71" s="389"/>
      <c r="AE71" s="389"/>
    </row>
    <row r="72" spans="2:31" ht="12.75" customHeight="1">
      <c r="B72" s="865" t="s">
        <v>3357</v>
      </c>
      <c r="C72" s="1185" t="s">
        <v>2531</v>
      </c>
      <c r="D72" s="1168"/>
      <c r="E72" s="1211" t="s">
        <v>2539</v>
      </c>
      <c r="F72" s="1212"/>
      <c r="G72" s="1167"/>
      <c r="H72" s="1168"/>
      <c r="I72" s="1176" t="s">
        <v>3332</v>
      </c>
      <c r="J72" s="1177"/>
      <c r="K72" s="849" t="s">
        <v>2540</v>
      </c>
      <c r="L72" s="329" t="s">
        <v>3239</v>
      </c>
      <c r="M72" s="327" t="str">
        <f t="shared" si="0"/>
        <v>Frac</v>
      </c>
      <c r="N72" s="327" t="str">
        <f t="shared" si="1"/>
        <v>-</v>
      </c>
      <c r="O72" s="327" t="str">
        <f t="shared" si="2"/>
        <v>208V</v>
      </c>
      <c r="P72" s="327" t="str">
        <f t="shared" si="3"/>
        <v>1Ph</v>
      </c>
      <c r="Q72" s="327" t="str">
        <f t="shared" si="4"/>
        <v>SEE NOTE</v>
      </c>
      <c r="R72" s="327" t="str">
        <f t="shared" si="5"/>
        <v>208V</v>
      </c>
      <c r="S72" s="327" t="str">
        <f t="shared" si="6"/>
        <v>1Ph</v>
      </c>
      <c r="T72" s="848">
        <v>0.2</v>
      </c>
      <c r="U72" s="848">
        <v>0.25</v>
      </c>
      <c r="V72" s="848">
        <v>15</v>
      </c>
      <c r="W72" s="848">
        <v>32</v>
      </c>
      <c r="X72" s="1185" t="s">
        <v>3226</v>
      </c>
      <c r="Y72" s="1226"/>
      <c r="Z72" s="665"/>
      <c r="AA72" s="404"/>
      <c r="AB72" s="389"/>
      <c r="AC72" s="389"/>
      <c r="AD72" s="389"/>
      <c r="AE72" s="389"/>
    </row>
    <row r="73" spans="2:31" ht="12.75" customHeight="1">
      <c r="B73" s="96" t="s">
        <v>3357</v>
      </c>
      <c r="C73" s="1181" t="s">
        <v>2531</v>
      </c>
      <c r="D73" s="1175"/>
      <c r="E73" s="1209" t="s">
        <v>2541</v>
      </c>
      <c r="F73" s="1210"/>
      <c r="G73" s="1174"/>
      <c r="H73" s="1175"/>
      <c r="I73" s="1179" t="s">
        <v>3333</v>
      </c>
      <c r="J73" s="1180"/>
      <c r="K73" s="97" t="s">
        <v>2542</v>
      </c>
      <c r="L73" s="102" t="s">
        <v>3239</v>
      </c>
      <c r="M73" s="12" t="str">
        <f t="shared" si="0"/>
        <v>Frac</v>
      </c>
      <c r="N73" s="12" t="str">
        <f t="shared" si="1"/>
        <v>-</v>
      </c>
      <c r="O73" s="12" t="str">
        <f t="shared" si="2"/>
        <v>208V</v>
      </c>
      <c r="P73" s="12" t="str">
        <f t="shared" si="3"/>
        <v>1Ph</v>
      </c>
      <c r="Q73" s="12" t="str">
        <f t="shared" si="4"/>
        <v>SEE NOTE</v>
      </c>
      <c r="R73" s="12" t="str">
        <f t="shared" si="5"/>
        <v>208V</v>
      </c>
      <c r="S73" s="12" t="str">
        <f t="shared" si="6"/>
        <v>1Ph</v>
      </c>
      <c r="T73" s="99">
        <v>0.2</v>
      </c>
      <c r="U73" s="99">
        <v>0.25</v>
      </c>
      <c r="V73" s="99">
        <v>15</v>
      </c>
      <c r="W73" s="99">
        <v>35</v>
      </c>
      <c r="X73" s="1181" t="s">
        <v>3226</v>
      </c>
      <c r="Y73" s="1171"/>
      <c r="Z73" s="665"/>
      <c r="AA73" s="404"/>
      <c r="AB73" s="389"/>
      <c r="AC73" s="389"/>
      <c r="AD73" s="389"/>
      <c r="AE73" s="389"/>
    </row>
    <row r="74" spans="2:31" ht="12.75" customHeight="1">
      <c r="B74" s="865" t="s">
        <v>3357</v>
      </c>
      <c r="C74" s="1191" t="s">
        <v>2531</v>
      </c>
      <c r="D74" s="1192"/>
      <c r="E74" s="1213" t="s">
        <v>2543</v>
      </c>
      <c r="F74" s="1214"/>
      <c r="G74" s="1167"/>
      <c r="H74" s="1168"/>
      <c r="I74" s="1176" t="s">
        <v>3334</v>
      </c>
      <c r="J74" s="1177"/>
      <c r="K74" s="854" t="s">
        <v>2544</v>
      </c>
      <c r="L74" s="851" t="s">
        <v>3239</v>
      </c>
      <c r="M74" s="866" t="str">
        <f t="shared" si="0"/>
        <v>Frac</v>
      </c>
      <c r="N74" s="866" t="str">
        <f t="shared" si="1"/>
        <v>-</v>
      </c>
      <c r="O74" s="866" t="str">
        <f t="shared" si="2"/>
        <v>208V</v>
      </c>
      <c r="P74" s="866" t="str">
        <f t="shared" si="3"/>
        <v>1Ph</v>
      </c>
      <c r="Q74" s="866" t="str">
        <f t="shared" si="4"/>
        <v>SEE NOTE</v>
      </c>
      <c r="R74" s="866" t="str">
        <f t="shared" si="5"/>
        <v>208V</v>
      </c>
      <c r="S74" s="866" t="str">
        <f t="shared" si="6"/>
        <v>1Ph</v>
      </c>
      <c r="T74" s="848">
        <v>0.2</v>
      </c>
      <c r="U74" s="848">
        <v>0.25</v>
      </c>
      <c r="V74" s="848">
        <v>15</v>
      </c>
      <c r="W74" s="848">
        <v>35</v>
      </c>
      <c r="X74" s="1185" t="s">
        <v>3226</v>
      </c>
      <c r="Y74" s="1226"/>
      <c r="Z74" s="665"/>
      <c r="AA74" s="404"/>
      <c r="AB74" s="389"/>
      <c r="AC74" s="389"/>
      <c r="AD74" s="389"/>
      <c r="AE74" s="389"/>
    </row>
    <row r="75" spans="2:31" ht="12.75" customHeight="1">
      <c r="B75" s="840"/>
      <c r="C75" s="1189"/>
      <c r="D75" s="1171"/>
      <c r="E75" s="1171"/>
      <c r="F75" s="1171"/>
      <c r="G75" s="1171"/>
      <c r="H75" s="1171"/>
      <c r="I75" s="1178"/>
      <c r="J75" s="1178"/>
      <c r="K75" s="98"/>
      <c r="L75" s="98"/>
      <c r="M75" s="98" t="str">
        <f t="shared" si="0"/>
        <v/>
      </c>
      <c r="N75" s="98" t="str">
        <f t="shared" si="1"/>
        <v/>
      </c>
      <c r="O75" s="98" t="str">
        <f t="shared" si="2"/>
        <v/>
      </c>
      <c r="P75" s="98" t="str">
        <f t="shared" si="3"/>
        <v/>
      </c>
      <c r="Q75" s="98" t="str">
        <f t="shared" si="4"/>
        <v/>
      </c>
      <c r="R75" s="98" t="str">
        <f t="shared" si="5"/>
        <v/>
      </c>
      <c r="S75" s="98" t="str">
        <f t="shared" si="6"/>
        <v/>
      </c>
      <c r="T75" s="98"/>
      <c r="U75" s="98"/>
      <c r="V75" s="98"/>
      <c r="W75" s="98"/>
      <c r="X75" s="1171"/>
      <c r="Y75" s="1175"/>
      <c r="Z75" s="389"/>
      <c r="AA75" s="389"/>
      <c r="AB75" s="389"/>
      <c r="AC75" s="389"/>
      <c r="AD75" s="389"/>
      <c r="AE75" s="389"/>
    </row>
    <row r="76" spans="2:31" ht="12.75" customHeight="1">
      <c r="B76" s="865" t="s">
        <v>3358</v>
      </c>
      <c r="C76" s="1185" t="s">
        <v>2531</v>
      </c>
      <c r="D76" s="1186"/>
      <c r="E76" s="1211" t="s">
        <v>2546</v>
      </c>
      <c r="F76" s="1212"/>
      <c r="G76" s="1167"/>
      <c r="H76" s="1168"/>
      <c r="I76" s="1176" t="s">
        <v>3330</v>
      </c>
      <c r="J76" s="1177"/>
      <c r="K76" s="867" t="s">
        <v>2547</v>
      </c>
      <c r="L76" s="857" t="s">
        <v>3239</v>
      </c>
      <c r="M76" s="860" t="str">
        <f t="shared" si="0"/>
        <v>Frac</v>
      </c>
      <c r="N76" s="860" t="str">
        <f t="shared" si="1"/>
        <v>-</v>
      </c>
      <c r="O76" s="860" t="str">
        <f t="shared" si="2"/>
        <v>208V</v>
      </c>
      <c r="P76" s="860" t="str">
        <f t="shared" si="3"/>
        <v>1Ph</v>
      </c>
      <c r="Q76" s="860" t="str">
        <f t="shared" si="4"/>
        <v>SEE NOTE</v>
      </c>
      <c r="R76" s="860" t="str">
        <f t="shared" si="5"/>
        <v>208V</v>
      </c>
      <c r="S76" s="860" t="str">
        <f t="shared" si="6"/>
        <v>1Ph</v>
      </c>
      <c r="T76" s="848">
        <v>0.56000000000000005</v>
      </c>
      <c r="U76" s="848">
        <v>0.71</v>
      </c>
      <c r="V76" s="848">
        <v>15</v>
      </c>
      <c r="W76" s="848">
        <v>54</v>
      </c>
      <c r="X76" s="1185" t="s">
        <v>3226</v>
      </c>
      <c r="Y76" s="1186"/>
      <c r="Z76" s="665"/>
      <c r="AA76" s="404"/>
      <c r="AB76" s="389"/>
      <c r="AC76" s="389"/>
      <c r="AD76" s="389"/>
      <c r="AE76" s="389"/>
    </row>
    <row r="77" spans="2:31" ht="12.75" customHeight="1">
      <c r="B77" s="96" t="s">
        <v>3358</v>
      </c>
      <c r="C77" s="1181" t="s">
        <v>2531</v>
      </c>
      <c r="D77" s="1182"/>
      <c r="E77" s="1209" t="s">
        <v>2548</v>
      </c>
      <c r="F77" s="1210"/>
      <c r="G77" s="1174"/>
      <c r="H77" s="1175"/>
      <c r="I77" s="1179" t="s">
        <v>3331</v>
      </c>
      <c r="J77" s="1180"/>
      <c r="K77" s="97" t="s">
        <v>2549</v>
      </c>
      <c r="L77" s="102" t="s">
        <v>3239</v>
      </c>
      <c r="M77" s="12" t="str">
        <f t="shared" si="0"/>
        <v>Frac</v>
      </c>
      <c r="N77" s="12" t="str">
        <f t="shared" si="1"/>
        <v>-</v>
      </c>
      <c r="O77" s="12" t="str">
        <f t="shared" si="2"/>
        <v>208V</v>
      </c>
      <c r="P77" s="12" t="str">
        <f t="shared" si="3"/>
        <v>1Ph</v>
      </c>
      <c r="Q77" s="12" t="str">
        <f t="shared" si="4"/>
        <v>SEE NOTE</v>
      </c>
      <c r="R77" s="12" t="str">
        <f t="shared" si="5"/>
        <v>208V</v>
      </c>
      <c r="S77" s="12" t="str">
        <f t="shared" si="6"/>
        <v>1Ph</v>
      </c>
      <c r="T77" s="99">
        <v>0.56000000000000005</v>
      </c>
      <c r="U77" s="99">
        <v>0.71</v>
      </c>
      <c r="V77" s="99">
        <v>15</v>
      </c>
      <c r="W77" s="99">
        <v>54</v>
      </c>
      <c r="X77" s="1181" t="s">
        <v>3226</v>
      </c>
      <c r="Y77" s="1182"/>
      <c r="Z77" s="665"/>
      <c r="AA77" s="404"/>
      <c r="AB77" s="389"/>
      <c r="AC77" s="389"/>
      <c r="AD77" s="389"/>
      <c r="AE77" s="389"/>
    </row>
    <row r="78" spans="2:31" ht="12.75" customHeight="1">
      <c r="B78" s="865" t="s">
        <v>3358</v>
      </c>
      <c r="C78" s="1185" t="s">
        <v>2531</v>
      </c>
      <c r="D78" s="1186"/>
      <c r="E78" s="1211" t="s">
        <v>2550</v>
      </c>
      <c r="F78" s="1212"/>
      <c r="G78" s="1167"/>
      <c r="H78" s="1168"/>
      <c r="I78" s="1176" t="s">
        <v>3332</v>
      </c>
      <c r="J78" s="1177"/>
      <c r="K78" s="849" t="s">
        <v>2551</v>
      </c>
      <c r="L78" s="329" t="s">
        <v>3239</v>
      </c>
      <c r="M78" s="327" t="str">
        <f t="shared" si="0"/>
        <v>Frac</v>
      </c>
      <c r="N78" s="327" t="str">
        <f t="shared" si="1"/>
        <v>-</v>
      </c>
      <c r="O78" s="327" t="str">
        <f t="shared" si="2"/>
        <v>208V</v>
      </c>
      <c r="P78" s="327" t="str">
        <f t="shared" si="3"/>
        <v>1Ph</v>
      </c>
      <c r="Q78" s="327" t="str">
        <f t="shared" si="4"/>
        <v>SEE NOTE</v>
      </c>
      <c r="R78" s="327" t="str">
        <f t="shared" si="5"/>
        <v>208V</v>
      </c>
      <c r="S78" s="327" t="str">
        <f t="shared" si="6"/>
        <v>1Ph</v>
      </c>
      <c r="T78" s="848">
        <v>0.56000000000000005</v>
      </c>
      <c r="U78" s="848">
        <v>0.71</v>
      </c>
      <c r="V78" s="848">
        <v>15</v>
      </c>
      <c r="W78" s="848">
        <v>54</v>
      </c>
      <c r="X78" s="1185" t="s">
        <v>3226</v>
      </c>
      <c r="Y78" s="1186"/>
      <c r="Z78" s="665"/>
      <c r="AA78" s="404"/>
      <c r="AB78" s="389"/>
      <c r="AC78" s="389"/>
      <c r="AD78" s="389"/>
      <c r="AE78" s="389"/>
    </row>
    <row r="79" spans="2:31" ht="12.75" customHeight="1">
      <c r="B79" s="96" t="s">
        <v>3358</v>
      </c>
      <c r="C79" s="1181" t="s">
        <v>2531</v>
      </c>
      <c r="D79" s="1182"/>
      <c r="E79" s="1209" t="s">
        <v>2552</v>
      </c>
      <c r="F79" s="1210"/>
      <c r="G79" s="1174"/>
      <c r="H79" s="1175"/>
      <c r="I79" s="1179" t="s">
        <v>3333</v>
      </c>
      <c r="J79" s="1180"/>
      <c r="K79" s="97" t="s">
        <v>2553</v>
      </c>
      <c r="L79" s="102" t="s">
        <v>3239</v>
      </c>
      <c r="M79" s="12" t="str">
        <f t="shared" si="0"/>
        <v>Frac</v>
      </c>
      <c r="N79" s="12" t="str">
        <f t="shared" si="1"/>
        <v>-</v>
      </c>
      <c r="O79" s="12" t="str">
        <f t="shared" si="2"/>
        <v>208V</v>
      </c>
      <c r="P79" s="12" t="str">
        <f t="shared" si="3"/>
        <v>1Ph</v>
      </c>
      <c r="Q79" s="12" t="str">
        <f t="shared" si="4"/>
        <v>SEE NOTE</v>
      </c>
      <c r="R79" s="12" t="str">
        <f t="shared" si="5"/>
        <v>208V</v>
      </c>
      <c r="S79" s="12" t="str">
        <f t="shared" si="6"/>
        <v>1Ph</v>
      </c>
      <c r="T79" s="99">
        <v>0.56000000000000005</v>
      </c>
      <c r="U79" s="99">
        <v>0.71</v>
      </c>
      <c r="V79" s="99">
        <v>15</v>
      </c>
      <c r="W79" s="99">
        <v>54</v>
      </c>
      <c r="X79" s="1181" t="s">
        <v>3226</v>
      </c>
      <c r="Y79" s="1182"/>
      <c r="Z79" s="665"/>
      <c r="AA79" s="404"/>
      <c r="AB79" s="389"/>
      <c r="AC79" s="389"/>
      <c r="AD79" s="389"/>
      <c r="AE79" s="389"/>
    </row>
    <row r="80" spans="2:31" ht="12.75" customHeight="1">
      <c r="B80" s="865" t="s">
        <v>3358</v>
      </c>
      <c r="C80" s="1185" t="s">
        <v>2531</v>
      </c>
      <c r="D80" s="1186"/>
      <c r="E80" s="1211" t="s">
        <v>2554</v>
      </c>
      <c r="F80" s="1212"/>
      <c r="G80" s="1167"/>
      <c r="H80" s="1168"/>
      <c r="I80" s="1176" t="s">
        <v>3334</v>
      </c>
      <c r="J80" s="1177"/>
      <c r="K80" s="849" t="s">
        <v>2555</v>
      </c>
      <c r="L80" s="329" t="s">
        <v>3239</v>
      </c>
      <c r="M80" s="327" t="str">
        <f t="shared" si="0"/>
        <v>Frac</v>
      </c>
      <c r="N80" s="327" t="str">
        <f t="shared" si="1"/>
        <v>-</v>
      </c>
      <c r="O80" s="327" t="str">
        <f t="shared" si="2"/>
        <v>208V</v>
      </c>
      <c r="P80" s="327" t="str">
        <f t="shared" si="3"/>
        <v>1Ph</v>
      </c>
      <c r="Q80" s="327" t="str">
        <f t="shared" si="4"/>
        <v>SEE NOTE</v>
      </c>
      <c r="R80" s="327" t="str">
        <f t="shared" si="5"/>
        <v>208V</v>
      </c>
      <c r="S80" s="327" t="str">
        <f t="shared" si="6"/>
        <v>1Ph</v>
      </c>
      <c r="T80" s="848">
        <v>0.56000000000000005</v>
      </c>
      <c r="U80" s="848">
        <v>0.71</v>
      </c>
      <c r="V80" s="848">
        <v>15</v>
      </c>
      <c r="W80" s="848">
        <v>54</v>
      </c>
      <c r="X80" s="1185" t="s">
        <v>3226</v>
      </c>
      <c r="Y80" s="1186"/>
      <c r="Z80" s="665"/>
      <c r="AA80" s="404"/>
      <c r="AB80" s="389"/>
      <c r="AC80" s="389"/>
      <c r="AD80" s="389"/>
      <c r="AE80" s="389"/>
    </row>
    <row r="81" spans="2:31" ht="12.75" customHeight="1">
      <c r="B81" s="96" t="s">
        <v>3358</v>
      </c>
      <c r="C81" s="1181" t="s">
        <v>2531</v>
      </c>
      <c r="D81" s="1182"/>
      <c r="E81" s="1209" t="s">
        <v>2556</v>
      </c>
      <c r="F81" s="1210"/>
      <c r="G81" s="1174"/>
      <c r="H81" s="1175"/>
      <c r="I81" s="1179" t="s">
        <v>3335</v>
      </c>
      <c r="J81" s="1180"/>
      <c r="K81" s="97" t="s">
        <v>2557</v>
      </c>
      <c r="L81" s="102" t="s">
        <v>3239</v>
      </c>
      <c r="M81" s="12" t="str">
        <f t="shared" si="0"/>
        <v>Frac</v>
      </c>
      <c r="N81" s="12" t="str">
        <f t="shared" si="1"/>
        <v>-</v>
      </c>
      <c r="O81" s="12" t="str">
        <f t="shared" si="2"/>
        <v>208V</v>
      </c>
      <c r="P81" s="12" t="str">
        <f t="shared" si="3"/>
        <v>1Ph</v>
      </c>
      <c r="Q81" s="12" t="str">
        <f t="shared" si="4"/>
        <v>SEE NOTE</v>
      </c>
      <c r="R81" s="12" t="str">
        <f t="shared" si="5"/>
        <v>208V</v>
      </c>
      <c r="S81" s="12" t="str">
        <f t="shared" si="6"/>
        <v>1Ph</v>
      </c>
      <c r="T81" s="99">
        <v>0.56000000000000005</v>
      </c>
      <c r="U81" s="99">
        <v>1.6</v>
      </c>
      <c r="V81" s="99">
        <v>15</v>
      </c>
      <c r="W81" s="99">
        <v>59</v>
      </c>
      <c r="X81" s="1181" t="s">
        <v>3226</v>
      </c>
      <c r="Y81" s="1182"/>
      <c r="Z81" s="665"/>
      <c r="AA81" s="404"/>
      <c r="AB81" s="389"/>
      <c r="AC81" s="389"/>
      <c r="AD81" s="389"/>
      <c r="AE81" s="389"/>
    </row>
    <row r="82" spans="2:31" ht="12.75" customHeight="1">
      <c r="B82" s="865" t="s">
        <v>3358</v>
      </c>
      <c r="C82" s="1185" t="s">
        <v>2531</v>
      </c>
      <c r="D82" s="1186"/>
      <c r="E82" s="1211" t="s">
        <v>2558</v>
      </c>
      <c r="F82" s="1212"/>
      <c r="G82" s="1167"/>
      <c r="H82" s="1168"/>
      <c r="I82" s="1176" t="s">
        <v>3336</v>
      </c>
      <c r="J82" s="1177"/>
      <c r="K82" s="849" t="s">
        <v>2559</v>
      </c>
      <c r="L82" s="329" t="s">
        <v>3239</v>
      </c>
      <c r="M82" s="327" t="str">
        <f t="shared" si="0"/>
        <v>Frac</v>
      </c>
      <c r="N82" s="327" t="str">
        <f t="shared" si="1"/>
        <v>-</v>
      </c>
      <c r="O82" s="327" t="str">
        <f t="shared" si="2"/>
        <v>208V</v>
      </c>
      <c r="P82" s="327" t="str">
        <f t="shared" si="3"/>
        <v>1Ph</v>
      </c>
      <c r="Q82" s="327" t="str">
        <f t="shared" si="4"/>
        <v>SEE NOTE</v>
      </c>
      <c r="R82" s="327" t="str">
        <f t="shared" si="5"/>
        <v>208V</v>
      </c>
      <c r="S82" s="327" t="str">
        <f t="shared" si="6"/>
        <v>1Ph</v>
      </c>
      <c r="T82" s="848">
        <v>0.56000000000000005</v>
      </c>
      <c r="U82" s="848">
        <v>1.6</v>
      </c>
      <c r="V82" s="848">
        <v>15</v>
      </c>
      <c r="W82" s="848">
        <v>59</v>
      </c>
      <c r="X82" s="1185" t="s">
        <v>3226</v>
      </c>
      <c r="Y82" s="1186"/>
      <c r="Z82" s="819"/>
      <c r="AA82" s="404"/>
      <c r="AB82" s="389"/>
      <c r="AC82" s="389"/>
      <c r="AD82" s="389"/>
      <c r="AE82" s="389"/>
    </row>
    <row r="83" spans="2:31" ht="12.75" customHeight="1">
      <c r="B83" s="96" t="s">
        <v>3358</v>
      </c>
      <c r="C83" s="1181" t="s">
        <v>2531</v>
      </c>
      <c r="D83" s="1182"/>
      <c r="E83" s="1209" t="s">
        <v>2560</v>
      </c>
      <c r="F83" s="1210"/>
      <c r="G83" s="1174"/>
      <c r="H83" s="1175"/>
      <c r="I83" s="1179" t="s">
        <v>3337</v>
      </c>
      <c r="J83" s="1180"/>
      <c r="K83" s="97" t="s">
        <v>2561</v>
      </c>
      <c r="L83" s="102" t="s">
        <v>3239</v>
      </c>
      <c r="M83" s="12" t="str">
        <f t="shared" si="0"/>
        <v>Frac</v>
      </c>
      <c r="N83" s="12" t="str">
        <f t="shared" si="1"/>
        <v>-</v>
      </c>
      <c r="O83" s="12" t="str">
        <f t="shared" si="2"/>
        <v>208V</v>
      </c>
      <c r="P83" s="12" t="str">
        <f t="shared" si="3"/>
        <v>1Ph</v>
      </c>
      <c r="Q83" s="12" t="str">
        <f t="shared" si="4"/>
        <v>SEE NOTE</v>
      </c>
      <c r="R83" s="12" t="str">
        <f t="shared" si="5"/>
        <v>208V</v>
      </c>
      <c r="S83" s="12" t="str">
        <f t="shared" si="6"/>
        <v>1Ph</v>
      </c>
      <c r="T83" s="99">
        <v>1.3</v>
      </c>
      <c r="U83" s="99">
        <v>1.6</v>
      </c>
      <c r="V83" s="99">
        <v>15</v>
      </c>
      <c r="W83" s="99">
        <v>59</v>
      </c>
      <c r="X83" s="1181" t="s">
        <v>3226</v>
      </c>
      <c r="Y83" s="1182"/>
      <c r="Z83" s="665"/>
      <c r="AA83" s="404"/>
      <c r="AB83" s="389"/>
      <c r="AC83" s="389"/>
      <c r="AD83" s="389"/>
      <c r="AE83" s="389"/>
    </row>
    <row r="84" spans="2:31" ht="12.75" customHeight="1">
      <c r="B84" s="865" t="s">
        <v>3358</v>
      </c>
      <c r="C84" s="1185" t="s">
        <v>2531</v>
      </c>
      <c r="D84" s="1186"/>
      <c r="E84" s="1211" t="s">
        <v>2562</v>
      </c>
      <c r="F84" s="1212"/>
      <c r="G84" s="1167"/>
      <c r="H84" s="1168"/>
      <c r="I84" s="1176" t="s">
        <v>3338</v>
      </c>
      <c r="J84" s="1177"/>
      <c r="K84" s="849" t="s">
        <v>2563</v>
      </c>
      <c r="L84" s="329" t="s">
        <v>3239</v>
      </c>
      <c r="M84" s="327" t="str">
        <f t="shared" si="0"/>
        <v>Frac</v>
      </c>
      <c r="N84" s="327" t="str">
        <f t="shared" si="1"/>
        <v>-</v>
      </c>
      <c r="O84" s="327" t="str">
        <f t="shared" si="2"/>
        <v>208V</v>
      </c>
      <c r="P84" s="327" t="str">
        <f t="shared" si="3"/>
        <v>1Ph</v>
      </c>
      <c r="Q84" s="327" t="str">
        <f t="shared" si="4"/>
        <v>SEE NOTE</v>
      </c>
      <c r="R84" s="327" t="str">
        <f t="shared" si="5"/>
        <v>208V</v>
      </c>
      <c r="S84" s="327" t="str">
        <f t="shared" si="6"/>
        <v>1Ph</v>
      </c>
      <c r="T84" s="848">
        <v>1.3</v>
      </c>
      <c r="U84" s="848">
        <v>1.6</v>
      </c>
      <c r="V84" s="848">
        <v>15</v>
      </c>
      <c r="W84" s="848">
        <v>59</v>
      </c>
      <c r="X84" s="1185" t="s">
        <v>3226</v>
      </c>
      <c r="Y84" s="1186"/>
      <c r="Z84" s="819"/>
      <c r="AA84" s="404"/>
      <c r="AB84" s="389"/>
      <c r="AC84" s="389"/>
      <c r="AD84" s="389"/>
      <c r="AE84" s="389"/>
    </row>
    <row r="85" spans="2:31" ht="12.75" customHeight="1">
      <c r="B85" s="96" t="s">
        <v>3358</v>
      </c>
      <c r="C85" s="1181" t="s">
        <v>2531</v>
      </c>
      <c r="D85" s="1182"/>
      <c r="E85" s="1209" t="s">
        <v>2564</v>
      </c>
      <c r="F85" s="1210"/>
      <c r="G85" s="1174"/>
      <c r="H85" s="1175"/>
      <c r="I85" s="1179" t="s">
        <v>3339</v>
      </c>
      <c r="J85" s="1180"/>
      <c r="K85" s="100" t="s">
        <v>2565</v>
      </c>
      <c r="L85" s="103" t="s">
        <v>3239</v>
      </c>
      <c r="M85" s="101" t="str">
        <f t="shared" si="0"/>
        <v>Frac</v>
      </c>
      <c r="N85" s="101" t="str">
        <f t="shared" si="1"/>
        <v>-</v>
      </c>
      <c r="O85" s="101" t="str">
        <f t="shared" si="2"/>
        <v>208V</v>
      </c>
      <c r="P85" s="101" t="str">
        <f t="shared" si="3"/>
        <v>1Ph</v>
      </c>
      <c r="Q85" s="101" t="str">
        <f t="shared" si="4"/>
        <v>SEE NOTE</v>
      </c>
      <c r="R85" s="101" t="str">
        <f t="shared" si="5"/>
        <v>208V</v>
      </c>
      <c r="S85" s="101" t="str">
        <f t="shared" si="6"/>
        <v>1Ph</v>
      </c>
      <c r="T85" s="99">
        <v>1.3</v>
      </c>
      <c r="U85" s="99">
        <v>1.6</v>
      </c>
      <c r="V85" s="99">
        <v>15</v>
      </c>
      <c r="W85" s="99">
        <v>59</v>
      </c>
      <c r="X85" s="1181" t="s">
        <v>3226</v>
      </c>
      <c r="Y85" s="1182"/>
      <c r="Z85" s="665"/>
      <c r="AA85" s="404"/>
      <c r="AB85" s="389"/>
      <c r="AC85" s="389"/>
      <c r="AD85" s="389"/>
      <c r="AE85" s="389"/>
    </row>
    <row r="86" spans="2:31" ht="12.75" customHeight="1">
      <c r="B86" s="840"/>
      <c r="C86" s="1189"/>
      <c r="D86" s="1171"/>
      <c r="E86" s="1171"/>
      <c r="F86" s="1171"/>
      <c r="G86" s="1171"/>
      <c r="H86" s="1171"/>
      <c r="I86" s="1178"/>
      <c r="J86" s="1178"/>
      <c r="K86" s="98"/>
      <c r="L86" s="98"/>
      <c r="M86" s="98" t="str">
        <f t="shared" si="0"/>
        <v/>
      </c>
      <c r="N86" s="98" t="str">
        <f t="shared" si="1"/>
        <v/>
      </c>
      <c r="O86" s="98" t="str">
        <f t="shared" si="2"/>
        <v/>
      </c>
      <c r="P86" s="98" t="str">
        <f t="shared" si="3"/>
        <v/>
      </c>
      <c r="Q86" s="98" t="str">
        <f t="shared" si="4"/>
        <v/>
      </c>
      <c r="R86" s="98" t="str">
        <f t="shared" si="5"/>
        <v/>
      </c>
      <c r="S86" s="98" t="str">
        <f t="shared" si="6"/>
        <v/>
      </c>
      <c r="T86" s="98"/>
      <c r="U86" s="98"/>
      <c r="V86" s="98"/>
      <c r="W86" s="98"/>
      <c r="X86" s="1171"/>
      <c r="Y86" s="1175"/>
      <c r="Z86" s="389"/>
      <c r="AA86" s="389"/>
      <c r="AB86" s="389"/>
      <c r="AC86" s="389"/>
      <c r="AD86" s="389"/>
      <c r="AE86" s="389"/>
    </row>
    <row r="87" spans="2:31" ht="12.75" customHeight="1">
      <c r="B87" s="865" t="s">
        <v>3359</v>
      </c>
      <c r="C87" s="1185" t="s">
        <v>2531</v>
      </c>
      <c r="D87" s="1186"/>
      <c r="E87" s="1211" t="s">
        <v>2567</v>
      </c>
      <c r="F87" s="1212"/>
      <c r="G87" s="1167"/>
      <c r="H87" s="1168"/>
      <c r="I87" s="1176" t="s">
        <v>3334</v>
      </c>
      <c r="J87" s="1177"/>
      <c r="K87" s="867" t="s">
        <v>2568</v>
      </c>
      <c r="L87" s="857" t="s">
        <v>3239</v>
      </c>
      <c r="M87" s="860" t="str">
        <f t="shared" si="0"/>
        <v>Frac</v>
      </c>
      <c r="N87" s="860" t="str">
        <f t="shared" si="1"/>
        <v>-</v>
      </c>
      <c r="O87" s="860" t="str">
        <f t="shared" si="2"/>
        <v>208V</v>
      </c>
      <c r="P87" s="860" t="str">
        <f t="shared" si="3"/>
        <v>1Ph</v>
      </c>
      <c r="Q87" s="860" t="str">
        <f t="shared" si="4"/>
        <v>SEE NOTE</v>
      </c>
      <c r="R87" s="860" t="str">
        <f t="shared" si="5"/>
        <v>208V</v>
      </c>
      <c r="S87" s="860" t="str">
        <f t="shared" si="6"/>
        <v>1Ph</v>
      </c>
      <c r="T87" s="848">
        <v>0.3</v>
      </c>
      <c r="U87" s="848">
        <v>0.84</v>
      </c>
      <c r="V87" s="848">
        <v>15</v>
      </c>
      <c r="W87" s="848">
        <v>40</v>
      </c>
      <c r="X87" s="1185" t="s">
        <v>3226</v>
      </c>
      <c r="Y87" s="1186"/>
      <c r="Z87" s="665"/>
      <c r="AA87" s="404"/>
      <c r="AB87" s="389"/>
      <c r="AC87" s="389"/>
      <c r="AD87" s="389"/>
      <c r="AE87" s="389"/>
    </row>
    <row r="88" spans="2:31" ht="12.75" customHeight="1">
      <c r="B88" s="106" t="s">
        <v>3359</v>
      </c>
      <c r="C88" s="1223" t="s">
        <v>2531</v>
      </c>
      <c r="D88" s="1224"/>
      <c r="E88" s="1205" t="s">
        <v>2569</v>
      </c>
      <c r="F88" s="1206"/>
      <c r="G88" s="1169"/>
      <c r="H88" s="1170"/>
      <c r="I88" s="1218" t="s">
        <v>3335</v>
      </c>
      <c r="J88" s="1219"/>
      <c r="K88" s="100" t="s">
        <v>2570</v>
      </c>
      <c r="L88" s="103" t="s">
        <v>3239</v>
      </c>
      <c r="M88" s="101" t="str">
        <f t="shared" si="0"/>
        <v>Frac</v>
      </c>
      <c r="N88" s="101" t="str">
        <f t="shared" si="1"/>
        <v>-</v>
      </c>
      <c r="O88" s="101" t="str">
        <f t="shared" si="2"/>
        <v>208V</v>
      </c>
      <c r="P88" s="101" t="str">
        <f t="shared" si="3"/>
        <v>1Ph</v>
      </c>
      <c r="Q88" s="101" t="str">
        <f t="shared" si="4"/>
        <v>SEE NOTE</v>
      </c>
      <c r="R88" s="101" t="str">
        <f t="shared" si="5"/>
        <v>208V</v>
      </c>
      <c r="S88" s="101" t="str">
        <f t="shared" si="6"/>
        <v>1Ph</v>
      </c>
      <c r="T88" s="118">
        <v>0.3</v>
      </c>
      <c r="U88" s="118">
        <v>0.84</v>
      </c>
      <c r="V88" s="118">
        <v>15</v>
      </c>
      <c r="W88" s="118">
        <v>40</v>
      </c>
      <c r="X88" s="1223" t="s">
        <v>3226</v>
      </c>
      <c r="Y88" s="1224"/>
      <c r="Z88" s="665"/>
      <c r="AA88" s="404"/>
      <c r="AB88" s="389"/>
      <c r="AC88" s="389"/>
      <c r="AD88" s="389"/>
      <c r="AE88" s="389"/>
    </row>
    <row r="89" spans="2:31" ht="12.75" customHeight="1">
      <c r="B89" s="109"/>
      <c r="C89" s="1189"/>
      <c r="D89" s="1189"/>
      <c r="E89" s="1215"/>
      <c r="F89" s="1215"/>
      <c r="G89" s="1171"/>
      <c r="H89" s="1171"/>
      <c r="I89" s="1178"/>
      <c r="J89" s="1178"/>
      <c r="K89" s="110"/>
      <c r="L89" s="111"/>
      <c r="M89" s="98" t="str">
        <f t="shared" si="0"/>
        <v/>
      </c>
      <c r="N89" s="98" t="str">
        <f t="shared" si="1"/>
        <v/>
      </c>
      <c r="O89" s="98" t="str">
        <f t="shared" si="2"/>
        <v/>
      </c>
      <c r="P89" s="98" t="str">
        <f t="shared" si="3"/>
        <v/>
      </c>
      <c r="Q89" s="98" t="str">
        <f t="shared" si="4"/>
        <v/>
      </c>
      <c r="R89" s="98" t="str">
        <f t="shared" si="5"/>
        <v/>
      </c>
      <c r="S89" s="98" t="str">
        <f t="shared" si="6"/>
        <v/>
      </c>
      <c r="T89" s="113"/>
      <c r="U89" s="113"/>
      <c r="V89" s="113"/>
      <c r="W89" s="113"/>
      <c r="X89" s="1189"/>
      <c r="Y89" s="1182"/>
      <c r="Z89" s="404"/>
      <c r="AA89" s="404"/>
      <c r="AB89" s="389"/>
      <c r="AC89" s="389"/>
      <c r="AD89" s="389"/>
      <c r="AE89" s="389"/>
    </row>
    <row r="90" spans="2:31" ht="12.75" customHeight="1">
      <c r="B90" s="870" t="s">
        <v>3360</v>
      </c>
      <c r="C90" s="1198" t="s">
        <v>2531</v>
      </c>
      <c r="D90" s="1225"/>
      <c r="E90" s="1207" t="s">
        <v>2572</v>
      </c>
      <c r="F90" s="1208"/>
      <c r="G90" s="1172"/>
      <c r="H90" s="1173"/>
      <c r="I90" s="1220" t="s">
        <v>3330</v>
      </c>
      <c r="J90" s="1221"/>
      <c r="K90" s="867" t="s">
        <v>2573</v>
      </c>
      <c r="L90" s="857" t="s">
        <v>3239</v>
      </c>
      <c r="M90" s="860" t="str">
        <f t="shared" si="0"/>
        <v>Frac</v>
      </c>
      <c r="N90" s="860" t="str">
        <f t="shared" si="1"/>
        <v>-</v>
      </c>
      <c r="O90" s="860" t="str">
        <f t="shared" si="2"/>
        <v>208V</v>
      </c>
      <c r="P90" s="860" t="str">
        <f t="shared" si="3"/>
        <v>1Ph</v>
      </c>
      <c r="Q90" s="860" t="str">
        <f t="shared" si="4"/>
        <v>SEE NOTE</v>
      </c>
      <c r="R90" s="860" t="str">
        <f t="shared" si="5"/>
        <v>208V</v>
      </c>
      <c r="S90" s="860" t="str">
        <f t="shared" si="6"/>
        <v>1Ph</v>
      </c>
      <c r="T90" s="859">
        <v>0.18</v>
      </c>
      <c r="U90" s="859">
        <v>0.23</v>
      </c>
      <c r="V90" s="859">
        <v>15</v>
      </c>
      <c r="W90" s="859">
        <v>33</v>
      </c>
      <c r="X90" s="1198" t="s">
        <v>3226</v>
      </c>
      <c r="Y90" s="1225"/>
      <c r="Z90" s="665"/>
      <c r="AA90" s="404"/>
      <c r="AB90" s="389"/>
      <c r="AC90" s="389"/>
      <c r="AD90" s="389"/>
      <c r="AE90" s="389"/>
    </row>
    <row r="91" spans="2:31" ht="12.75" customHeight="1">
      <c r="B91" s="96" t="s">
        <v>3360</v>
      </c>
      <c r="C91" s="1181" t="s">
        <v>2531</v>
      </c>
      <c r="D91" s="1182"/>
      <c r="E91" s="1209" t="s">
        <v>2574</v>
      </c>
      <c r="F91" s="1210"/>
      <c r="G91" s="1174"/>
      <c r="H91" s="1175"/>
      <c r="I91" s="1179" t="s">
        <v>3331</v>
      </c>
      <c r="J91" s="1180"/>
      <c r="K91" s="97" t="s">
        <v>2575</v>
      </c>
      <c r="L91" s="102" t="s">
        <v>3239</v>
      </c>
      <c r="M91" s="12" t="str">
        <f t="shared" si="0"/>
        <v>Frac</v>
      </c>
      <c r="N91" s="12" t="str">
        <f t="shared" si="1"/>
        <v>-</v>
      </c>
      <c r="O91" s="12" t="str">
        <f t="shared" si="2"/>
        <v>208V</v>
      </c>
      <c r="P91" s="12" t="str">
        <f t="shared" si="3"/>
        <v>1Ph</v>
      </c>
      <c r="Q91" s="12" t="str">
        <f t="shared" si="4"/>
        <v>SEE NOTE</v>
      </c>
      <c r="R91" s="12" t="str">
        <f t="shared" si="5"/>
        <v>208V</v>
      </c>
      <c r="S91" s="12" t="str">
        <f t="shared" si="6"/>
        <v>1Ph</v>
      </c>
      <c r="T91" s="99">
        <v>0.18</v>
      </c>
      <c r="U91" s="99">
        <v>0.23</v>
      </c>
      <c r="V91" s="99">
        <v>15</v>
      </c>
      <c r="W91" s="99">
        <v>33</v>
      </c>
      <c r="X91" s="1181" t="s">
        <v>3226</v>
      </c>
      <c r="Y91" s="1182"/>
      <c r="Z91" s="665"/>
      <c r="AA91" s="404"/>
      <c r="AB91" s="389"/>
      <c r="AC91" s="389"/>
      <c r="AD91" s="389"/>
      <c r="AE91" s="389"/>
    </row>
    <row r="92" spans="2:31" ht="12.75" customHeight="1">
      <c r="B92" s="865" t="s">
        <v>3360</v>
      </c>
      <c r="C92" s="1185" t="s">
        <v>2531</v>
      </c>
      <c r="D92" s="1186"/>
      <c r="E92" s="1211" t="s">
        <v>2576</v>
      </c>
      <c r="F92" s="1212"/>
      <c r="G92" s="1167"/>
      <c r="H92" s="1168"/>
      <c r="I92" s="1176" t="s">
        <v>3332</v>
      </c>
      <c r="J92" s="1177"/>
      <c r="K92" s="849" t="s">
        <v>2577</v>
      </c>
      <c r="L92" s="329" t="s">
        <v>3239</v>
      </c>
      <c r="M92" s="327" t="str">
        <f t="shared" si="0"/>
        <v>Frac</v>
      </c>
      <c r="N92" s="327" t="str">
        <f t="shared" si="1"/>
        <v>-</v>
      </c>
      <c r="O92" s="327" t="str">
        <f t="shared" si="2"/>
        <v>208V</v>
      </c>
      <c r="P92" s="327" t="str">
        <f t="shared" si="3"/>
        <v>1Ph</v>
      </c>
      <c r="Q92" s="327" t="str">
        <f t="shared" si="4"/>
        <v>SEE NOTE</v>
      </c>
      <c r="R92" s="327" t="str">
        <f t="shared" si="5"/>
        <v>208V</v>
      </c>
      <c r="S92" s="327" t="str">
        <f t="shared" si="6"/>
        <v>1Ph</v>
      </c>
      <c r="T92" s="848">
        <v>0.18</v>
      </c>
      <c r="U92" s="848">
        <v>0.23</v>
      </c>
      <c r="V92" s="848">
        <v>15</v>
      </c>
      <c r="W92" s="848">
        <v>33</v>
      </c>
      <c r="X92" s="1185" t="s">
        <v>3226</v>
      </c>
      <c r="Y92" s="1186"/>
      <c r="Z92" s="665"/>
      <c r="AA92" s="404"/>
      <c r="AB92" s="389"/>
      <c r="AC92" s="389"/>
      <c r="AD92" s="389"/>
      <c r="AE92" s="389"/>
    </row>
    <row r="93" spans="2:31" ht="12.75" customHeight="1">
      <c r="B93" s="96" t="s">
        <v>3360</v>
      </c>
      <c r="C93" s="1181" t="s">
        <v>2531</v>
      </c>
      <c r="D93" s="1182"/>
      <c r="E93" s="1209" t="s">
        <v>2578</v>
      </c>
      <c r="F93" s="1210"/>
      <c r="G93" s="1174"/>
      <c r="H93" s="1175"/>
      <c r="I93" s="1179" t="s">
        <v>3334</v>
      </c>
      <c r="J93" s="1180"/>
      <c r="K93" s="97" t="s">
        <v>2579</v>
      </c>
      <c r="L93" s="102" t="s">
        <v>3239</v>
      </c>
      <c r="M93" s="12" t="str">
        <f t="shared" si="0"/>
        <v>Frac</v>
      </c>
      <c r="N93" s="12" t="str">
        <f t="shared" si="1"/>
        <v>-</v>
      </c>
      <c r="O93" s="12" t="str">
        <f t="shared" si="2"/>
        <v>208V</v>
      </c>
      <c r="P93" s="12" t="str">
        <f t="shared" si="3"/>
        <v>1Ph</v>
      </c>
      <c r="Q93" s="12" t="str">
        <f t="shared" si="4"/>
        <v>SEE NOTE</v>
      </c>
      <c r="R93" s="12" t="str">
        <f t="shared" si="5"/>
        <v>208V</v>
      </c>
      <c r="S93" s="12" t="str">
        <f t="shared" si="6"/>
        <v>1Ph</v>
      </c>
      <c r="T93" s="99">
        <v>0.3</v>
      </c>
      <c r="U93" s="99">
        <v>0.38</v>
      </c>
      <c r="V93" s="99">
        <v>15</v>
      </c>
      <c r="W93" s="99">
        <v>42</v>
      </c>
      <c r="X93" s="1181" t="s">
        <v>3226</v>
      </c>
      <c r="Y93" s="1182"/>
      <c r="Z93" s="665"/>
      <c r="AA93" s="404"/>
      <c r="AB93" s="389"/>
      <c r="AC93" s="389"/>
      <c r="AD93" s="389"/>
      <c r="AE93" s="389"/>
    </row>
    <row r="94" spans="2:31" ht="12.75" customHeight="1">
      <c r="B94" s="868" t="s">
        <v>3360</v>
      </c>
      <c r="C94" s="1191" t="s">
        <v>2531</v>
      </c>
      <c r="D94" s="1222"/>
      <c r="E94" s="1213" t="s">
        <v>2580</v>
      </c>
      <c r="F94" s="1214"/>
      <c r="G94" s="1228"/>
      <c r="H94" s="1192"/>
      <c r="I94" s="1216" t="s">
        <v>3340</v>
      </c>
      <c r="J94" s="1217"/>
      <c r="K94" s="854" t="s">
        <v>2581</v>
      </c>
      <c r="L94" s="851" t="s">
        <v>3239</v>
      </c>
      <c r="M94" s="866" t="str">
        <f t="shared" si="0"/>
        <v>Frac</v>
      </c>
      <c r="N94" s="866" t="str">
        <f t="shared" si="1"/>
        <v>-</v>
      </c>
      <c r="O94" s="866" t="str">
        <f t="shared" si="2"/>
        <v>208V</v>
      </c>
      <c r="P94" s="866" t="str">
        <f t="shared" si="3"/>
        <v>1Ph</v>
      </c>
      <c r="Q94" s="866" t="str">
        <f t="shared" si="4"/>
        <v>SEE NOTE</v>
      </c>
      <c r="R94" s="866" t="str">
        <f t="shared" si="5"/>
        <v>208V</v>
      </c>
      <c r="S94" s="866" t="str">
        <f t="shared" si="6"/>
        <v>1Ph</v>
      </c>
      <c r="T94" s="853">
        <v>0.3</v>
      </c>
      <c r="U94" s="853">
        <v>0.38</v>
      </c>
      <c r="V94" s="853">
        <v>15</v>
      </c>
      <c r="W94" s="853">
        <v>42</v>
      </c>
      <c r="X94" s="1191" t="s">
        <v>3226</v>
      </c>
      <c r="Y94" s="1222"/>
      <c r="Z94" s="665"/>
      <c r="AA94" s="404"/>
      <c r="AB94" s="389"/>
      <c r="AC94" s="389"/>
      <c r="AD94" s="389"/>
      <c r="AE94" s="389"/>
    </row>
    <row r="95" spans="2:31" ht="12.75" customHeight="1">
      <c r="B95" s="109"/>
      <c r="C95" s="1189"/>
      <c r="D95" s="1189"/>
      <c r="E95" s="1215"/>
      <c r="F95" s="1215"/>
      <c r="G95" s="1171"/>
      <c r="H95" s="1171"/>
      <c r="I95" s="1178"/>
      <c r="J95" s="1178"/>
      <c r="K95" s="110"/>
      <c r="L95" s="111"/>
      <c r="M95" s="98" t="str">
        <f t="shared" si="0"/>
        <v/>
      </c>
      <c r="N95" s="98" t="str">
        <f t="shared" si="1"/>
        <v/>
      </c>
      <c r="O95" s="98" t="str">
        <f t="shared" si="2"/>
        <v/>
      </c>
      <c r="P95" s="98" t="str">
        <f t="shared" si="3"/>
        <v/>
      </c>
      <c r="Q95" s="98" t="str">
        <f t="shared" si="4"/>
        <v/>
      </c>
      <c r="R95" s="98" t="str">
        <f t="shared" si="5"/>
        <v/>
      </c>
      <c r="S95" s="98" t="str">
        <f t="shared" si="6"/>
        <v/>
      </c>
      <c r="T95" s="113"/>
      <c r="U95" s="113"/>
      <c r="V95" s="113"/>
      <c r="W95" s="113"/>
      <c r="X95" s="1189"/>
      <c r="Y95" s="1182"/>
      <c r="Z95" s="389"/>
      <c r="AA95" s="389"/>
      <c r="AB95" s="389"/>
      <c r="AC95" s="389"/>
      <c r="AD95" s="389"/>
      <c r="AE95" s="389"/>
    </row>
    <row r="96" spans="2:31" ht="12.75" customHeight="1">
      <c r="B96" s="96" t="s">
        <v>3361</v>
      </c>
      <c r="C96" s="1202" t="s">
        <v>2531</v>
      </c>
      <c r="D96" s="1202"/>
      <c r="E96" s="1203" t="s">
        <v>3317</v>
      </c>
      <c r="F96" s="1203"/>
      <c r="G96" s="1165"/>
      <c r="H96" s="1165"/>
      <c r="I96" s="1190" t="s">
        <v>3330</v>
      </c>
      <c r="J96" s="1190"/>
      <c r="K96" s="97" t="s">
        <v>3318</v>
      </c>
      <c r="L96" s="102">
        <v>0.1</v>
      </c>
      <c r="M96" s="12" t="str">
        <f t="shared" si="0"/>
        <v>Frac</v>
      </c>
      <c r="N96" s="12" t="str">
        <f t="shared" si="1"/>
        <v>-</v>
      </c>
      <c r="O96" s="12" t="str">
        <f t="shared" si="2"/>
        <v>208V</v>
      </c>
      <c r="P96" s="12" t="str">
        <f t="shared" si="3"/>
        <v>1Ph</v>
      </c>
      <c r="Q96" s="12" t="str">
        <f t="shared" si="4"/>
        <v>SEE NOTE</v>
      </c>
      <c r="R96" s="12" t="str">
        <f t="shared" si="5"/>
        <v>208V</v>
      </c>
      <c r="S96" s="12" t="str">
        <f t="shared" si="6"/>
        <v>1Ph</v>
      </c>
      <c r="T96" s="99">
        <v>0.4</v>
      </c>
      <c r="U96" s="99">
        <v>0.5</v>
      </c>
      <c r="V96" s="99">
        <v>15</v>
      </c>
      <c r="W96" s="99">
        <v>84</v>
      </c>
      <c r="X96" s="1202" t="s">
        <v>3226</v>
      </c>
      <c r="Y96" s="1202"/>
      <c r="Z96" s="816"/>
      <c r="AA96" s="820"/>
      <c r="AB96" s="389"/>
      <c r="AC96" s="389"/>
      <c r="AD96" s="389"/>
      <c r="AE96" s="389"/>
    </row>
    <row r="97" spans="2:31" ht="12.75" customHeight="1">
      <c r="B97" s="865" t="s">
        <v>3361</v>
      </c>
      <c r="C97" s="1201" t="s">
        <v>2531</v>
      </c>
      <c r="D97" s="1201"/>
      <c r="E97" s="1204" t="s">
        <v>3319</v>
      </c>
      <c r="F97" s="1204"/>
      <c r="G97" s="1166"/>
      <c r="H97" s="1166"/>
      <c r="I97" s="1197" t="s">
        <v>3331</v>
      </c>
      <c r="J97" s="1197"/>
      <c r="K97" s="849" t="s">
        <v>3320</v>
      </c>
      <c r="L97" s="329">
        <v>0.1</v>
      </c>
      <c r="M97" s="327" t="str">
        <f t="shared" si="0"/>
        <v>Frac</v>
      </c>
      <c r="N97" s="327" t="str">
        <f t="shared" si="1"/>
        <v>-</v>
      </c>
      <c r="O97" s="327" t="str">
        <f t="shared" si="2"/>
        <v>208V</v>
      </c>
      <c r="P97" s="327" t="str">
        <f t="shared" si="3"/>
        <v>1Ph</v>
      </c>
      <c r="Q97" s="327" t="str">
        <f t="shared" si="4"/>
        <v>SEE NOTE</v>
      </c>
      <c r="R97" s="327" t="str">
        <f t="shared" si="5"/>
        <v>208V</v>
      </c>
      <c r="S97" s="327" t="str">
        <f t="shared" si="6"/>
        <v>1Ph</v>
      </c>
      <c r="T97" s="848">
        <v>0.4</v>
      </c>
      <c r="U97" s="848">
        <v>0.5</v>
      </c>
      <c r="V97" s="848">
        <v>15</v>
      </c>
      <c r="W97" s="848">
        <v>84</v>
      </c>
      <c r="X97" s="1201" t="s">
        <v>3226</v>
      </c>
      <c r="Y97" s="1201"/>
      <c r="Z97" s="816"/>
      <c r="AA97" s="820"/>
      <c r="AB97" s="389"/>
      <c r="AC97" s="389"/>
      <c r="AD97" s="389"/>
      <c r="AE97" s="389"/>
    </row>
    <row r="98" spans="2:31" ht="12.75" customHeight="1">
      <c r="B98" s="96" t="s">
        <v>3361</v>
      </c>
      <c r="C98" s="1202" t="s">
        <v>2531</v>
      </c>
      <c r="D98" s="1202"/>
      <c r="E98" s="1203" t="s">
        <v>3321</v>
      </c>
      <c r="F98" s="1203"/>
      <c r="G98" s="1165"/>
      <c r="H98" s="1165"/>
      <c r="I98" s="1190" t="s">
        <v>3332</v>
      </c>
      <c r="J98" s="1190"/>
      <c r="K98" s="97" t="s">
        <v>3322</v>
      </c>
      <c r="L98" s="102">
        <v>0.1</v>
      </c>
      <c r="M98" s="12" t="str">
        <f t="shared" si="0"/>
        <v>Frac</v>
      </c>
      <c r="N98" s="12" t="str">
        <f t="shared" si="1"/>
        <v>-</v>
      </c>
      <c r="O98" s="12" t="str">
        <f t="shared" si="2"/>
        <v>208V</v>
      </c>
      <c r="P98" s="12" t="str">
        <f t="shared" si="3"/>
        <v>1Ph</v>
      </c>
      <c r="Q98" s="12" t="str">
        <f t="shared" si="4"/>
        <v>SEE NOTE</v>
      </c>
      <c r="R98" s="12" t="str">
        <f t="shared" si="5"/>
        <v>208V</v>
      </c>
      <c r="S98" s="12" t="str">
        <f t="shared" si="6"/>
        <v>1Ph</v>
      </c>
      <c r="T98" s="99">
        <v>0.76</v>
      </c>
      <c r="U98" s="99">
        <v>1</v>
      </c>
      <c r="V98" s="99">
        <v>15</v>
      </c>
      <c r="W98" s="99">
        <v>84</v>
      </c>
      <c r="X98" s="1202" t="s">
        <v>3226</v>
      </c>
      <c r="Y98" s="1202"/>
      <c r="Z98" s="816"/>
      <c r="AA98" s="820"/>
      <c r="AB98" s="389"/>
      <c r="AC98" s="389"/>
      <c r="AD98" s="389"/>
      <c r="AE98" s="389"/>
    </row>
    <row r="99" spans="2:31" ht="12.75" customHeight="1">
      <c r="B99" s="865" t="s">
        <v>3361</v>
      </c>
      <c r="C99" s="1201" t="s">
        <v>2531</v>
      </c>
      <c r="D99" s="1201"/>
      <c r="E99" s="1204" t="s">
        <v>3323</v>
      </c>
      <c r="F99" s="1204"/>
      <c r="G99" s="1166"/>
      <c r="H99" s="1166"/>
      <c r="I99" s="1197" t="s">
        <v>3333</v>
      </c>
      <c r="J99" s="1197"/>
      <c r="K99" s="849" t="s">
        <v>3324</v>
      </c>
      <c r="L99" s="329">
        <v>0.1</v>
      </c>
      <c r="M99" s="327" t="str">
        <f t="shared" si="0"/>
        <v>Frac</v>
      </c>
      <c r="N99" s="327" t="str">
        <f t="shared" si="1"/>
        <v>-</v>
      </c>
      <c r="O99" s="327" t="str">
        <f t="shared" si="2"/>
        <v>208V</v>
      </c>
      <c r="P99" s="327" t="str">
        <f t="shared" si="3"/>
        <v>1Ph</v>
      </c>
      <c r="Q99" s="327" t="str">
        <f t="shared" si="4"/>
        <v>SEE NOTE</v>
      </c>
      <c r="R99" s="327" t="str">
        <f t="shared" si="5"/>
        <v>208V</v>
      </c>
      <c r="S99" s="327" t="str">
        <f t="shared" si="6"/>
        <v>1Ph</v>
      </c>
      <c r="T99" s="848">
        <v>0.76</v>
      </c>
      <c r="U99" s="848">
        <v>1</v>
      </c>
      <c r="V99" s="848">
        <v>15</v>
      </c>
      <c r="W99" s="848">
        <v>84</v>
      </c>
      <c r="X99" s="1201" t="s">
        <v>3226</v>
      </c>
      <c r="Y99" s="1201"/>
      <c r="Z99" s="816"/>
      <c r="AA99" s="820"/>
      <c r="AB99" s="389"/>
      <c r="AC99" s="389"/>
      <c r="AD99" s="389"/>
      <c r="AE99" s="389"/>
    </row>
    <row r="100" spans="2:31" ht="12.75" customHeight="1">
      <c r="B100" s="96" t="s">
        <v>3361</v>
      </c>
      <c r="C100" s="1202" t="s">
        <v>2531</v>
      </c>
      <c r="D100" s="1202"/>
      <c r="E100" s="1203" t="s">
        <v>3325</v>
      </c>
      <c r="F100" s="1203"/>
      <c r="G100" s="1165"/>
      <c r="H100" s="1165"/>
      <c r="I100" s="1190" t="s">
        <v>3334</v>
      </c>
      <c r="J100" s="1190"/>
      <c r="K100" s="97" t="s">
        <v>3326</v>
      </c>
      <c r="L100" s="102">
        <v>0.1</v>
      </c>
      <c r="M100" s="12" t="str">
        <f t="shared" si="0"/>
        <v>Frac</v>
      </c>
      <c r="N100" s="12" t="str">
        <f t="shared" si="1"/>
        <v>-</v>
      </c>
      <c r="O100" s="12" t="str">
        <f t="shared" si="2"/>
        <v>208V</v>
      </c>
      <c r="P100" s="12" t="str">
        <f t="shared" si="3"/>
        <v>1Ph</v>
      </c>
      <c r="Q100" s="12" t="str">
        <f t="shared" si="4"/>
        <v>SEE NOTE</v>
      </c>
      <c r="R100" s="12" t="str">
        <f t="shared" si="5"/>
        <v>208V</v>
      </c>
      <c r="S100" s="12" t="str">
        <f t="shared" si="6"/>
        <v>1Ph</v>
      </c>
      <c r="T100" s="99">
        <v>0.76</v>
      </c>
      <c r="U100" s="99">
        <v>1</v>
      </c>
      <c r="V100" s="99">
        <v>15</v>
      </c>
      <c r="W100" s="99">
        <v>84</v>
      </c>
      <c r="X100" s="1202" t="s">
        <v>3226</v>
      </c>
      <c r="Y100" s="1202"/>
      <c r="Z100" s="816"/>
      <c r="AA100" s="820"/>
      <c r="AB100" s="389"/>
      <c r="AC100" s="389"/>
      <c r="AD100" s="389"/>
      <c r="AE100" s="389"/>
    </row>
    <row r="101" spans="2:31" ht="12.75" customHeight="1">
      <c r="B101" s="865" t="s">
        <v>3361</v>
      </c>
      <c r="C101" s="1201" t="s">
        <v>2531</v>
      </c>
      <c r="D101" s="1201"/>
      <c r="E101" s="1204" t="s">
        <v>3327</v>
      </c>
      <c r="F101" s="1204"/>
      <c r="G101" s="1166"/>
      <c r="H101" s="1166"/>
      <c r="I101" s="1197" t="s">
        <v>3341</v>
      </c>
      <c r="J101" s="1197"/>
      <c r="K101" s="849" t="s">
        <v>3328</v>
      </c>
      <c r="L101" s="329">
        <v>0.1</v>
      </c>
      <c r="M101" s="327" t="str">
        <f t="shared" si="0"/>
        <v>Frac</v>
      </c>
      <c r="N101" s="327" t="str">
        <f t="shared" si="1"/>
        <v>-</v>
      </c>
      <c r="O101" s="327" t="str">
        <f t="shared" si="2"/>
        <v>208V</v>
      </c>
      <c r="P101" s="327" t="str">
        <f t="shared" si="3"/>
        <v>1Ph</v>
      </c>
      <c r="Q101" s="327" t="str">
        <f t="shared" si="4"/>
        <v>SEE NOTE</v>
      </c>
      <c r="R101" s="327" t="str">
        <f t="shared" si="5"/>
        <v>208V</v>
      </c>
      <c r="S101" s="327" t="str">
        <f t="shared" si="6"/>
        <v>1Ph</v>
      </c>
      <c r="T101" s="848">
        <v>0.97</v>
      </c>
      <c r="U101" s="848">
        <v>1.2</v>
      </c>
      <c r="V101" s="848">
        <v>15</v>
      </c>
      <c r="W101" s="848">
        <v>84</v>
      </c>
      <c r="X101" s="1201" t="s">
        <v>3226</v>
      </c>
      <c r="Y101" s="1201"/>
      <c r="Z101" s="816"/>
      <c r="AA101" s="820"/>
      <c r="AB101" s="389"/>
      <c r="AC101" s="389"/>
      <c r="AD101" s="389"/>
      <c r="AE101" s="389"/>
    </row>
    <row r="102" spans="2:31" ht="12.75" customHeight="1">
      <c r="B102" s="109"/>
      <c r="C102" s="1189"/>
      <c r="D102" s="1189"/>
      <c r="E102" s="1215"/>
      <c r="F102" s="1215"/>
      <c r="G102" s="1171"/>
      <c r="H102" s="1171"/>
      <c r="I102" s="1178"/>
      <c r="J102" s="1178"/>
      <c r="K102" s="110"/>
      <c r="L102" s="111"/>
      <c r="M102" s="98" t="str">
        <f t="shared" si="0"/>
        <v/>
      </c>
      <c r="N102" s="98" t="str">
        <f t="shared" si="1"/>
        <v/>
      </c>
      <c r="O102" s="98" t="str">
        <f t="shared" si="2"/>
        <v/>
      </c>
      <c r="P102" s="98" t="str">
        <f t="shared" si="3"/>
        <v/>
      </c>
      <c r="Q102" s="98" t="str">
        <f t="shared" si="4"/>
        <v/>
      </c>
      <c r="R102" s="98" t="str">
        <f t="shared" si="5"/>
        <v/>
      </c>
      <c r="S102" s="98" t="str">
        <f t="shared" si="6"/>
        <v/>
      </c>
      <c r="T102" s="113"/>
      <c r="U102" s="113"/>
      <c r="V102" s="113"/>
      <c r="W102" s="113"/>
      <c r="X102" s="1189"/>
      <c r="Y102" s="1182"/>
      <c r="Z102" s="389"/>
      <c r="AA102" s="389"/>
      <c r="AB102" s="389"/>
      <c r="AC102" s="389"/>
      <c r="AD102" s="389"/>
      <c r="AE102" s="389"/>
    </row>
    <row r="103" spans="2:31" ht="12.75" customHeight="1">
      <c r="B103" s="865" t="s">
        <v>3362</v>
      </c>
      <c r="C103" s="1201" t="s">
        <v>2531</v>
      </c>
      <c r="D103" s="1201"/>
      <c r="E103" s="1204" t="s">
        <v>2586</v>
      </c>
      <c r="F103" s="1204"/>
      <c r="G103" s="1166"/>
      <c r="H103" s="1166"/>
      <c r="I103" s="1197" t="s">
        <v>3330</v>
      </c>
      <c r="J103" s="1197"/>
      <c r="K103" s="849" t="s">
        <v>2587</v>
      </c>
      <c r="L103" s="329">
        <v>0.47</v>
      </c>
      <c r="M103" s="327" t="str">
        <f t="shared" si="0"/>
        <v>Frac</v>
      </c>
      <c r="N103" s="327" t="str">
        <f t="shared" si="1"/>
        <v>-</v>
      </c>
      <c r="O103" s="327" t="str">
        <f t="shared" si="2"/>
        <v>208V</v>
      </c>
      <c r="P103" s="327" t="str">
        <f t="shared" si="3"/>
        <v>1Ph</v>
      </c>
      <c r="Q103" s="327" t="str">
        <f t="shared" si="4"/>
        <v>SEE NOTE</v>
      </c>
      <c r="R103" s="327" t="str">
        <f t="shared" si="5"/>
        <v>208V</v>
      </c>
      <c r="S103" s="327" t="str">
        <f t="shared" si="6"/>
        <v>1Ph</v>
      </c>
      <c r="T103" s="848">
        <v>1.06</v>
      </c>
      <c r="U103" s="848">
        <v>1.31</v>
      </c>
      <c r="V103" s="848">
        <v>15</v>
      </c>
      <c r="W103" s="848">
        <v>59</v>
      </c>
      <c r="X103" s="1201" t="s">
        <v>3226</v>
      </c>
      <c r="Y103" s="1201"/>
      <c r="Z103" s="665"/>
      <c r="AA103" s="404"/>
      <c r="AB103" s="389"/>
      <c r="AC103" s="389"/>
      <c r="AD103" s="389"/>
      <c r="AE103" s="389"/>
    </row>
    <row r="104" spans="2:31" ht="12.75" customHeight="1">
      <c r="B104" s="96" t="s">
        <v>3362</v>
      </c>
      <c r="C104" s="1202" t="s">
        <v>2531</v>
      </c>
      <c r="D104" s="1202"/>
      <c r="E104" s="1203" t="s">
        <v>2588</v>
      </c>
      <c r="F104" s="1203"/>
      <c r="G104" s="1165"/>
      <c r="H104" s="1165"/>
      <c r="I104" s="1190" t="s">
        <v>3331</v>
      </c>
      <c r="J104" s="1190"/>
      <c r="K104" s="97" t="s">
        <v>2589</v>
      </c>
      <c r="L104" s="102">
        <v>0.47</v>
      </c>
      <c r="M104" s="12" t="str">
        <f t="shared" si="0"/>
        <v>Frac</v>
      </c>
      <c r="N104" s="12" t="str">
        <f t="shared" si="1"/>
        <v>-</v>
      </c>
      <c r="O104" s="12" t="str">
        <f t="shared" si="2"/>
        <v>208V</v>
      </c>
      <c r="P104" s="12" t="str">
        <f t="shared" si="3"/>
        <v>1Ph</v>
      </c>
      <c r="Q104" s="12" t="str">
        <f t="shared" si="4"/>
        <v>SEE NOTE</v>
      </c>
      <c r="R104" s="12" t="str">
        <f t="shared" si="5"/>
        <v>208V</v>
      </c>
      <c r="S104" s="12" t="str">
        <f t="shared" si="6"/>
        <v>1Ph</v>
      </c>
      <c r="T104" s="99">
        <v>1.06</v>
      </c>
      <c r="U104" s="99">
        <v>1.31</v>
      </c>
      <c r="V104" s="99">
        <v>15</v>
      </c>
      <c r="W104" s="99">
        <v>59</v>
      </c>
      <c r="X104" s="1202" t="s">
        <v>3226</v>
      </c>
      <c r="Y104" s="1202"/>
      <c r="Z104" s="665"/>
      <c r="AA104" s="404"/>
      <c r="AB104" s="389"/>
      <c r="AC104" s="389"/>
      <c r="AD104" s="389"/>
      <c r="AE104" s="389"/>
    </row>
    <row r="105" spans="2:31" ht="12.75" customHeight="1">
      <c r="B105" s="865" t="s">
        <v>3362</v>
      </c>
      <c r="C105" s="1201" t="s">
        <v>2531</v>
      </c>
      <c r="D105" s="1201"/>
      <c r="E105" s="1204" t="s">
        <v>2590</v>
      </c>
      <c r="F105" s="1204"/>
      <c r="G105" s="1166"/>
      <c r="H105" s="1166"/>
      <c r="I105" s="1197" t="s">
        <v>3332</v>
      </c>
      <c r="J105" s="1197"/>
      <c r="K105" s="849" t="s">
        <v>2591</v>
      </c>
      <c r="L105" s="329">
        <v>0.47</v>
      </c>
      <c r="M105" s="327" t="str">
        <f t="shared" si="0"/>
        <v>Frac</v>
      </c>
      <c r="N105" s="327" t="str">
        <f t="shared" si="1"/>
        <v>-</v>
      </c>
      <c r="O105" s="327" t="str">
        <f t="shared" si="2"/>
        <v>208V</v>
      </c>
      <c r="P105" s="327" t="str">
        <f t="shared" si="3"/>
        <v>1Ph</v>
      </c>
      <c r="Q105" s="327" t="str">
        <f t="shared" si="4"/>
        <v>SEE NOTE</v>
      </c>
      <c r="R105" s="327" t="str">
        <f t="shared" si="5"/>
        <v>208V</v>
      </c>
      <c r="S105" s="327" t="str">
        <f t="shared" si="6"/>
        <v>1Ph</v>
      </c>
      <c r="T105" s="848">
        <v>1.06</v>
      </c>
      <c r="U105" s="848">
        <v>1.31</v>
      </c>
      <c r="V105" s="848">
        <v>15</v>
      </c>
      <c r="W105" s="848">
        <v>59</v>
      </c>
      <c r="X105" s="1201" t="s">
        <v>3226</v>
      </c>
      <c r="Y105" s="1201"/>
      <c r="Z105" s="665"/>
      <c r="AA105" s="404"/>
      <c r="AB105" s="389"/>
      <c r="AC105" s="389"/>
      <c r="AD105" s="389"/>
      <c r="AE105" s="389"/>
    </row>
    <row r="106" spans="2:31" ht="12.75" customHeight="1">
      <c r="B106" s="96" t="s">
        <v>3362</v>
      </c>
      <c r="C106" s="1202" t="s">
        <v>2531</v>
      </c>
      <c r="D106" s="1202"/>
      <c r="E106" s="1203" t="s">
        <v>2592</v>
      </c>
      <c r="F106" s="1203"/>
      <c r="G106" s="1165"/>
      <c r="H106" s="1165"/>
      <c r="I106" s="1190" t="s">
        <v>3333</v>
      </c>
      <c r="J106" s="1190"/>
      <c r="K106" s="97" t="s">
        <v>2593</v>
      </c>
      <c r="L106" s="102">
        <v>0.47</v>
      </c>
      <c r="M106" s="12" t="str">
        <f t="shared" si="0"/>
        <v>Frac</v>
      </c>
      <c r="N106" s="12" t="str">
        <f t="shared" si="1"/>
        <v>-</v>
      </c>
      <c r="O106" s="12" t="str">
        <f t="shared" si="2"/>
        <v>208V</v>
      </c>
      <c r="P106" s="12" t="str">
        <f t="shared" si="3"/>
        <v>1Ph</v>
      </c>
      <c r="Q106" s="12" t="str">
        <f t="shared" si="4"/>
        <v>SEE NOTE</v>
      </c>
      <c r="R106" s="12" t="str">
        <f t="shared" si="5"/>
        <v>208V</v>
      </c>
      <c r="S106" s="12" t="str">
        <f t="shared" si="6"/>
        <v>1Ph</v>
      </c>
      <c r="T106" s="99">
        <v>1.06</v>
      </c>
      <c r="U106" s="99">
        <v>1.31</v>
      </c>
      <c r="V106" s="99">
        <v>15</v>
      </c>
      <c r="W106" s="99">
        <v>59</v>
      </c>
      <c r="X106" s="1202" t="s">
        <v>3226</v>
      </c>
      <c r="Y106" s="1202"/>
      <c r="Z106" s="665"/>
      <c r="AA106" s="404"/>
      <c r="AB106" s="389"/>
      <c r="AC106" s="389"/>
      <c r="AD106" s="389"/>
      <c r="AE106" s="389"/>
    </row>
    <row r="107" spans="2:31" ht="12.75" customHeight="1">
      <c r="B107" s="865" t="s">
        <v>3362</v>
      </c>
      <c r="C107" s="1201" t="s">
        <v>2531</v>
      </c>
      <c r="D107" s="1201"/>
      <c r="E107" s="1204" t="s">
        <v>2594</v>
      </c>
      <c r="F107" s="1204"/>
      <c r="G107" s="1166"/>
      <c r="H107" s="1166"/>
      <c r="I107" s="1197" t="s">
        <v>3334</v>
      </c>
      <c r="J107" s="1197"/>
      <c r="K107" s="849" t="s">
        <v>2595</v>
      </c>
      <c r="L107" s="329">
        <v>0.47</v>
      </c>
      <c r="M107" s="327" t="str">
        <f t="shared" si="0"/>
        <v>Frac</v>
      </c>
      <c r="N107" s="327" t="str">
        <f t="shared" si="1"/>
        <v>-</v>
      </c>
      <c r="O107" s="327" t="str">
        <f t="shared" si="2"/>
        <v>208V</v>
      </c>
      <c r="P107" s="327" t="str">
        <f t="shared" si="3"/>
        <v>1Ph</v>
      </c>
      <c r="Q107" s="327" t="str">
        <f t="shared" si="4"/>
        <v>SEE NOTE</v>
      </c>
      <c r="R107" s="327" t="str">
        <f t="shared" si="5"/>
        <v>208V</v>
      </c>
      <c r="S107" s="327" t="str">
        <f t="shared" si="6"/>
        <v>1Ph</v>
      </c>
      <c r="T107" s="848">
        <v>1.06</v>
      </c>
      <c r="U107" s="848">
        <v>1.31</v>
      </c>
      <c r="V107" s="848">
        <v>15</v>
      </c>
      <c r="W107" s="848">
        <v>59</v>
      </c>
      <c r="X107" s="1201" t="s">
        <v>3226</v>
      </c>
      <c r="Y107" s="1201"/>
      <c r="Z107" s="665"/>
      <c r="AA107" s="404"/>
      <c r="AB107" s="389"/>
      <c r="AC107" s="389"/>
      <c r="AD107" s="389"/>
      <c r="AE107" s="389"/>
    </row>
    <row r="108" spans="2:31" ht="12.75" customHeight="1">
      <c r="B108" s="96" t="s">
        <v>3362</v>
      </c>
      <c r="C108" s="1202" t="s">
        <v>2531</v>
      </c>
      <c r="D108" s="1202"/>
      <c r="E108" s="1203" t="s">
        <v>2596</v>
      </c>
      <c r="F108" s="1203"/>
      <c r="G108" s="1165"/>
      <c r="H108" s="1165"/>
      <c r="I108" s="1190" t="s">
        <v>3335</v>
      </c>
      <c r="J108" s="1190"/>
      <c r="K108" s="97" t="s">
        <v>2597</v>
      </c>
      <c r="L108" s="102">
        <v>0.47</v>
      </c>
      <c r="M108" s="12" t="str">
        <f t="shared" si="0"/>
        <v>Frac</v>
      </c>
      <c r="N108" s="12" t="str">
        <f t="shared" si="1"/>
        <v>-</v>
      </c>
      <c r="O108" s="12" t="str">
        <f t="shared" si="2"/>
        <v>208V</v>
      </c>
      <c r="P108" s="12" t="str">
        <f t="shared" si="3"/>
        <v>1Ph</v>
      </c>
      <c r="Q108" s="12" t="str">
        <f t="shared" si="4"/>
        <v>SEE NOTE</v>
      </c>
      <c r="R108" s="12" t="str">
        <f t="shared" si="5"/>
        <v>208V</v>
      </c>
      <c r="S108" s="12" t="str">
        <f t="shared" si="6"/>
        <v>1Ph</v>
      </c>
      <c r="T108" s="99">
        <v>1.06</v>
      </c>
      <c r="U108" s="99">
        <v>1.31</v>
      </c>
      <c r="V108" s="99">
        <v>15</v>
      </c>
      <c r="W108" s="99">
        <v>59</v>
      </c>
      <c r="X108" s="1202" t="s">
        <v>3226</v>
      </c>
      <c r="Y108" s="1202"/>
      <c r="Z108" s="665"/>
      <c r="AA108" s="404"/>
      <c r="AB108" s="389"/>
      <c r="AC108" s="389"/>
      <c r="AD108" s="389"/>
      <c r="AE108" s="389"/>
    </row>
    <row r="109" spans="2:31" ht="12.75" customHeight="1">
      <c r="B109" s="109"/>
      <c r="C109" s="1189"/>
      <c r="D109" s="1189"/>
      <c r="E109" s="1215"/>
      <c r="F109" s="1215"/>
      <c r="G109" s="1171"/>
      <c r="H109" s="1171"/>
      <c r="I109" s="1178"/>
      <c r="J109" s="1178"/>
      <c r="K109" s="110"/>
      <c r="L109" s="111"/>
      <c r="M109" s="98" t="str">
        <f t="shared" si="0"/>
        <v/>
      </c>
      <c r="N109" s="98" t="str">
        <f t="shared" si="1"/>
        <v/>
      </c>
      <c r="O109" s="98" t="str">
        <f t="shared" si="2"/>
        <v/>
      </c>
      <c r="P109" s="98" t="str">
        <f t="shared" si="3"/>
        <v/>
      </c>
      <c r="Q109" s="98" t="str">
        <f t="shared" si="4"/>
        <v/>
      </c>
      <c r="R109" s="98" t="str">
        <f t="shared" si="5"/>
        <v/>
      </c>
      <c r="S109" s="98" t="str">
        <f t="shared" si="6"/>
        <v/>
      </c>
      <c r="T109" s="113"/>
      <c r="U109" s="113"/>
      <c r="V109" s="113"/>
      <c r="W109" s="113"/>
      <c r="X109" s="1189"/>
      <c r="Y109" s="1182"/>
      <c r="Z109" s="389"/>
      <c r="AA109" s="389"/>
      <c r="AB109" s="389"/>
      <c r="AC109" s="389"/>
      <c r="AD109" s="389"/>
      <c r="AE109" s="389"/>
    </row>
    <row r="110" spans="2:31" ht="12.75" customHeight="1">
      <c r="B110" s="96" t="s">
        <v>3363</v>
      </c>
      <c r="C110" s="1202" t="s">
        <v>2531</v>
      </c>
      <c r="D110" s="1202"/>
      <c r="E110" s="1203" t="s">
        <v>2887</v>
      </c>
      <c r="F110" s="1203"/>
      <c r="G110" s="1165"/>
      <c r="H110" s="1165"/>
      <c r="I110" s="1190" t="s">
        <v>3342</v>
      </c>
      <c r="J110" s="1190"/>
      <c r="K110" s="97" t="s">
        <v>2605</v>
      </c>
      <c r="L110" s="102">
        <v>0.78</v>
      </c>
      <c r="M110" s="12" t="str">
        <f t="shared" si="0"/>
        <v>Frac</v>
      </c>
      <c r="N110" s="12" t="str">
        <f t="shared" si="1"/>
        <v>-</v>
      </c>
      <c r="O110" s="12" t="str">
        <f t="shared" si="2"/>
        <v>208V</v>
      </c>
      <c r="P110" s="12" t="str">
        <f t="shared" si="3"/>
        <v>1Ph</v>
      </c>
      <c r="Q110" s="12" t="str">
        <f t="shared" si="4"/>
        <v>SEE NOTE</v>
      </c>
      <c r="R110" s="12" t="str">
        <f t="shared" si="5"/>
        <v>208V</v>
      </c>
      <c r="S110" s="12" t="str">
        <f t="shared" si="6"/>
        <v>1Ph</v>
      </c>
      <c r="T110" s="99">
        <v>2.5</v>
      </c>
      <c r="U110" s="99">
        <v>4.4000000000000004</v>
      </c>
      <c r="V110" s="99">
        <v>15</v>
      </c>
      <c r="W110" s="99">
        <v>112</v>
      </c>
      <c r="X110" s="1202" t="s">
        <v>3226</v>
      </c>
      <c r="Y110" s="1202"/>
      <c r="Z110" s="665"/>
      <c r="AA110" s="404"/>
      <c r="AB110" s="389"/>
      <c r="AC110" s="389"/>
      <c r="AD110" s="389"/>
      <c r="AE110" s="389"/>
    </row>
    <row r="111" spans="2:31" ht="12.75" customHeight="1">
      <c r="B111" s="865" t="s">
        <v>3363</v>
      </c>
      <c r="C111" s="1201" t="s">
        <v>2531</v>
      </c>
      <c r="D111" s="1201"/>
      <c r="E111" s="1204" t="s">
        <v>2606</v>
      </c>
      <c r="F111" s="1204"/>
      <c r="G111" s="1166"/>
      <c r="H111" s="1166"/>
      <c r="I111" s="1197" t="s">
        <v>3337</v>
      </c>
      <c r="J111" s="1197"/>
      <c r="K111" s="849" t="s">
        <v>2607</v>
      </c>
      <c r="L111" s="329">
        <v>0.98</v>
      </c>
      <c r="M111" s="327" t="str">
        <f t="shared" si="0"/>
        <v>Frac</v>
      </c>
      <c r="N111" s="327" t="str">
        <f t="shared" si="1"/>
        <v>-</v>
      </c>
      <c r="O111" s="327" t="str">
        <f t="shared" si="2"/>
        <v>208V</v>
      </c>
      <c r="P111" s="327" t="str">
        <f t="shared" si="3"/>
        <v>1Ph</v>
      </c>
      <c r="Q111" s="327" t="str">
        <f t="shared" si="4"/>
        <v>SEE NOTE</v>
      </c>
      <c r="R111" s="327" t="str">
        <f t="shared" si="5"/>
        <v>208V</v>
      </c>
      <c r="S111" s="327" t="str">
        <f t="shared" si="6"/>
        <v>1Ph</v>
      </c>
      <c r="T111" s="848">
        <v>5.2</v>
      </c>
      <c r="U111" s="848">
        <v>6.5</v>
      </c>
      <c r="V111" s="848">
        <v>15</v>
      </c>
      <c r="W111" s="848">
        <v>192</v>
      </c>
      <c r="X111" s="1201" t="s">
        <v>3226</v>
      </c>
      <c r="Y111" s="1201"/>
      <c r="Z111" s="665"/>
      <c r="AA111" s="404"/>
      <c r="AB111" s="389"/>
      <c r="AC111" s="389"/>
      <c r="AD111" s="389"/>
      <c r="AE111" s="389"/>
    </row>
    <row r="112" spans="2:31" ht="12.75" customHeight="1">
      <c r="B112" s="96" t="s">
        <v>3363</v>
      </c>
      <c r="C112" s="1202" t="s">
        <v>2531</v>
      </c>
      <c r="D112" s="1202"/>
      <c r="E112" s="1203" t="s">
        <v>2608</v>
      </c>
      <c r="F112" s="1203"/>
      <c r="G112" s="1165"/>
      <c r="H112" s="1165"/>
      <c r="I112" s="1190" t="s">
        <v>3338</v>
      </c>
      <c r="J112" s="1190"/>
      <c r="K112" s="97" t="s">
        <v>2609</v>
      </c>
      <c r="L112" s="102">
        <v>0.98</v>
      </c>
      <c r="M112" s="12" t="str">
        <f t="shared" si="0"/>
        <v>Frac</v>
      </c>
      <c r="N112" s="12" t="str">
        <f t="shared" si="1"/>
        <v>-</v>
      </c>
      <c r="O112" s="12" t="str">
        <f t="shared" si="2"/>
        <v>208V</v>
      </c>
      <c r="P112" s="12" t="str">
        <f t="shared" si="3"/>
        <v>1Ph</v>
      </c>
      <c r="Q112" s="12" t="str">
        <f t="shared" si="4"/>
        <v>SEE NOTE</v>
      </c>
      <c r="R112" s="12" t="str">
        <f t="shared" si="5"/>
        <v>208V</v>
      </c>
      <c r="S112" s="12" t="str">
        <f t="shared" si="6"/>
        <v>1Ph</v>
      </c>
      <c r="T112" s="99">
        <v>5.2</v>
      </c>
      <c r="U112" s="99">
        <v>6.5</v>
      </c>
      <c r="V112" s="99">
        <v>15</v>
      </c>
      <c r="W112" s="99">
        <v>192</v>
      </c>
      <c r="X112" s="1202" t="s">
        <v>3226</v>
      </c>
      <c r="Y112" s="1202"/>
      <c r="Z112" s="819"/>
      <c r="AA112" s="404"/>
      <c r="AB112" s="389"/>
      <c r="AC112" s="389"/>
      <c r="AD112" s="389"/>
      <c r="AE112" s="389"/>
    </row>
    <row r="113" spans="2:31" ht="12.75" customHeight="1">
      <c r="B113" s="865" t="s">
        <v>3363</v>
      </c>
      <c r="C113" s="1201" t="s">
        <v>2531</v>
      </c>
      <c r="D113" s="1201"/>
      <c r="E113" s="1204" t="s">
        <v>2610</v>
      </c>
      <c r="F113" s="1204"/>
      <c r="G113" s="1166"/>
      <c r="H113" s="1166"/>
      <c r="I113" s="1197" t="s">
        <v>3339</v>
      </c>
      <c r="J113" s="1197"/>
      <c r="K113" s="849" t="s">
        <v>2611</v>
      </c>
      <c r="L113" s="329">
        <v>0.98</v>
      </c>
      <c r="M113" s="327" t="str">
        <f t="shared" si="0"/>
        <v>Frac</v>
      </c>
      <c r="N113" s="327" t="str">
        <f t="shared" si="1"/>
        <v>-</v>
      </c>
      <c r="O113" s="327" t="str">
        <f t="shared" si="2"/>
        <v>208V</v>
      </c>
      <c r="P113" s="327" t="str">
        <f t="shared" si="3"/>
        <v>1Ph</v>
      </c>
      <c r="Q113" s="327" t="str">
        <f t="shared" si="4"/>
        <v>SEE NOTE</v>
      </c>
      <c r="R113" s="327" t="str">
        <f t="shared" si="5"/>
        <v>208V</v>
      </c>
      <c r="S113" s="327" t="str">
        <f t="shared" si="6"/>
        <v>1Ph</v>
      </c>
      <c r="T113" s="848">
        <v>5.2</v>
      </c>
      <c r="U113" s="848">
        <v>6.5</v>
      </c>
      <c r="V113" s="848">
        <v>15</v>
      </c>
      <c r="W113" s="848">
        <v>192</v>
      </c>
      <c r="X113" s="1201" t="s">
        <v>3226</v>
      </c>
      <c r="Y113" s="1201"/>
      <c r="Z113" s="665"/>
      <c r="AA113" s="404"/>
      <c r="AB113" s="389"/>
      <c r="AC113" s="389"/>
      <c r="AD113" s="389"/>
      <c r="AE113" s="389"/>
    </row>
    <row r="114" spans="2:31" ht="12.75" customHeight="1">
      <c r="B114" s="96" t="s">
        <v>3363</v>
      </c>
      <c r="C114" s="1202" t="s">
        <v>2531</v>
      </c>
      <c r="D114" s="1202"/>
      <c r="E114" s="1203" t="s">
        <v>2888</v>
      </c>
      <c r="F114" s="1203"/>
      <c r="G114" s="1165"/>
      <c r="H114" s="1165"/>
      <c r="I114" s="1190" t="s">
        <v>3343</v>
      </c>
      <c r="J114" s="1190"/>
      <c r="K114" s="97" t="s">
        <v>2612</v>
      </c>
      <c r="L114" s="102">
        <v>0.78</v>
      </c>
      <c r="M114" s="12" t="str">
        <f t="shared" si="0"/>
        <v>Frac</v>
      </c>
      <c r="N114" s="12" t="str">
        <f t="shared" si="1"/>
        <v>-</v>
      </c>
      <c r="O114" s="12" t="str">
        <f t="shared" si="2"/>
        <v>208V</v>
      </c>
      <c r="P114" s="12" t="str">
        <f t="shared" si="3"/>
        <v>1Ph</v>
      </c>
      <c r="Q114" s="12" t="str">
        <f t="shared" si="4"/>
        <v>SEE NOTE</v>
      </c>
      <c r="R114" s="12" t="str">
        <f t="shared" si="5"/>
        <v>208V</v>
      </c>
      <c r="S114" s="12" t="str">
        <f t="shared" si="6"/>
        <v>1Ph</v>
      </c>
      <c r="T114" s="99">
        <v>2.5</v>
      </c>
      <c r="U114" s="99">
        <v>4.4000000000000004</v>
      </c>
      <c r="V114" s="99">
        <v>15</v>
      </c>
      <c r="W114" s="99">
        <v>112</v>
      </c>
      <c r="X114" s="1202" t="s">
        <v>3226</v>
      </c>
      <c r="Y114" s="1202"/>
      <c r="Z114" s="819"/>
      <c r="AA114" s="404"/>
      <c r="AB114" s="389"/>
      <c r="AC114" s="389"/>
      <c r="AD114" s="389"/>
      <c r="AE114" s="389"/>
    </row>
    <row r="115" spans="2:31" ht="12.75" customHeight="1">
      <c r="B115" s="865" t="s">
        <v>3363</v>
      </c>
      <c r="C115" s="1201" t="s">
        <v>2531</v>
      </c>
      <c r="D115" s="1201"/>
      <c r="E115" s="1204" t="s">
        <v>2613</v>
      </c>
      <c r="F115" s="1204"/>
      <c r="G115" s="1166"/>
      <c r="H115" s="1166"/>
      <c r="I115" s="1197" t="s">
        <v>3344</v>
      </c>
      <c r="J115" s="1197"/>
      <c r="K115" s="849" t="s">
        <v>2614</v>
      </c>
      <c r="L115" s="329">
        <v>0.98</v>
      </c>
      <c r="M115" s="327" t="str">
        <f t="shared" si="0"/>
        <v>Frac</v>
      </c>
      <c r="N115" s="327" t="str">
        <f t="shared" si="1"/>
        <v>-</v>
      </c>
      <c r="O115" s="327" t="str">
        <f t="shared" si="2"/>
        <v>208V</v>
      </c>
      <c r="P115" s="327" t="str">
        <f t="shared" si="3"/>
        <v>1Ph</v>
      </c>
      <c r="Q115" s="327" t="str">
        <f t="shared" si="4"/>
        <v>SEE NOTE</v>
      </c>
      <c r="R115" s="327" t="str">
        <f t="shared" si="5"/>
        <v>208V</v>
      </c>
      <c r="S115" s="327" t="str">
        <f t="shared" si="6"/>
        <v>1Ph</v>
      </c>
      <c r="T115" s="848">
        <v>5.2</v>
      </c>
      <c r="U115" s="848">
        <v>6.5</v>
      </c>
      <c r="V115" s="848">
        <v>15</v>
      </c>
      <c r="W115" s="848">
        <v>192</v>
      </c>
      <c r="X115" s="1201" t="s">
        <v>3226</v>
      </c>
      <c r="Y115" s="1201"/>
      <c r="Z115" s="665"/>
      <c r="AA115" s="821"/>
      <c r="AB115" s="389"/>
      <c r="AC115" s="389"/>
      <c r="AD115" s="389"/>
      <c r="AE115" s="389"/>
    </row>
    <row r="116" spans="2:31" ht="12.75" customHeight="1">
      <c r="B116" s="96" t="s">
        <v>3363</v>
      </c>
      <c r="C116" s="1202" t="s">
        <v>2531</v>
      </c>
      <c r="D116" s="1202"/>
      <c r="E116" s="1203" t="s">
        <v>2615</v>
      </c>
      <c r="F116" s="1203"/>
      <c r="G116" s="1165"/>
      <c r="H116" s="1165"/>
      <c r="I116" s="1190" t="s">
        <v>3345</v>
      </c>
      <c r="J116" s="1190"/>
      <c r="K116" s="97" t="s">
        <v>2616</v>
      </c>
      <c r="L116" s="102">
        <v>0.98</v>
      </c>
      <c r="M116" s="12" t="str">
        <f t="shared" si="0"/>
        <v>Frac</v>
      </c>
      <c r="N116" s="12" t="str">
        <f t="shared" si="1"/>
        <v>-</v>
      </c>
      <c r="O116" s="12" t="str">
        <f t="shared" si="2"/>
        <v>208V</v>
      </c>
      <c r="P116" s="12" t="str">
        <f t="shared" si="3"/>
        <v>1Ph</v>
      </c>
      <c r="Q116" s="12" t="str">
        <f t="shared" si="4"/>
        <v>SEE NOTE</v>
      </c>
      <c r="R116" s="12" t="str">
        <f t="shared" si="5"/>
        <v>208V</v>
      </c>
      <c r="S116" s="12" t="str">
        <f t="shared" si="6"/>
        <v>1Ph</v>
      </c>
      <c r="T116" s="99">
        <v>5.2</v>
      </c>
      <c r="U116" s="99">
        <v>6.5</v>
      </c>
      <c r="V116" s="99">
        <v>15</v>
      </c>
      <c r="W116" s="99">
        <v>192</v>
      </c>
      <c r="X116" s="1202" t="s">
        <v>3226</v>
      </c>
      <c r="Y116" s="1202"/>
      <c r="Z116" s="665"/>
      <c r="AA116" s="404"/>
      <c r="AB116" s="389"/>
      <c r="AC116" s="389"/>
      <c r="AD116" s="389"/>
      <c r="AE116" s="389"/>
    </row>
    <row r="117" spans="2:31" ht="12.75" customHeight="1">
      <c r="B117" s="109"/>
      <c r="C117" s="1189"/>
      <c r="D117" s="1189"/>
      <c r="E117" s="1215"/>
      <c r="F117" s="1215"/>
      <c r="G117" s="1171"/>
      <c r="H117" s="1171"/>
      <c r="I117" s="1178"/>
      <c r="J117" s="1178"/>
      <c r="K117" s="110"/>
      <c r="L117" s="111"/>
      <c r="M117" s="98" t="str">
        <f t="shared" si="0"/>
        <v/>
      </c>
      <c r="N117" s="98" t="str">
        <f t="shared" si="1"/>
        <v/>
      </c>
      <c r="O117" s="98" t="str">
        <f t="shared" si="2"/>
        <v/>
      </c>
      <c r="P117" s="98" t="str">
        <f t="shared" si="3"/>
        <v/>
      </c>
      <c r="Q117" s="98" t="str">
        <f t="shared" si="4"/>
        <v/>
      </c>
      <c r="R117" s="98" t="str">
        <f t="shared" si="5"/>
        <v/>
      </c>
      <c r="S117" s="98" t="str">
        <f t="shared" si="6"/>
        <v/>
      </c>
      <c r="T117" s="113"/>
      <c r="U117" s="113"/>
      <c r="V117" s="113"/>
      <c r="W117" s="113"/>
      <c r="X117" s="1189"/>
      <c r="Y117" s="1182"/>
      <c r="Z117" s="389"/>
      <c r="AA117" s="389"/>
      <c r="AB117" s="389"/>
      <c r="AC117" s="389"/>
      <c r="AD117" s="389"/>
      <c r="AE117" s="389"/>
    </row>
    <row r="118" spans="2:31" ht="12.75" customHeight="1">
      <c r="B118" s="96" t="s">
        <v>2618</v>
      </c>
      <c r="C118" s="1202" t="s">
        <v>2531</v>
      </c>
      <c r="D118" s="1202"/>
      <c r="E118" s="1203" t="s">
        <v>2619</v>
      </c>
      <c r="F118" s="1203"/>
      <c r="G118" s="1165"/>
      <c r="H118" s="1165"/>
      <c r="I118" s="1190" t="s">
        <v>3346</v>
      </c>
      <c r="J118" s="1190"/>
      <c r="K118" s="97" t="s">
        <v>2620</v>
      </c>
      <c r="L118" s="102" t="s">
        <v>3239</v>
      </c>
      <c r="M118" s="12" t="str">
        <f t="shared" si="0"/>
        <v>Frac</v>
      </c>
      <c r="N118" s="12" t="str">
        <f t="shared" si="1"/>
        <v>-</v>
      </c>
      <c r="O118" s="12" t="str">
        <f t="shared" si="2"/>
        <v>208V</v>
      </c>
      <c r="P118" s="12" t="str">
        <f t="shared" si="3"/>
        <v>1Ph</v>
      </c>
      <c r="Q118" s="12" t="str">
        <f t="shared" si="4"/>
        <v>SEE NOTE</v>
      </c>
      <c r="R118" s="12" t="str">
        <f t="shared" si="5"/>
        <v>208V</v>
      </c>
      <c r="S118" s="12" t="str">
        <f t="shared" si="6"/>
        <v>1Ph</v>
      </c>
      <c r="T118" s="99">
        <v>0.25</v>
      </c>
      <c r="U118" s="99">
        <v>0.31</v>
      </c>
      <c r="V118" s="99">
        <v>15</v>
      </c>
      <c r="W118" s="99">
        <v>21</v>
      </c>
      <c r="X118" s="1202" t="s">
        <v>3226</v>
      </c>
      <c r="Y118" s="1202"/>
      <c r="Z118" s="665"/>
      <c r="AA118" s="404"/>
      <c r="AB118" s="389"/>
      <c r="AC118" s="389"/>
      <c r="AD118" s="389"/>
      <c r="AE118" s="389"/>
    </row>
    <row r="119" spans="2:31" ht="12.75" customHeight="1">
      <c r="B119" s="865" t="s">
        <v>2618</v>
      </c>
      <c r="C119" s="1201" t="s">
        <v>2531</v>
      </c>
      <c r="D119" s="1201"/>
      <c r="E119" s="1204" t="s">
        <v>2621</v>
      </c>
      <c r="F119" s="1204"/>
      <c r="G119" s="1166"/>
      <c r="H119" s="1166"/>
      <c r="I119" s="1197" t="s">
        <v>3330</v>
      </c>
      <c r="J119" s="1197"/>
      <c r="K119" s="849" t="s">
        <v>2622</v>
      </c>
      <c r="L119" s="329" t="s">
        <v>3239</v>
      </c>
      <c r="M119" s="327" t="str">
        <f t="shared" si="0"/>
        <v>Frac</v>
      </c>
      <c r="N119" s="327" t="str">
        <f t="shared" si="1"/>
        <v>-</v>
      </c>
      <c r="O119" s="327" t="str">
        <f t="shared" si="2"/>
        <v>208V</v>
      </c>
      <c r="P119" s="327" t="str">
        <f t="shared" si="3"/>
        <v>1Ph</v>
      </c>
      <c r="Q119" s="327" t="str">
        <f t="shared" si="4"/>
        <v>SEE NOTE</v>
      </c>
      <c r="R119" s="327" t="str">
        <f t="shared" si="5"/>
        <v>208V</v>
      </c>
      <c r="S119" s="327" t="str">
        <f t="shared" si="6"/>
        <v>1Ph</v>
      </c>
      <c r="T119" s="848">
        <v>0.25</v>
      </c>
      <c r="U119" s="848">
        <v>0.31</v>
      </c>
      <c r="V119" s="848">
        <v>15</v>
      </c>
      <c r="W119" s="848">
        <v>21</v>
      </c>
      <c r="X119" s="1201" t="s">
        <v>3226</v>
      </c>
      <c r="Y119" s="1201"/>
      <c r="Z119" s="665"/>
      <c r="AA119" s="404"/>
      <c r="AB119" s="389"/>
      <c r="AC119" s="389"/>
      <c r="AD119" s="389"/>
      <c r="AE119" s="389"/>
    </row>
    <row r="120" spans="2:31" ht="12.75" customHeight="1">
      <c r="B120" s="96" t="s">
        <v>2618</v>
      </c>
      <c r="C120" s="1202" t="s">
        <v>2531</v>
      </c>
      <c r="D120" s="1202"/>
      <c r="E120" s="1203" t="s">
        <v>2623</v>
      </c>
      <c r="F120" s="1203"/>
      <c r="G120" s="1165"/>
      <c r="H120" s="1165"/>
      <c r="I120" s="1190" t="s">
        <v>3331</v>
      </c>
      <c r="J120" s="1190"/>
      <c r="K120" s="97" t="s">
        <v>2624</v>
      </c>
      <c r="L120" s="102" t="s">
        <v>3239</v>
      </c>
      <c r="M120" s="12" t="str">
        <f t="shared" si="0"/>
        <v>Frac</v>
      </c>
      <c r="N120" s="12" t="str">
        <f t="shared" si="1"/>
        <v>-</v>
      </c>
      <c r="O120" s="12" t="str">
        <f t="shared" si="2"/>
        <v>208V</v>
      </c>
      <c r="P120" s="12" t="str">
        <f t="shared" si="3"/>
        <v>1Ph</v>
      </c>
      <c r="Q120" s="12" t="str">
        <f t="shared" si="4"/>
        <v>SEE NOTE</v>
      </c>
      <c r="R120" s="12" t="str">
        <f t="shared" si="5"/>
        <v>208V</v>
      </c>
      <c r="S120" s="12" t="str">
        <f t="shared" si="6"/>
        <v>1Ph</v>
      </c>
      <c r="T120" s="99">
        <v>0.25</v>
      </c>
      <c r="U120" s="99">
        <v>0.31</v>
      </c>
      <c r="V120" s="99">
        <v>15</v>
      </c>
      <c r="W120" s="99">
        <v>21</v>
      </c>
      <c r="X120" s="1202" t="s">
        <v>3226</v>
      </c>
      <c r="Y120" s="1202"/>
      <c r="Z120" s="665"/>
      <c r="AA120" s="404"/>
      <c r="AB120" s="389"/>
      <c r="AC120" s="389"/>
      <c r="AD120" s="389"/>
      <c r="AE120" s="389"/>
    </row>
    <row r="121" spans="2:31" ht="12.75" customHeight="1">
      <c r="B121" s="865" t="s">
        <v>2618</v>
      </c>
      <c r="C121" s="1201" t="s">
        <v>2531</v>
      </c>
      <c r="D121" s="1201"/>
      <c r="E121" s="1204" t="s">
        <v>2625</v>
      </c>
      <c r="F121" s="1204"/>
      <c r="G121" s="1166"/>
      <c r="H121" s="1166"/>
      <c r="I121" s="1197" t="s">
        <v>3332</v>
      </c>
      <c r="J121" s="1197"/>
      <c r="K121" s="849" t="s">
        <v>2626</v>
      </c>
      <c r="L121" s="329" t="s">
        <v>3239</v>
      </c>
      <c r="M121" s="327" t="str">
        <f t="shared" si="0"/>
        <v>Frac</v>
      </c>
      <c r="N121" s="327" t="str">
        <f t="shared" si="1"/>
        <v>-</v>
      </c>
      <c r="O121" s="327" t="str">
        <f t="shared" si="2"/>
        <v>208V</v>
      </c>
      <c r="P121" s="327" t="str">
        <f t="shared" si="3"/>
        <v>1Ph</v>
      </c>
      <c r="Q121" s="327" t="str">
        <f t="shared" si="4"/>
        <v>SEE NOTE</v>
      </c>
      <c r="R121" s="327" t="str">
        <f t="shared" si="5"/>
        <v>208V</v>
      </c>
      <c r="S121" s="327" t="str">
        <f t="shared" si="6"/>
        <v>1Ph</v>
      </c>
      <c r="T121" s="848">
        <v>0.25</v>
      </c>
      <c r="U121" s="848">
        <v>0.31</v>
      </c>
      <c r="V121" s="848">
        <v>15</v>
      </c>
      <c r="W121" s="848">
        <v>21</v>
      </c>
      <c r="X121" s="1201" t="s">
        <v>3226</v>
      </c>
      <c r="Y121" s="1201"/>
      <c r="Z121" s="665"/>
      <c r="AA121" s="404"/>
      <c r="AB121" s="389"/>
      <c r="AC121" s="389"/>
      <c r="AD121" s="389"/>
      <c r="AE121" s="389"/>
    </row>
    <row r="122" spans="2:31" ht="12.75" customHeight="1">
      <c r="B122" s="96" t="s">
        <v>2618</v>
      </c>
      <c r="C122" s="1202" t="s">
        <v>2531</v>
      </c>
      <c r="D122" s="1202"/>
      <c r="E122" s="1203" t="s">
        <v>2627</v>
      </c>
      <c r="F122" s="1203"/>
      <c r="G122" s="1165"/>
      <c r="H122" s="1165"/>
      <c r="I122" s="1190" t="s">
        <v>3333</v>
      </c>
      <c r="J122" s="1190"/>
      <c r="K122" s="97" t="s">
        <v>2628</v>
      </c>
      <c r="L122" s="102" t="s">
        <v>3239</v>
      </c>
      <c r="M122" s="12" t="str">
        <f t="shared" si="0"/>
        <v>Frac</v>
      </c>
      <c r="N122" s="12" t="str">
        <f t="shared" si="1"/>
        <v>-</v>
      </c>
      <c r="O122" s="12" t="str">
        <f t="shared" si="2"/>
        <v>208V</v>
      </c>
      <c r="P122" s="12" t="str">
        <f t="shared" si="3"/>
        <v>1Ph</v>
      </c>
      <c r="Q122" s="12" t="str">
        <f t="shared" si="4"/>
        <v>SEE NOTE</v>
      </c>
      <c r="R122" s="12" t="str">
        <f t="shared" si="5"/>
        <v>208V</v>
      </c>
      <c r="S122" s="12" t="str">
        <f t="shared" si="6"/>
        <v>1Ph</v>
      </c>
      <c r="T122" s="99">
        <v>0.25</v>
      </c>
      <c r="U122" s="99">
        <v>0.31</v>
      </c>
      <c r="V122" s="99">
        <v>15</v>
      </c>
      <c r="W122" s="99">
        <v>21</v>
      </c>
      <c r="X122" s="1202" t="s">
        <v>3226</v>
      </c>
      <c r="Y122" s="1202"/>
      <c r="Z122" s="665"/>
      <c r="AA122" s="404"/>
      <c r="AB122" s="389"/>
      <c r="AC122" s="389"/>
      <c r="AD122" s="389"/>
      <c r="AE122" s="389"/>
    </row>
    <row r="123" spans="2:31" ht="12.75" customHeight="1">
      <c r="B123" s="865" t="s">
        <v>2618</v>
      </c>
      <c r="C123" s="1201" t="s">
        <v>2531</v>
      </c>
      <c r="D123" s="1201"/>
      <c r="E123" s="1204" t="s">
        <v>2629</v>
      </c>
      <c r="F123" s="1204"/>
      <c r="G123" s="1166"/>
      <c r="H123" s="1166"/>
      <c r="I123" s="1197" t="s">
        <v>3334</v>
      </c>
      <c r="J123" s="1197"/>
      <c r="K123" s="849" t="s">
        <v>2630</v>
      </c>
      <c r="L123" s="329" t="s">
        <v>3239</v>
      </c>
      <c r="M123" s="327" t="str">
        <f t="shared" si="0"/>
        <v>Frac</v>
      </c>
      <c r="N123" s="327" t="str">
        <f t="shared" si="1"/>
        <v>-</v>
      </c>
      <c r="O123" s="327" t="str">
        <f t="shared" si="2"/>
        <v>208V</v>
      </c>
      <c r="P123" s="327" t="str">
        <f t="shared" si="3"/>
        <v>1Ph</v>
      </c>
      <c r="Q123" s="327" t="str">
        <f t="shared" si="4"/>
        <v>SEE NOTE</v>
      </c>
      <c r="R123" s="327" t="str">
        <f t="shared" si="5"/>
        <v>208V</v>
      </c>
      <c r="S123" s="327" t="str">
        <f t="shared" si="6"/>
        <v>1Ph</v>
      </c>
      <c r="T123" s="848">
        <v>0.52</v>
      </c>
      <c r="U123" s="848">
        <v>0.65</v>
      </c>
      <c r="V123" s="848">
        <v>15</v>
      </c>
      <c r="W123" s="848">
        <v>30</v>
      </c>
      <c r="X123" s="1201" t="s">
        <v>3226</v>
      </c>
      <c r="Y123" s="1201"/>
      <c r="Z123" s="665"/>
      <c r="AA123" s="404"/>
      <c r="AB123" s="389"/>
      <c r="AC123" s="389"/>
      <c r="AD123" s="389"/>
      <c r="AE123" s="389"/>
    </row>
    <row r="124" spans="2:31" ht="12.75" customHeight="1">
      <c r="B124" s="96" t="s">
        <v>2618</v>
      </c>
      <c r="C124" s="1202" t="s">
        <v>2531</v>
      </c>
      <c r="D124" s="1202"/>
      <c r="E124" s="1203" t="s">
        <v>2631</v>
      </c>
      <c r="F124" s="1203"/>
      <c r="G124" s="1165"/>
      <c r="H124" s="1165"/>
      <c r="I124" s="1190" t="s">
        <v>3335</v>
      </c>
      <c r="J124" s="1190"/>
      <c r="K124" s="97" t="s">
        <v>2632</v>
      </c>
      <c r="L124" s="102" t="s">
        <v>3239</v>
      </c>
      <c r="M124" s="12" t="str">
        <f t="shared" si="0"/>
        <v>Frac</v>
      </c>
      <c r="N124" s="12" t="str">
        <f t="shared" si="1"/>
        <v>-</v>
      </c>
      <c r="O124" s="12" t="str">
        <f t="shared" si="2"/>
        <v>208V</v>
      </c>
      <c r="P124" s="12" t="str">
        <f t="shared" si="3"/>
        <v>1Ph</v>
      </c>
      <c r="Q124" s="12" t="str">
        <f t="shared" si="4"/>
        <v>SEE NOTE</v>
      </c>
      <c r="R124" s="12" t="str">
        <f t="shared" si="5"/>
        <v>208V</v>
      </c>
      <c r="S124" s="12" t="str">
        <f t="shared" si="6"/>
        <v>1Ph</v>
      </c>
      <c r="T124" s="99">
        <v>0.52</v>
      </c>
      <c r="U124" s="99">
        <v>0.65</v>
      </c>
      <c r="V124" s="99">
        <v>15</v>
      </c>
      <c r="W124" s="99">
        <v>30</v>
      </c>
      <c r="X124" s="1202" t="s">
        <v>3226</v>
      </c>
      <c r="Y124" s="1202"/>
      <c r="Z124" s="665"/>
      <c r="AA124" s="404"/>
      <c r="AB124" s="389"/>
      <c r="AC124" s="389"/>
      <c r="AD124" s="389"/>
      <c r="AE124" s="389"/>
    </row>
    <row r="125" spans="2:31" ht="12.75" customHeight="1">
      <c r="B125" s="109"/>
      <c r="C125" s="1189"/>
      <c r="D125" s="1189"/>
      <c r="E125" s="1215"/>
      <c r="F125" s="1215"/>
      <c r="G125" s="1171"/>
      <c r="H125" s="1171"/>
      <c r="I125" s="1178"/>
      <c r="J125" s="1178"/>
      <c r="K125" s="110"/>
      <c r="L125" s="111"/>
      <c r="M125" s="98" t="str">
        <f t="shared" si="0"/>
        <v/>
      </c>
      <c r="N125" s="98" t="str">
        <f t="shared" si="1"/>
        <v/>
      </c>
      <c r="O125" s="98" t="str">
        <f t="shared" si="2"/>
        <v/>
      </c>
      <c r="P125" s="98" t="str">
        <f t="shared" si="3"/>
        <v/>
      </c>
      <c r="Q125" s="98" t="str">
        <f t="shared" si="4"/>
        <v/>
      </c>
      <c r="R125" s="98" t="str">
        <f t="shared" si="5"/>
        <v/>
      </c>
      <c r="S125" s="98" t="str">
        <f t="shared" si="6"/>
        <v/>
      </c>
      <c r="T125" s="113"/>
      <c r="U125" s="113"/>
      <c r="V125" s="113"/>
      <c r="W125" s="113"/>
      <c r="X125" s="1189"/>
      <c r="Y125" s="1182"/>
      <c r="Z125" s="389"/>
      <c r="AA125" s="389"/>
      <c r="AB125" s="389"/>
      <c r="AC125" s="389"/>
      <c r="AD125" s="389"/>
      <c r="AE125" s="389"/>
    </row>
    <row r="126" spans="2:31" ht="12.75" customHeight="1">
      <c r="B126" s="96" t="s">
        <v>2633</v>
      </c>
      <c r="C126" s="1202" t="s">
        <v>2531</v>
      </c>
      <c r="D126" s="1202"/>
      <c r="E126" s="1203" t="s">
        <v>2634</v>
      </c>
      <c r="F126" s="1203"/>
      <c r="G126" s="1165"/>
      <c r="H126" s="1165"/>
      <c r="I126" s="1190" t="s">
        <v>3329</v>
      </c>
      <c r="J126" s="1190"/>
      <c r="K126" s="97" t="s">
        <v>2635</v>
      </c>
      <c r="L126" s="102" t="s">
        <v>3239</v>
      </c>
      <c r="M126" s="12" t="str">
        <f t="shared" si="0"/>
        <v>Frac</v>
      </c>
      <c r="N126" s="12" t="str">
        <f t="shared" si="1"/>
        <v>-</v>
      </c>
      <c r="O126" s="12" t="str">
        <f t="shared" si="2"/>
        <v>208V</v>
      </c>
      <c r="P126" s="12" t="str">
        <f t="shared" si="3"/>
        <v>1Ph</v>
      </c>
      <c r="Q126" s="12" t="str">
        <f t="shared" si="4"/>
        <v>SEE NOTE</v>
      </c>
      <c r="R126" s="12" t="str">
        <f t="shared" si="5"/>
        <v>208V</v>
      </c>
      <c r="S126" s="12" t="str">
        <f t="shared" si="6"/>
        <v>1Ph</v>
      </c>
      <c r="T126" s="99">
        <v>0.25</v>
      </c>
      <c r="U126" s="99">
        <v>0.31</v>
      </c>
      <c r="V126" s="99">
        <v>15</v>
      </c>
      <c r="W126" s="99">
        <v>19</v>
      </c>
      <c r="X126" s="1202" t="s">
        <v>3226</v>
      </c>
      <c r="Y126" s="1202"/>
      <c r="Z126" s="665"/>
      <c r="AA126" s="404"/>
      <c r="AB126" s="389"/>
      <c r="AC126" s="389"/>
      <c r="AD126" s="389"/>
      <c r="AE126" s="389"/>
    </row>
    <row r="127" spans="2:31" ht="12.75" customHeight="1">
      <c r="B127" s="865" t="s">
        <v>2633</v>
      </c>
      <c r="C127" s="1201" t="s">
        <v>2531</v>
      </c>
      <c r="D127" s="1201"/>
      <c r="E127" s="1204" t="s">
        <v>2636</v>
      </c>
      <c r="F127" s="1204"/>
      <c r="G127" s="1166"/>
      <c r="H127" s="1166"/>
      <c r="I127" s="1197" t="s">
        <v>3330</v>
      </c>
      <c r="J127" s="1197"/>
      <c r="K127" s="849" t="s">
        <v>2637</v>
      </c>
      <c r="L127" s="329" t="s">
        <v>3239</v>
      </c>
      <c r="M127" s="327" t="str">
        <f t="shared" si="0"/>
        <v>Frac</v>
      </c>
      <c r="N127" s="327" t="str">
        <f t="shared" si="1"/>
        <v>-</v>
      </c>
      <c r="O127" s="327" t="str">
        <f t="shared" si="2"/>
        <v>208V</v>
      </c>
      <c r="P127" s="327" t="str">
        <f t="shared" si="3"/>
        <v>1Ph</v>
      </c>
      <c r="Q127" s="327" t="str">
        <f t="shared" si="4"/>
        <v>SEE NOTE</v>
      </c>
      <c r="R127" s="327" t="str">
        <f t="shared" si="5"/>
        <v>208V</v>
      </c>
      <c r="S127" s="327" t="str">
        <f t="shared" si="6"/>
        <v>1Ph</v>
      </c>
      <c r="T127" s="848">
        <v>0.25</v>
      </c>
      <c r="U127" s="848">
        <v>0.31</v>
      </c>
      <c r="V127" s="848">
        <v>15</v>
      </c>
      <c r="W127" s="848">
        <v>19</v>
      </c>
      <c r="X127" s="1201" t="s">
        <v>3226</v>
      </c>
      <c r="Y127" s="1201"/>
      <c r="Z127" s="665"/>
      <c r="AA127" s="404"/>
      <c r="AB127" s="389"/>
      <c r="AC127" s="389"/>
      <c r="AD127" s="389"/>
      <c r="AE127" s="389"/>
    </row>
    <row r="128" spans="2:31" ht="12.75" customHeight="1">
      <c r="B128" s="96" t="s">
        <v>2633</v>
      </c>
      <c r="C128" s="1202" t="s">
        <v>2531</v>
      </c>
      <c r="D128" s="1202"/>
      <c r="E128" s="1203" t="s">
        <v>2638</v>
      </c>
      <c r="F128" s="1203"/>
      <c r="G128" s="1165"/>
      <c r="H128" s="1165"/>
      <c r="I128" s="1190" t="s">
        <v>3331</v>
      </c>
      <c r="J128" s="1190"/>
      <c r="K128" s="97" t="s">
        <v>2639</v>
      </c>
      <c r="L128" s="102" t="s">
        <v>3239</v>
      </c>
      <c r="M128" s="12" t="str">
        <f t="shared" si="0"/>
        <v>Frac</v>
      </c>
      <c r="N128" s="12" t="str">
        <f t="shared" si="1"/>
        <v>-</v>
      </c>
      <c r="O128" s="12" t="str">
        <f t="shared" si="2"/>
        <v>208V</v>
      </c>
      <c r="P128" s="12" t="str">
        <f t="shared" si="3"/>
        <v>1Ph</v>
      </c>
      <c r="Q128" s="12" t="str">
        <f t="shared" si="4"/>
        <v>SEE NOTE</v>
      </c>
      <c r="R128" s="12" t="str">
        <f t="shared" si="5"/>
        <v>208V</v>
      </c>
      <c r="S128" s="12" t="str">
        <f t="shared" si="6"/>
        <v>1Ph</v>
      </c>
      <c r="T128" s="99">
        <v>0.25</v>
      </c>
      <c r="U128" s="99">
        <v>0.31</v>
      </c>
      <c r="V128" s="99">
        <v>15</v>
      </c>
      <c r="W128" s="99">
        <v>19</v>
      </c>
      <c r="X128" s="1202" t="s">
        <v>3226</v>
      </c>
      <c r="Y128" s="1202"/>
      <c r="Z128" s="665"/>
      <c r="AA128" s="404"/>
      <c r="AB128" s="389"/>
      <c r="AC128" s="389"/>
      <c r="AD128" s="389"/>
      <c r="AE128" s="389"/>
    </row>
    <row r="129" spans="2:31" ht="12.75" customHeight="1">
      <c r="B129" s="865" t="s">
        <v>2633</v>
      </c>
      <c r="C129" s="1201" t="s">
        <v>2531</v>
      </c>
      <c r="D129" s="1201"/>
      <c r="E129" s="1204" t="s">
        <v>2640</v>
      </c>
      <c r="F129" s="1204"/>
      <c r="G129" s="1166"/>
      <c r="H129" s="1166"/>
      <c r="I129" s="1197" t="s">
        <v>3332</v>
      </c>
      <c r="J129" s="1197"/>
      <c r="K129" s="849" t="s">
        <v>2641</v>
      </c>
      <c r="L129" s="329" t="s">
        <v>3239</v>
      </c>
      <c r="M129" s="327" t="str">
        <f t="shared" si="0"/>
        <v>Frac</v>
      </c>
      <c r="N129" s="327" t="str">
        <f t="shared" si="1"/>
        <v>-</v>
      </c>
      <c r="O129" s="327" t="str">
        <f t="shared" si="2"/>
        <v>208V</v>
      </c>
      <c r="P129" s="327" t="str">
        <f t="shared" si="3"/>
        <v>1Ph</v>
      </c>
      <c r="Q129" s="327" t="str">
        <f t="shared" si="4"/>
        <v>SEE NOTE</v>
      </c>
      <c r="R129" s="327" t="str">
        <f t="shared" si="5"/>
        <v>208V</v>
      </c>
      <c r="S129" s="327" t="str">
        <f t="shared" si="6"/>
        <v>1Ph</v>
      </c>
      <c r="T129" s="848">
        <v>0.25</v>
      </c>
      <c r="U129" s="848">
        <v>0.31</v>
      </c>
      <c r="V129" s="848">
        <v>15</v>
      </c>
      <c r="W129" s="848">
        <v>19</v>
      </c>
      <c r="X129" s="1201" t="s">
        <v>3226</v>
      </c>
      <c r="Y129" s="1201"/>
      <c r="Z129" s="665"/>
      <c r="AA129" s="404"/>
      <c r="AB129" s="389"/>
      <c r="AC129" s="389"/>
      <c r="AD129" s="389"/>
      <c r="AE129" s="389"/>
    </row>
    <row r="130" spans="2:31" ht="12.75" customHeight="1">
      <c r="B130" s="96" t="s">
        <v>2633</v>
      </c>
      <c r="C130" s="1202" t="s">
        <v>2531</v>
      </c>
      <c r="D130" s="1202"/>
      <c r="E130" s="1203" t="s">
        <v>2642</v>
      </c>
      <c r="F130" s="1203"/>
      <c r="G130" s="1165"/>
      <c r="H130" s="1165"/>
      <c r="I130" s="1190" t="s">
        <v>3333</v>
      </c>
      <c r="J130" s="1190"/>
      <c r="K130" s="97" t="s">
        <v>2643</v>
      </c>
      <c r="L130" s="102" t="s">
        <v>3239</v>
      </c>
      <c r="M130" s="12" t="str">
        <f t="shared" si="0"/>
        <v>Frac</v>
      </c>
      <c r="N130" s="12" t="str">
        <f t="shared" si="1"/>
        <v>-</v>
      </c>
      <c r="O130" s="12" t="str">
        <f t="shared" si="2"/>
        <v>208V</v>
      </c>
      <c r="P130" s="12" t="str">
        <f t="shared" si="3"/>
        <v>1Ph</v>
      </c>
      <c r="Q130" s="12" t="str">
        <f t="shared" si="4"/>
        <v>SEE NOTE</v>
      </c>
      <c r="R130" s="12" t="str">
        <f t="shared" si="5"/>
        <v>208V</v>
      </c>
      <c r="S130" s="12" t="str">
        <f t="shared" si="6"/>
        <v>1Ph</v>
      </c>
      <c r="T130" s="99">
        <v>0.25</v>
      </c>
      <c r="U130" s="99">
        <v>0.31</v>
      </c>
      <c r="V130" s="99">
        <v>15</v>
      </c>
      <c r="W130" s="99">
        <v>19</v>
      </c>
      <c r="X130" s="1202" t="s">
        <v>3226</v>
      </c>
      <c r="Y130" s="1202"/>
      <c r="Z130" s="665"/>
      <c r="AA130" s="404"/>
      <c r="AB130" s="389"/>
      <c r="AC130" s="389"/>
      <c r="AD130" s="389"/>
      <c r="AE130" s="389"/>
    </row>
    <row r="131" spans="2:31" ht="12.75" customHeight="1">
      <c r="B131" s="865" t="s">
        <v>2633</v>
      </c>
      <c r="C131" s="1201" t="s">
        <v>2531</v>
      </c>
      <c r="D131" s="1201"/>
      <c r="E131" s="1204" t="s">
        <v>2644</v>
      </c>
      <c r="F131" s="1204"/>
      <c r="G131" s="1166"/>
      <c r="H131" s="1166"/>
      <c r="I131" s="1197" t="s">
        <v>3334</v>
      </c>
      <c r="J131" s="1197"/>
      <c r="K131" s="849" t="s">
        <v>2645</v>
      </c>
      <c r="L131" s="329" t="s">
        <v>3239</v>
      </c>
      <c r="M131" s="327" t="str">
        <f t="shared" si="0"/>
        <v>Frac</v>
      </c>
      <c r="N131" s="327" t="str">
        <f t="shared" si="1"/>
        <v>-</v>
      </c>
      <c r="O131" s="327" t="str">
        <f t="shared" si="2"/>
        <v>208V</v>
      </c>
      <c r="P131" s="327" t="str">
        <f t="shared" si="3"/>
        <v>1Ph</v>
      </c>
      <c r="Q131" s="327" t="str">
        <f t="shared" si="4"/>
        <v>SEE NOTE</v>
      </c>
      <c r="R131" s="327" t="str">
        <f t="shared" si="5"/>
        <v>208V</v>
      </c>
      <c r="S131" s="327" t="str">
        <f t="shared" si="6"/>
        <v>1Ph</v>
      </c>
      <c r="T131" s="848">
        <v>0.52</v>
      </c>
      <c r="U131" s="848">
        <v>0.65</v>
      </c>
      <c r="V131" s="848">
        <v>15</v>
      </c>
      <c r="W131" s="848">
        <v>29</v>
      </c>
      <c r="X131" s="1201" t="s">
        <v>3226</v>
      </c>
      <c r="Y131" s="1201"/>
      <c r="Z131" s="665"/>
      <c r="AA131" s="404"/>
      <c r="AB131" s="389"/>
      <c r="AC131" s="389"/>
      <c r="AD131" s="389"/>
      <c r="AE131" s="389"/>
    </row>
    <row r="132" spans="2:31" ht="12.75" customHeight="1">
      <c r="B132" s="96" t="s">
        <v>2633</v>
      </c>
      <c r="C132" s="1202" t="s">
        <v>2531</v>
      </c>
      <c r="D132" s="1202"/>
      <c r="E132" s="1203" t="s">
        <v>2646</v>
      </c>
      <c r="F132" s="1203"/>
      <c r="G132" s="1165"/>
      <c r="H132" s="1165"/>
      <c r="I132" s="1190" t="s">
        <v>3335</v>
      </c>
      <c r="J132" s="1190"/>
      <c r="K132" s="97" t="s">
        <v>2647</v>
      </c>
      <c r="L132" s="102" t="s">
        <v>3239</v>
      </c>
      <c r="M132" s="12" t="str">
        <f t="shared" si="0"/>
        <v>Frac</v>
      </c>
      <c r="N132" s="12" t="str">
        <f t="shared" si="1"/>
        <v>-</v>
      </c>
      <c r="O132" s="12" t="str">
        <f t="shared" si="2"/>
        <v>208V</v>
      </c>
      <c r="P132" s="12" t="str">
        <f t="shared" si="3"/>
        <v>1Ph</v>
      </c>
      <c r="Q132" s="12" t="str">
        <f t="shared" si="4"/>
        <v>SEE NOTE</v>
      </c>
      <c r="R132" s="12" t="str">
        <f t="shared" si="5"/>
        <v>208V</v>
      </c>
      <c r="S132" s="12" t="str">
        <f t="shared" si="6"/>
        <v>1Ph</v>
      </c>
      <c r="T132" s="99">
        <v>0.52</v>
      </c>
      <c r="U132" s="99">
        <v>0.65</v>
      </c>
      <c r="V132" s="99">
        <v>15</v>
      </c>
      <c r="W132" s="99">
        <v>29</v>
      </c>
      <c r="X132" s="1202" t="s">
        <v>3226</v>
      </c>
      <c r="Y132" s="1202"/>
      <c r="Z132" s="665"/>
      <c r="AA132" s="404"/>
      <c r="AB132" s="389"/>
      <c r="AC132" s="389"/>
      <c r="AD132" s="389"/>
      <c r="AE132" s="389"/>
    </row>
    <row r="133" spans="2:31" ht="12.75" customHeight="1">
      <c r="B133" s="865" t="s">
        <v>2633</v>
      </c>
      <c r="C133" s="1201" t="s">
        <v>2531</v>
      </c>
      <c r="D133" s="1201"/>
      <c r="E133" s="1204" t="s">
        <v>2648</v>
      </c>
      <c r="F133" s="1204"/>
      <c r="G133" s="1166"/>
      <c r="H133" s="1166"/>
      <c r="I133" s="1197" t="s">
        <v>3347</v>
      </c>
      <c r="J133" s="1197"/>
      <c r="K133" s="849" t="s">
        <v>2649</v>
      </c>
      <c r="L133" s="329" t="s">
        <v>3239</v>
      </c>
      <c r="M133" s="327" t="str">
        <f t="shared" si="0"/>
        <v>Frac</v>
      </c>
      <c r="N133" s="327" t="str">
        <f t="shared" si="1"/>
        <v>-</v>
      </c>
      <c r="O133" s="327" t="str">
        <f t="shared" si="2"/>
        <v>208V</v>
      </c>
      <c r="P133" s="327" t="str">
        <f t="shared" si="3"/>
        <v>1Ph</v>
      </c>
      <c r="Q133" s="327" t="str">
        <f t="shared" si="4"/>
        <v>SEE NOTE</v>
      </c>
      <c r="R133" s="327" t="str">
        <f t="shared" si="5"/>
        <v>208V</v>
      </c>
      <c r="S133" s="327" t="str">
        <f t="shared" si="6"/>
        <v>1Ph</v>
      </c>
      <c r="T133" s="848">
        <v>0.51</v>
      </c>
      <c r="U133" s="848">
        <v>0.64</v>
      </c>
      <c r="V133" s="848">
        <v>15</v>
      </c>
      <c r="W133" s="848">
        <v>37</v>
      </c>
      <c r="X133" s="1201" t="s">
        <v>3226</v>
      </c>
      <c r="Y133" s="1201"/>
      <c r="Z133" s="819"/>
      <c r="AA133" s="821"/>
      <c r="AB133" s="389"/>
      <c r="AC133" s="389"/>
      <c r="AD133" s="389"/>
      <c r="AE133" s="389"/>
    </row>
    <row r="134" spans="2:31" ht="12.75" customHeight="1">
      <c r="B134" s="96" t="s">
        <v>2633</v>
      </c>
      <c r="C134" s="1202" t="s">
        <v>2531</v>
      </c>
      <c r="D134" s="1202"/>
      <c r="E134" s="1203" t="s">
        <v>2650</v>
      </c>
      <c r="F134" s="1203"/>
      <c r="G134" s="1165"/>
      <c r="H134" s="1165"/>
      <c r="I134" s="1190" t="s">
        <v>3348</v>
      </c>
      <c r="J134" s="1190"/>
      <c r="K134" s="97" t="s">
        <v>2651</v>
      </c>
      <c r="L134" s="102" t="s">
        <v>3239</v>
      </c>
      <c r="M134" s="12" t="str">
        <f t="shared" ref="M134:M150" si="7">IF(E134&lt;&gt;"","Frac","")</f>
        <v>Frac</v>
      </c>
      <c r="N134" s="12" t="str">
        <f t="shared" ref="N134:N150" si="8">IF(E134&lt;&gt;"","-","")</f>
        <v>-</v>
      </c>
      <c r="O134" s="12" t="str">
        <f t="shared" ref="O134:O150" si="9">IF(E134&lt;&gt;"","208V","")</f>
        <v>208V</v>
      </c>
      <c r="P134" s="12" t="str">
        <f t="shared" ref="P134:P150" si="10">IF(E134&lt;&gt;"","1Ph","")</f>
        <v>1Ph</v>
      </c>
      <c r="Q134" s="12" t="str">
        <f t="shared" ref="Q134:Q150" si="11">IF(E134&lt;&gt;"","SEE NOTE","")</f>
        <v>SEE NOTE</v>
      </c>
      <c r="R134" s="12" t="str">
        <f t="shared" ref="R134:R150" si="12">IF(E134&lt;&gt;"","208V","")</f>
        <v>208V</v>
      </c>
      <c r="S134" s="12" t="str">
        <f t="shared" ref="S134:S150" si="13">IF(E134&lt;&gt;"","1Ph","")</f>
        <v>1Ph</v>
      </c>
      <c r="T134" s="99">
        <v>0.81</v>
      </c>
      <c r="U134" s="99">
        <v>1.02</v>
      </c>
      <c r="V134" s="99">
        <v>15</v>
      </c>
      <c r="W134" s="99">
        <v>37</v>
      </c>
      <c r="X134" s="1202" t="s">
        <v>3226</v>
      </c>
      <c r="Y134" s="1202"/>
      <c r="Z134" s="665"/>
      <c r="AA134" s="404"/>
      <c r="AB134" s="389"/>
      <c r="AC134" s="389"/>
      <c r="AD134" s="389"/>
      <c r="AE134" s="389"/>
    </row>
    <row r="135" spans="2:31" ht="12.75" customHeight="1">
      <c r="B135" s="109"/>
      <c r="C135" s="1189"/>
      <c r="D135" s="1189"/>
      <c r="E135" s="1215"/>
      <c r="F135" s="1215"/>
      <c r="G135" s="1171"/>
      <c r="H135" s="1171"/>
      <c r="I135" s="1178"/>
      <c r="J135" s="1178"/>
      <c r="K135" s="110"/>
      <c r="L135" s="111"/>
      <c r="M135" s="98" t="str">
        <f t="shared" si="7"/>
        <v/>
      </c>
      <c r="N135" s="98" t="str">
        <f t="shared" si="8"/>
        <v/>
      </c>
      <c r="O135" s="98" t="str">
        <f t="shared" si="9"/>
        <v/>
      </c>
      <c r="P135" s="98" t="str">
        <f t="shared" si="10"/>
        <v/>
      </c>
      <c r="Q135" s="98" t="str">
        <f t="shared" si="11"/>
        <v/>
      </c>
      <c r="R135" s="98" t="str">
        <f t="shared" si="12"/>
        <v/>
      </c>
      <c r="S135" s="98" t="str">
        <f t="shared" si="13"/>
        <v/>
      </c>
      <c r="T135" s="113"/>
      <c r="U135" s="113"/>
      <c r="V135" s="113"/>
      <c r="W135" s="113"/>
      <c r="X135" s="1189"/>
      <c r="Y135" s="1182"/>
      <c r="Z135" s="389"/>
      <c r="AA135" s="389"/>
      <c r="AB135" s="389"/>
      <c r="AC135" s="389"/>
      <c r="AD135" s="389"/>
      <c r="AE135" s="389"/>
    </row>
    <row r="136" spans="2:31" ht="12.75" customHeight="1">
      <c r="B136" s="96" t="s">
        <v>2653</v>
      </c>
      <c r="C136" s="1202" t="s">
        <v>2531</v>
      </c>
      <c r="D136" s="1202"/>
      <c r="E136" s="1203" t="s">
        <v>2654</v>
      </c>
      <c r="F136" s="1203"/>
      <c r="G136" s="1165"/>
      <c r="H136" s="1165"/>
      <c r="I136" s="1190" t="s">
        <v>3349</v>
      </c>
      <c r="J136" s="1190"/>
      <c r="K136" s="97" t="s">
        <v>2655</v>
      </c>
      <c r="L136" s="102" t="s">
        <v>3239</v>
      </c>
      <c r="M136" s="12" t="str">
        <f t="shared" si="7"/>
        <v>Frac</v>
      </c>
      <c r="N136" s="12" t="str">
        <f t="shared" si="8"/>
        <v>-</v>
      </c>
      <c r="O136" s="12" t="str">
        <f t="shared" si="9"/>
        <v>208V</v>
      </c>
      <c r="P136" s="12" t="str">
        <f t="shared" si="10"/>
        <v>1Ph</v>
      </c>
      <c r="Q136" s="12" t="str">
        <f t="shared" si="11"/>
        <v>SEE NOTE</v>
      </c>
      <c r="R136" s="12" t="str">
        <f t="shared" si="12"/>
        <v>208V</v>
      </c>
      <c r="S136" s="12" t="str">
        <f t="shared" si="13"/>
        <v>1Ph</v>
      </c>
      <c r="T136" s="99">
        <v>1.1200000000000001</v>
      </c>
      <c r="U136" s="99">
        <v>1.4</v>
      </c>
      <c r="V136" s="99">
        <v>15</v>
      </c>
      <c r="W136" s="99">
        <v>117</v>
      </c>
      <c r="X136" s="1202" t="s">
        <v>3226</v>
      </c>
      <c r="Y136" s="1202"/>
      <c r="Z136" s="819"/>
      <c r="AA136" s="821"/>
      <c r="AB136" s="389"/>
      <c r="AC136" s="389"/>
      <c r="AD136" s="389"/>
      <c r="AE136" s="389"/>
    </row>
    <row r="137" spans="2:31" ht="12.75" customHeight="1">
      <c r="B137" s="865" t="s">
        <v>2653</v>
      </c>
      <c r="C137" s="1201" t="s">
        <v>2531</v>
      </c>
      <c r="D137" s="1201"/>
      <c r="E137" s="1204" t="s">
        <v>2656</v>
      </c>
      <c r="F137" s="1204"/>
      <c r="G137" s="1166"/>
      <c r="H137" s="1166"/>
      <c r="I137" s="1197" t="s">
        <v>3350</v>
      </c>
      <c r="J137" s="1197"/>
      <c r="K137" s="849" t="s">
        <v>2657</v>
      </c>
      <c r="L137" s="329" t="s">
        <v>3239</v>
      </c>
      <c r="M137" s="327" t="str">
        <f t="shared" si="7"/>
        <v>Frac</v>
      </c>
      <c r="N137" s="327" t="str">
        <f t="shared" si="8"/>
        <v>-</v>
      </c>
      <c r="O137" s="327" t="str">
        <f t="shared" si="9"/>
        <v>208V</v>
      </c>
      <c r="P137" s="327" t="str">
        <f t="shared" si="10"/>
        <v>1Ph</v>
      </c>
      <c r="Q137" s="327" t="str">
        <f t="shared" si="11"/>
        <v>SEE NOTE</v>
      </c>
      <c r="R137" s="327" t="str">
        <f t="shared" si="12"/>
        <v>208V</v>
      </c>
      <c r="S137" s="327" t="str">
        <f t="shared" si="13"/>
        <v>1Ph</v>
      </c>
      <c r="T137" s="848">
        <v>1.1200000000000001</v>
      </c>
      <c r="U137" s="848">
        <v>1.4</v>
      </c>
      <c r="V137" s="848">
        <v>15</v>
      </c>
      <c r="W137" s="848">
        <v>117</v>
      </c>
      <c r="X137" s="1201" t="s">
        <v>3226</v>
      </c>
      <c r="Y137" s="1201"/>
      <c r="Z137" s="819"/>
      <c r="AA137" s="821"/>
      <c r="AB137" s="389"/>
      <c r="AC137" s="389"/>
      <c r="AD137" s="389"/>
      <c r="AE137" s="389"/>
    </row>
    <row r="138" spans="2:31" ht="12.75" customHeight="1">
      <c r="B138" s="96" t="s">
        <v>2653</v>
      </c>
      <c r="C138" s="1202" t="s">
        <v>2531</v>
      </c>
      <c r="D138" s="1202"/>
      <c r="E138" s="1203" t="s">
        <v>2658</v>
      </c>
      <c r="F138" s="1203"/>
      <c r="G138" s="1165"/>
      <c r="H138" s="1165"/>
      <c r="I138" s="1190" t="s">
        <v>3351</v>
      </c>
      <c r="J138" s="1190"/>
      <c r="K138" s="97" t="s">
        <v>2659</v>
      </c>
      <c r="L138" s="102" t="s">
        <v>3239</v>
      </c>
      <c r="M138" s="12" t="str">
        <f t="shared" si="7"/>
        <v>Frac</v>
      </c>
      <c r="N138" s="12" t="str">
        <f t="shared" si="8"/>
        <v>-</v>
      </c>
      <c r="O138" s="12" t="str">
        <f t="shared" si="9"/>
        <v>208V</v>
      </c>
      <c r="P138" s="12" t="str">
        <f t="shared" si="10"/>
        <v>1Ph</v>
      </c>
      <c r="Q138" s="12" t="str">
        <f t="shared" si="11"/>
        <v>SEE NOTE</v>
      </c>
      <c r="R138" s="12" t="str">
        <f t="shared" si="12"/>
        <v>208V</v>
      </c>
      <c r="S138" s="12" t="str">
        <f t="shared" si="13"/>
        <v>1Ph</v>
      </c>
      <c r="T138" s="99">
        <v>1.1200000000000001</v>
      </c>
      <c r="U138" s="99">
        <v>1.4</v>
      </c>
      <c r="V138" s="99">
        <v>15</v>
      </c>
      <c r="W138" s="99">
        <v>117</v>
      </c>
      <c r="X138" s="1202" t="s">
        <v>3226</v>
      </c>
      <c r="Y138" s="1202"/>
      <c r="Z138" s="819"/>
      <c r="AA138" s="821"/>
      <c r="AB138" s="389"/>
      <c r="AC138" s="389"/>
      <c r="AD138" s="389"/>
      <c r="AE138" s="389"/>
    </row>
    <row r="139" spans="2:31" ht="12.75" customHeight="1">
      <c r="B139" s="865" t="s">
        <v>2653</v>
      </c>
      <c r="C139" s="1201" t="s">
        <v>2531</v>
      </c>
      <c r="D139" s="1201"/>
      <c r="E139" s="1204" t="s">
        <v>2660</v>
      </c>
      <c r="F139" s="1204"/>
      <c r="G139" s="1166"/>
      <c r="H139" s="1166"/>
      <c r="I139" s="1197" t="s">
        <v>3352</v>
      </c>
      <c r="J139" s="1197"/>
      <c r="K139" s="849" t="s">
        <v>2661</v>
      </c>
      <c r="L139" s="329" t="s">
        <v>3239</v>
      </c>
      <c r="M139" s="327" t="str">
        <f t="shared" si="7"/>
        <v>Frac</v>
      </c>
      <c r="N139" s="327" t="str">
        <f t="shared" si="8"/>
        <v>-</v>
      </c>
      <c r="O139" s="327" t="str">
        <f t="shared" si="9"/>
        <v>208V</v>
      </c>
      <c r="P139" s="327" t="str">
        <f t="shared" si="10"/>
        <v>1Ph</v>
      </c>
      <c r="Q139" s="327" t="str">
        <f t="shared" si="11"/>
        <v>SEE NOTE</v>
      </c>
      <c r="R139" s="327" t="str">
        <f t="shared" si="12"/>
        <v>208V</v>
      </c>
      <c r="S139" s="327" t="str">
        <f t="shared" si="13"/>
        <v>1Ph</v>
      </c>
      <c r="T139" s="848">
        <v>1.1200000000000001</v>
      </c>
      <c r="U139" s="848">
        <v>1.4</v>
      </c>
      <c r="V139" s="848">
        <v>15</v>
      </c>
      <c r="W139" s="848">
        <v>117</v>
      </c>
      <c r="X139" s="1201" t="s">
        <v>3226</v>
      </c>
      <c r="Y139" s="1201"/>
      <c r="Z139" s="819"/>
      <c r="AA139" s="821"/>
      <c r="AB139" s="389"/>
      <c r="AC139" s="389"/>
      <c r="AD139" s="389"/>
      <c r="AE139" s="389"/>
    </row>
    <row r="140" spans="2:31" ht="12.75" customHeight="1">
      <c r="B140" s="96" t="s">
        <v>2653</v>
      </c>
      <c r="C140" s="1202" t="s">
        <v>2531</v>
      </c>
      <c r="D140" s="1202"/>
      <c r="E140" s="1203" t="s">
        <v>2662</v>
      </c>
      <c r="F140" s="1203"/>
      <c r="G140" s="1165"/>
      <c r="H140" s="1165"/>
      <c r="I140" s="1190" t="s">
        <v>3353</v>
      </c>
      <c r="J140" s="1190"/>
      <c r="K140" s="97" t="s">
        <v>2663</v>
      </c>
      <c r="L140" s="102" t="s">
        <v>3239</v>
      </c>
      <c r="M140" s="12" t="str">
        <f t="shared" si="7"/>
        <v>Frac</v>
      </c>
      <c r="N140" s="12" t="str">
        <f t="shared" si="8"/>
        <v>-</v>
      </c>
      <c r="O140" s="12" t="str">
        <f t="shared" si="9"/>
        <v>208V</v>
      </c>
      <c r="P140" s="12" t="str">
        <f t="shared" si="10"/>
        <v>1Ph</v>
      </c>
      <c r="Q140" s="12" t="str">
        <f t="shared" si="11"/>
        <v>SEE NOTE</v>
      </c>
      <c r="R140" s="12" t="str">
        <f t="shared" si="12"/>
        <v>208V</v>
      </c>
      <c r="S140" s="12" t="str">
        <f t="shared" si="13"/>
        <v>1Ph</v>
      </c>
      <c r="T140" s="99">
        <v>1.1200000000000001</v>
      </c>
      <c r="U140" s="99">
        <v>1.4</v>
      </c>
      <c r="V140" s="99">
        <v>15</v>
      </c>
      <c r="W140" s="99">
        <v>121</v>
      </c>
      <c r="X140" s="1202" t="s">
        <v>3226</v>
      </c>
      <c r="Y140" s="1202"/>
      <c r="Z140" s="819"/>
      <c r="AA140" s="821"/>
      <c r="AB140" s="389"/>
      <c r="AC140" s="389"/>
      <c r="AD140" s="389"/>
      <c r="AE140" s="389"/>
    </row>
    <row r="141" spans="2:31" ht="12.75" customHeight="1">
      <c r="B141" s="865" t="s">
        <v>2653</v>
      </c>
      <c r="C141" s="1201" t="s">
        <v>2531</v>
      </c>
      <c r="D141" s="1201"/>
      <c r="E141" s="1204" t="s">
        <v>2664</v>
      </c>
      <c r="F141" s="1204"/>
      <c r="G141" s="1166"/>
      <c r="H141" s="1166"/>
      <c r="I141" s="1197" t="s">
        <v>3354</v>
      </c>
      <c r="J141" s="1197"/>
      <c r="K141" s="849" t="s">
        <v>2665</v>
      </c>
      <c r="L141" s="329" t="s">
        <v>3239</v>
      </c>
      <c r="M141" s="327" t="str">
        <f t="shared" si="7"/>
        <v>Frac</v>
      </c>
      <c r="N141" s="327" t="str">
        <f t="shared" si="8"/>
        <v>-</v>
      </c>
      <c r="O141" s="327" t="str">
        <f t="shared" si="9"/>
        <v>208V</v>
      </c>
      <c r="P141" s="327" t="str">
        <f t="shared" si="10"/>
        <v>1Ph</v>
      </c>
      <c r="Q141" s="327" t="str">
        <f t="shared" si="11"/>
        <v>SEE NOTE</v>
      </c>
      <c r="R141" s="327" t="str">
        <f t="shared" si="12"/>
        <v>208V</v>
      </c>
      <c r="S141" s="327" t="str">
        <f t="shared" si="13"/>
        <v>1Ph</v>
      </c>
      <c r="T141" s="848">
        <v>1.8</v>
      </c>
      <c r="U141" s="848">
        <v>2.25</v>
      </c>
      <c r="V141" s="848">
        <v>15</v>
      </c>
      <c r="W141" s="848">
        <v>165</v>
      </c>
      <c r="X141" s="1201" t="s">
        <v>3226</v>
      </c>
      <c r="Y141" s="1201"/>
      <c r="Z141" s="819"/>
      <c r="AA141" s="821"/>
      <c r="AB141" s="389"/>
      <c r="AC141" s="389"/>
      <c r="AD141" s="389"/>
      <c r="AE141" s="389"/>
    </row>
    <row r="142" spans="2:31" ht="12.75" customHeight="1">
      <c r="B142" s="96" t="s">
        <v>2653</v>
      </c>
      <c r="C142" s="1202" t="s">
        <v>2531</v>
      </c>
      <c r="D142" s="1202"/>
      <c r="E142" s="1203" t="s">
        <v>2666</v>
      </c>
      <c r="F142" s="1203"/>
      <c r="G142" s="1165"/>
      <c r="H142" s="1165"/>
      <c r="I142" s="1190" t="s">
        <v>3355</v>
      </c>
      <c r="J142" s="1190"/>
      <c r="K142" s="97" t="s">
        <v>2667</v>
      </c>
      <c r="L142" s="102" t="s">
        <v>3239</v>
      </c>
      <c r="M142" s="12" t="str">
        <f t="shared" si="7"/>
        <v>Frac</v>
      </c>
      <c r="N142" s="12" t="str">
        <f t="shared" si="8"/>
        <v>-</v>
      </c>
      <c r="O142" s="12" t="str">
        <f t="shared" si="9"/>
        <v>208V</v>
      </c>
      <c r="P142" s="12" t="str">
        <f t="shared" si="10"/>
        <v>1Ph</v>
      </c>
      <c r="Q142" s="12" t="str">
        <f t="shared" si="11"/>
        <v>SEE NOTE</v>
      </c>
      <c r="R142" s="12" t="str">
        <f t="shared" si="12"/>
        <v>208V</v>
      </c>
      <c r="S142" s="12" t="str">
        <f t="shared" si="13"/>
        <v>1Ph</v>
      </c>
      <c r="T142" s="99">
        <v>1.8</v>
      </c>
      <c r="U142" s="99">
        <v>2.25</v>
      </c>
      <c r="V142" s="99">
        <v>15</v>
      </c>
      <c r="W142" s="99">
        <v>165</v>
      </c>
      <c r="X142" s="1202" t="s">
        <v>3226</v>
      </c>
      <c r="Y142" s="1202"/>
      <c r="Z142" s="819"/>
      <c r="AA142" s="821"/>
      <c r="AB142" s="389"/>
      <c r="AC142" s="389"/>
      <c r="AD142" s="389"/>
      <c r="AE142" s="389"/>
    </row>
    <row r="143" spans="2:31" ht="12.75" customHeight="1">
      <c r="B143" s="865" t="s">
        <v>2653</v>
      </c>
      <c r="C143" s="1201" t="s">
        <v>2531</v>
      </c>
      <c r="D143" s="1201"/>
      <c r="E143" s="1204" t="s">
        <v>2668</v>
      </c>
      <c r="F143" s="1204"/>
      <c r="G143" s="1166"/>
      <c r="H143" s="1166"/>
      <c r="I143" s="1197" t="s">
        <v>3356</v>
      </c>
      <c r="J143" s="1197"/>
      <c r="K143" s="849" t="s">
        <v>2669</v>
      </c>
      <c r="L143" s="329" t="s">
        <v>3239</v>
      </c>
      <c r="M143" s="327" t="str">
        <f t="shared" si="7"/>
        <v>Frac</v>
      </c>
      <c r="N143" s="327" t="str">
        <f t="shared" si="8"/>
        <v>-</v>
      </c>
      <c r="O143" s="327" t="str">
        <f t="shared" si="9"/>
        <v>208V</v>
      </c>
      <c r="P143" s="327" t="str">
        <f t="shared" si="10"/>
        <v>1Ph</v>
      </c>
      <c r="Q143" s="327" t="str">
        <f t="shared" si="11"/>
        <v>SEE NOTE</v>
      </c>
      <c r="R143" s="327" t="str">
        <f t="shared" si="12"/>
        <v>208V</v>
      </c>
      <c r="S143" s="327" t="str">
        <f t="shared" si="13"/>
        <v>1Ph</v>
      </c>
      <c r="T143" s="848">
        <v>1.8</v>
      </c>
      <c r="U143" s="848">
        <v>2.25</v>
      </c>
      <c r="V143" s="848">
        <v>15</v>
      </c>
      <c r="W143" s="848">
        <v>165</v>
      </c>
      <c r="X143" s="1201" t="s">
        <v>3226</v>
      </c>
      <c r="Y143" s="1201"/>
      <c r="Z143" s="819"/>
      <c r="AA143" s="821"/>
      <c r="AB143" s="389"/>
      <c r="AC143" s="389"/>
      <c r="AD143" s="389"/>
      <c r="AE143" s="389"/>
    </row>
    <row r="144" spans="2:31" ht="12.75" customHeight="1">
      <c r="B144" s="109"/>
      <c r="C144" s="1189"/>
      <c r="D144" s="1189"/>
      <c r="E144" s="1215"/>
      <c r="F144" s="1215"/>
      <c r="G144" s="1171"/>
      <c r="H144" s="1171"/>
      <c r="I144" s="1178"/>
      <c r="J144" s="1178"/>
      <c r="K144" s="110"/>
      <c r="L144" s="111"/>
      <c r="M144" s="98" t="str">
        <f t="shared" si="7"/>
        <v/>
      </c>
      <c r="N144" s="98" t="str">
        <f t="shared" si="8"/>
        <v/>
      </c>
      <c r="O144" s="98" t="str">
        <f t="shared" si="9"/>
        <v/>
      </c>
      <c r="P144" s="98" t="str">
        <f t="shared" si="10"/>
        <v/>
      </c>
      <c r="Q144" s="98" t="str">
        <f t="shared" si="11"/>
        <v/>
      </c>
      <c r="R144" s="98" t="str">
        <f t="shared" si="12"/>
        <v/>
      </c>
      <c r="S144" s="98" t="str">
        <f t="shared" si="13"/>
        <v/>
      </c>
      <c r="T144" s="113"/>
      <c r="U144" s="113"/>
      <c r="V144" s="113"/>
      <c r="W144" s="113"/>
      <c r="X144" s="1189"/>
      <c r="Y144" s="1182"/>
      <c r="Z144" s="389"/>
      <c r="AA144" s="389"/>
      <c r="AB144" s="389"/>
      <c r="AC144" s="389"/>
      <c r="AD144" s="389"/>
      <c r="AE144" s="389"/>
    </row>
    <row r="145" spans="2:31" ht="12.75" customHeight="1">
      <c r="B145" s="865" t="s">
        <v>2633</v>
      </c>
      <c r="C145" s="1201" t="s">
        <v>2531</v>
      </c>
      <c r="D145" s="1201"/>
      <c r="E145" s="1204" t="s">
        <v>2672</v>
      </c>
      <c r="F145" s="1204"/>
      <c r="G145" s="1166"/>
      <c r="H145" s="1166"/>
      <c r="I145" s="1197" t="s">
        <v>3330</v>
      </c>
      <c r="J145" s="1197"/>
      <c r="K145" s="849" t="s">
        <v>2673</v>
      </c>
      <c r="L145" s="329" t="s">
        <v>3239</v>
      </c>
      <c r="M145" s="327" t="str">
        <f t="shared" si="7"/>
        <v>Frac</v>
      </c>
      <c r="N145" s="327" t="str">
        <f t="shared" si="8"/>
        <v>-</v>
      </c>
      <c r="O145" s="327" t="str">
        <f t="shared" si="9"/>
        <v>208V</v>
      </c>
      <c r="P145" s="327" t="str">
        <f t="shared" si="10"/>
        <v>1Ph</v>
      </c>
      <c r="Q145" s="327" t="str">
        <f t="shared" si="11"/>
        <v>SEE NOTE</v>
      </c>
      <c r="R145" s="327" t="str">
        <f t="shared" si="12"/>
        <v>208V</v>
      </c>
      <c r="S145" s="327" t="str">
        <f t="shared" si="13"/>
        <v>1Ph</v>
      </c>
      <c r="T145" s="848">
        <v>0.76</v>
      </c>
      <c r="U145" s="848">
        <v>1</v>
      </c>
      <c r="V145" s="848">
        <v>15</v>
      </c>
      <c r="W145" s="848">
        <v>60</v>
      </c>
      <c r="X145" s="1201" t="s">
        <v>3226</v>
      </c>
      <c r="Y145" s="1201"/>
      <c r="Z145" s="665"/>
      <c r="AA145" s="404"/>
      <c r="AB145" s="389"/>
      <c r="AC145" s="389"/>
      <c r="AD145" s="389"/>
      <c r="AE145" s="389"/>
    </row>
    <row r="146" spans="2:31" ht="12.75" customHeight="1">
      <c r="B146" s="96" t="s">
        <v>2633</v>
      </c>
      <c r="C146" s="1202" t="s">
        <v>2531</v>
      </c>
      <c r="D146" s="1202"/>
      <c r="E146" s="1203" t="s">
        <v>2841</v>
      </c>
      <c r="F146" s="1203"/>
      <c r="G146" s="1165"/>
      <c r="H146" s="1165"/>
      <c r="I146" s="1190" t="s">
        <v>3331</v>
      </c>
      <c r="J146" s="1190"/>
      <c r="K146" s="97" t="s">
        <v>2674</v>
      </c>
      <c r="L146" s="102" t="s">
        <v>3239</v>
      </c>
      <c r="M146" s="12" t="str">
        <f t="shared" si="7"/>
        <v>Frac</v>
      </c>
      <c r="N146" s="12" t="str">
        <f t="shared" si="8"/>
        <v>-</v>
      </c>
      <c r="O146" s="12" t="str">
        <f t="shared" si="9"/>
        <v>208V</v>
      </c>
      <c r="P146" s="12" t="str">
        <f t="shared" si="10"/>
        <v>1Ph</v>
      </c>
      <c r="Q146" s="12" t="str">
        <f t="shared" si="11"/>
        <v>SEE NOTE</v>
      </c>
      <c r="R146" s="12" t="str">
        <f t="shared" si="12"/>
        <v>208V</v>
      </c>
      <c r="S146" s="12" t="str">
        <f t="shared" si="13"/>
        <v>1Ph</v>
      </c>
      <c r="T146" s="99">
        <v>0.76</v>
      </c>
      <c r="U146" s="99">
        <v>1</v>
      </c>
      <c r="V146" s="99">
        <v>15</v>
      </c>
      <c r="W146" s="99">
        <v>60</v>
      </c>
      <c r="X146" s="1202" t="s">
        <v>3226</v>
      </c>
      <c r="Y146" s="1202"/>
      <c r="Z146" s="665"/>
      <c r="AA146" s="404"/>
      <c r="AB146" s="389"/>
      <c r="AC146" s="389"/>
      <c r="AD146" s="389"/>
      <c r="AE146" s="389"/>
    </row>
    <row r="147" spans="2:31" ht="12.75" customHeight="1">
      <c r="B147" s="865" t="s">
        <v>2633</v>
      </c>
      <c r="C147" s="1201" t="s">
        <v>2531</v>
      </c>
      <c r="D147" s="1201"/>
      <c r="E147" s="1204" t="s">
        <v>2675</v>
      </c>
      <c r="F147" s="1204"/>
      <c r="G147" s="1166"/>
      <c r="H147" s="1166"/>
      <c r="I147" s="1197" t="s">
        <v>3332</v>
      </c>
      <c r="J147" s="1197"/>
      <c r="K147" s="849" t="s">
        <v>2676</v>
      </c>
      <c r="L147" s="329" t="s">
        <v>3239</v>
      </c>
      <c r="M147" s="327" t="str">
        <f t="shared" si="7"/>
        <v>Frac</v>
      </c>
      <c r="N147" s="327" t="str">
        <f t="shared" si="8"/>
        <v>-</v>
      </c>
      <c r="O147" s="327" t="str">
        <f t="shared" si="9"/>
        <v>208V</v>
      </c>
      <c r="P147" s="327" t="str">
        <f t="shared" si="10"/>
        <v>1Ph</v>
      </c>
      <c r="Q147" s="327" t="str">
        <f t="shared" si="11"/>
        <v>SEE NOTE</v>
      </c>
      <c r="R147" s="327" t="str">
        <f t="shared" si="12"/>
        <v>208V</v>
      </c>
      <c r="S147" s="327" t="str">
        <f t="shared" si="13"/>
        <v>1Ph</v>
      </c>
      <c r="T147" s="848">
        <v>0.76</v>
      </c>
      <c r="U147" s="848">
        <v>1</v>
      </c>
      <c r="V147" s="848">
        <v>15</v>
      </c>
      <c r="W147" s="848">
        <v>60</v>
      </c>
      <c r="X147" s="1201" t="s">
        <v>3226</v>
      </c>
      <c r="Y147" s="1201"/>
      <c r="Z147" s="665"/>
      <c r="AA147" s="404"/>
      <c r="AB147" s="389"/>
      <c r="AC147" s="389"/>
      <c r="AD147" s="389"/>
      <c r="AE147" s="389"/>
    </row>
    <row r="148" spans="2:31" ht="12.75" customHeight="1">
      <c r="B148" s="96" t="s">
        <v>2633</v>
      </c>
      <c r="C148" s="1202" t="s">
        <v>2531</v>
      </c>
      <c r="D148" s="1202"/>
      <c r="E148" s="1203" t="s">
        <v>2677</v>
      </c>
      <c r="F148" s="1203"/>
      <c r="G148" s="1165"/>
      <c r="H148" s="1165"/>
      <c r="I148" s="1190" t="s">
        <v>3333</v>
      </c>
      <c r="J148" s="1190"/>
      <c r="K148" s="97" t="s">
        <v>2678</v>
      </c>
      <c r="L148" s="102" t="s">
        <v>3239</v>
      </c>
      <c r="M148" s="12" t="str">
        <f t="shared" si="7"/>
        <v>Frac</v>
      </c>
      <c r="N148" s="12" t="str">
        <f t="shared" si="8"/>
        <v>-</v>
      </c>
      <c r="O148" s="12" t="str">
        <f t="shared" si="9"/>
        <v>208V</v>
      </c>
      <c r="P148" s="12" t="str">
        <f t="shared" si="10"/>
        <v>1Ph</v>
      </c>
      <c r="Q148" s="12" t="str">
        <f t="shared" si="11"/>
        <v>SEE NOTE</v>
      </c>
      <c r="R148" s="12" t="str">
        <f t="shared" si="12"/>
        <v>208V</v>
      </c>
      <c r="S148" s="12" t="str">
        <f t="shared" si="13"/>
        <v>1Ph</v>
      </c>
      <c r="T148" s="99">
        <v>0.76</v>
      </c>
      <c r="U148" s="99">
        <v>1</v>
      </c>
      <c r="V148" s="99">
        <v>15</v>
      </c>
      <c r="W148" s="99">
        <v>60</v>
      </c>
      <c r="X148" s="1202" t="s">
        <v>3226</v>
      </c>
      <c r="Y148" s="1202"/>
      <c r="Z148" s="665"/>
      <c r="AA148" s="404"/>
      <c r="AB148" s="389"/>
      <c r="AC148" s="389"/>
      <c r="AD148" s="389"/>
      <c r="AE148" s="389"/>
    </row>
    <row r="149" spans="2:31" ht="12.75" customHeight="1">
      <c r="B149" s="865" t="s">
        <v>2633</v>
      </c>
      <c r="C149" s="1201" t="s">
        <v>2531</v>
      </c>
      <c r="D149" s="1201"/>
      <c r="E149" s="1204" t="s">
        <v>2679</v>
      </c>
      <c r="F149" s="1204"/>
      <c r="G149" s="1166"/>
      <c r="H149" s="1166"/>
      <c r="I149" s="1197" t="s">
        <v>3334</v>
      </c>
      <c r="J149" s="1197"/>
      <c r="K149" s="849" t="s">
        <v>2680</v>
      </c>
      <c r="L149" s="329" t="s">
        <v>3239</v>
      </c>
      <c r="M149" s="327" t="str">
        <f t="shared" si="7"/>
        <v>Frac</v>
      </c>
      <c r="N149" s="327" t="str">
        <f t="shared" si="8"/>
        <v>-</v>
      </c>
      <c r="O149" s="327" t="str">
        <f t="shared" si="9"/>
        <v>208V</v>
      </c>
      <c r="P149" s="327" t="str">
        <f t="shared" si="10"/>
        <v>1Ph</v>
      </c>
      <c r="Q149" s="327" t="str">
        <f t="shared" si="11"/>
        <v>SEE NOTE</v>
      </c>
      <c r="R149" s="327" t="str">
        <f t="shared" si="12"/>
        <v>208V</v>
      </c>
      <c r="S149" s="327" t="str">
        <f t="shared" si="13"/>
        <v>1Ph</v>
      </c>
      <c r="T149" s="848">
        <v>0.97</v>
      </c>
      <c r="U149" s="848">
        <v>1.2</v>
      </c>
      <c r="V149" s="848">
        <v>15</v>
      </c>
      <c r="W149" s="848">
        <v>75</v>
      </c>
      <c r="X149" s="1201" t="s">
        <v>3226</v>
      </c>
      <c r="Y149" s="1201"/>
      <c r="Z149" s="665"/>
      <c r="AA149" s="404"/>
      <c r="AB149" s="389"/>
      <c r="AC149" s="389"/>
      <c r="AD149" s="389"/>
      <c r="AE149" s="389"/>
    </row>
    <row r="150" spans="2:31" ht="12.75" customHeight="1">
      <c r="B150" s="96" t="s">
        <v>2633</v>
      </c>
      <c r="C150" s="1202" t="s">
        <v>2531</v>
      </c>
      <c r="D150" s="1202"/>
      <c r="E150" s="1203" t="s">
        <v>2681</v>
      </c>
      <c r="F150" s="1203"/>
      <c r="G150" s="1165"/>
      <c r="H150" s="1165"/>
      <c r="I150" s="1190" t="s">
        <v>3335</v>
      </c>
      <c r="J150" s="1190"/>
      <c r="K150" s="97" t="s">
        <v>2682</v>
      </c>
      <c r="L150" s="102" t="s">
        <v>3239</v>
      </c>
      <c r="M150" s="12" t="str">
        <f t="shared" si="7"/>
        <v>Frac</v>
      </c>
      <c r="N150" s="12" t="str">
        <f t="shared" si="8"/>
        <v>-</v>
      </c>
      <c r="O150" s="12" t="str">
        <f t="shared" si="9"/>
        <v>208V</v>
      </c>
      <c r="P150" s="12" t="str">
        <f t="shared" si="10"/>
        <v>1Ph</v>
      </c>
      <c r="Q150" s="12" t="str">
        <f t="shared" si="11"/>
        <v>SEE NOTE</v>
      </c>
      <c r="R150" s="12" t="str">
        <f t="shared" si="12"/>
        <v>208V</v>
      </c>
      <c r="S150" s="12" t="str">
        <f t="shared" si="13"/>
        <v>1Ph</v>
      </c>
      <c r="T150" s="99">
        <v>0.97</v>
      </c>
      <c r="U150" s="99">
        <v>1.2</v>
      </c>
      <c r="V150" s="99">
        <v>15</v>
      </c>
      <c r="W150" s="99">
        <v>75</v>
      </c>
      <c r="X150" s="1202" t="s">
        <v>3226</v>
      </c>
      <c r="Y150" s="1202"/>
      <c r="Z150" s="665"/>
      <c r="AA150" s="404"/>
      <c r="AB150" s="389"/>
      <c r="AC150" s="389"/>
      <c r="AD150" s="389"/>
      <c r="AE150" s="389"/>
    </row>
    <row r="151" spans="2:31">
      <c r="B151" s="320"/>
      <c r="C151" s="321"/>
      <c r="D151" s="321"/>
      <c r="E151" s="321"/>
      <c r="F151" s="321"/>
      <c r="G151" s="321"/>
      <c r="H151" s="321"/>
      <c r="I151" s="1227"/>
      <c r="J151" s="1227"/>
      <c r="K151" s="321"/>
      <c r="L151" s="321"/>
      <c r="M151" s="321"/>
      <c r="N151" s="321"/>
      <c r="O151" s="321"/>
      <c r="P151" s="321"/>
      <c r="Q151" s="321"/>
      <c r="R151" s="321"/>
      <c r="S151" s="321"/>
      <c r="T151" s="321"/>
      <c r="U151" s="321"/>
      <c r="V151" s="321"/>
      <c r="W151" s="321"/>
      <c r="X151" s="321"/>
      <c r="Y151" s="322"/>
    </row>
    <row r="152" spans="2:31">
      <c r="B152" s="842" t="s">
        <v>1144</v>
      </c>
      <c r="C152" s="349"/>
      <c r="D152" s="349"/>
      <c r="E152" s="349"/>
      <c r="F152" s="349"/>
      <c r="G152" s="349"/>
      <c r="H152" s="349"/>
      <c r="I152" s="349"/>
      <c r="J152" s="349"/>
      <c r="K152" s="349"/>
      <c r="L152" s="349"/>
      <c r="M152" s="349"/>
      <c r="N152" s="349"/>
      <c r="O152" s="349"/>
      <c r="P152" s="349"/>
      <c r="Q152" s="349"/>
      <c r="R152" s="349"/>
      <c r="S152" s="349"/>
      <c r="T152" s="349"/>
      <c r="U152" s="349"/>
      <c r="V152" s="349"/>
      <c r="W152" s="349"/>
      <c r="X152" s="349"/>
      <c r="Y152" s="679"/>
    </row>
    <row r="153" spans="2:31" ht="14.25">
      <c r="B153" s="678">
        <v>1</v>
      </c>
      <c r="C153" s="843" t="s">
        <v>3034</v>
      </c>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679"/>
    </row>
    <row r="154" spans="2:31" ht="14.25">
      <c r="B154" s="678">
        <v>2</v>
      </c>
      <c r="C154" s="843" t="s">
        <v>3035</v>
      </c>
      <c r="D154" s="349"/>
      <c r="E154" s="349"/>
      <c r="F154" s="349"/>
      <c r="G154" s="349"/>
      <c r="H154" s="349"/>
      <c r="I154" s="349"/>
      <c r="J154" s="349"/>
      <c r="K154" s="349"/>
      <c r="L154" s="349"/>
      <c r="M154" s="349"/>
      <c r="N154" s="349"/>
      <c r="O154" s="349"/>
      <c r="P154" s="349"/>
      <c r="Q154" s="349"/>
      <c r="R154" s="349"/>
      <c r="S154" s="349"/>
      <c r="T154" s="349"/>
      <c r="U154" s="349"/>
      <c r="V154" s="349"/>
      <c r="W154" s="349"/>
      <c r="X154" s="349"/>
      <c r="Y154" s="679"/>
    </row>
    <row r="155" spans="2:31" ht="14.25">
      <c r="B155" s="678">
        <v>3</v>
      </c>
      <c r="C155" s="843" t="s">
        <v>3036</v>
      </c>
      <c r="D155" s="349"/>
      <c r="E155" s="349"/>
      <c r="F155" s="349"/>
      <c r="G155" s="349"/>
      <c r="H155" s="349"/>
      <c r="I155" s="349"/>
      <c r="J155" s="349"/>
      <c r="K155" s="349"/>
      <c r="L155" s="349"/>
      <c r="M155" s="349"/>
      <c r="N155" s="349"/>
      <c r="O155" s="349"/>
      <c r="P155" s="349"/>
      <c r="Q155" s="349"/>
      <c r="R155" s="349"/>
      <c r="S155" s="349"/>
      <c r="T155" s="349"/>
      <c r="U155" s="349"/>
      <c r="V155" s="349"/>
      <c r="W155" s="349"/>
      <c r="X155" s="349"/>
      <c r="Y155" s="679"/>
    </row>
    <row r="156" spans="2:31" ht="14.25">
      <c r="B156" s="678">
        <v>4</v>
      </c>
      <c r="C156" s="843" t="s">
        <v>3037</v>
      </c>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679"/>
    </row>
    <row r="157" spans="2:31" ht="14.25">
      <c r="B157" s="678">
        <v>5</v>
      </c>
      <c r="C157" s="843" t="s">
        <v>3038</v>
      </c>
      <c r="D157" s="349"/>
      <c r="E157" s="349"/>
      <c r="F157" s="349"/>
      <c r="G157" s="349"/>
      <c r="H157" s="349"/>
      <c r="I157" s="349"/>
      <c r="J157" s="349"/>
      <c r="K157" s="349"/>
      <c r="L157" s="349"/>
      <c r="M157" s="349"/>
      <c r="N157" s="349"/>
      <c r="O157" s="349"/>
      <c r="P157" s="349"/>
      <c r="Q157" s="349"/>
      <c r="R157" s="349"/>
      <c r="S157" s="349"/>
      <c r="T157" s="349"/>
      <c r="U157" s="349"/>
      <c r="V157" s="349"/>
      <c r="W157" s="349"/>
      <c r="X157" s="349"/>
      <c r="Y157" s="679"/>
    </row>
    <row r="158" spans="2:31">
      <c r="B158" s="844"/>
      <c r="C158" s="349"/>
      <c r="D158" s="349"/>
      <c r="E158" s="349"/>
      <c r="F158" s="349"/>
      <c r="G158" s="349"/>
      <c r="H158" s="349"/>
      <c r="I158" s="349"/>
      <c r="J158" s="349"/>
      <c r="K158" s="349"/>
      <c r="L158" s="349"/>
      <c r="M158" s="349"/>
      <c r="N158" s="349"/>
      <c r="O158" s="349"/>
      <c r="P158" s="349"/>
      <c r="Q158" s="349"/>
      <c r="R158" s="349"/>
      <c r="S158" s="349"/>
      <c r="T158" s="349"/>
      <c r="U158" s="349"/>
      <c r="V158" s="349"/>
      <c r="W158" s="349"/>
      <c r="X158" s="349"/>
      <c r="Y158" s="679"/>
    </row>
    <row r="159" spans="2:31">
      <c r="B159" s="845" t="s">
        <v>2204</v>
      </c>
      <c r="C159" s="682"/>
      <c r="D159" s="682"/>
      <c r="E159" s="682"/>
      <c r="F159" s="682"/>
      <c r="G159" s="682"/>
      <c r="H159" s="682"/>
      <c r="I159" s="682"/>
      <c r="J159" s="682"/>
      <c r="K159" s="682"/>
      <c r="L159" s="682"/>
      <c r="M159" s="682"/>
      <c r="N159" s="682"/>
      <c r="O159" s="682"/>
      <c r="P159" s="682"/>
      <c r="Q159" s="682"/>
      <c r="R159" s="682"/>
      <c r="S159" s="682"/>
      <c r="T159" s="682"/>
      <c r="U159" s="682"/>
      <c r="V159" s="682"/>
      <c r="W159" s="682"/>
      <c r="X159" s="682"/>
      <c r="Y159" s="683"/>
    </row>
  </sheetData>
  <sheetProtection password="81F4" sheet="1" objects="1" scenarios="1" formatRows="0"/>
  <mergeCells count="638">
    <mergeCell ref="B2:Z3"/>
    <mergeCell ref="B4:B6"/>
    <mergeCell ref="C4:E4"/>
    <mergeCell ref="F4:G6"/>
    <mergeCell ref="H4:L4"/>
    <mergeCell ref="M4:O4"/>
    <mergeCell ref="P4:U4"/>
    <mergeCell ref="V4:Z4"/>
    <mergeCell ref="C5:D6"/>
    <mergeCell ref="E5:E6"/>
    <mergeCell ref="W5:W6"/>
    <mergeCell ref="X5:X6"/>
    <mergeCell ref="Y5:Y6"/>
    <mergeCell ref="Z5:Z6"/>
    <mergeCell ref="C7:D7"/>
    <mergeCell ref="F7:G7"/>
    <mergeCell ref="H7:I7"/>
    <mergeCell ref="Q7:R7"/>
    <mergeCell ref="O5:O6"/>
    <mergeCell ref="P5:P6"/>
    <mergeCell ref="Q5:R6"/>
    <mergeCell ref="S5:S6"/>
    <mergeCell ref="T5:T6"/>
    <mergeCell ref="U5:U6"/>
    <mergeCell ref="H5:I6"/>
    <mergeCell ref="J5:J6"/>
    <mergeCell ref="K5:K6"/>
    <mergeCell ref="L5:L6"/>
    <mergeCell ref="M5:M6"/>
    <mergeCell ref="N5:N6"/>
    <mergeCell ref="C8:D8"/>
    <mergeCell ref="F8:G8"/>
    <mergeCell ref="H8:I8"/>
    <mergeCell ref="Q8:R8"/>
    <mergeCell ref="C9:D9"/>
    <mergeCell ref="F9:G9"/>
    <mergeCell ref="H9:I9"/>
    <mergeCell ref="Q9:R9"/>
    <mergeCell ref="V5:V6"/>
    <mergeCell ref="C10:D10"/>
    <mergeCell ref="F10:G10"/>
    <mergeCell ref="H10:I10"/>
    <mergeCell ref="Q10:R10"/>
    <mergeCell ref="C51:D51"/>
    <mergeCell ref="F51:G51"/>
    <mergeCell ref="H51:I51"/>
    <mergeCell ref="Q51:R51"/>
    <mergeCell ref="Q11:R11"/>
    <mergeCell ref="Q12:R12"/>
    <mergeCell ref="B64:Y65"/>
    <mergeCell ref="B66:B68"/>
    <mergeCell ref="C66:F66"/>
    <mergeCell ref="G66:H68"/>
    <mergeCell ref="I66:J68"/>
    <mergeCell ref="K66:P66"/>
    <mergeCell ref="Q66:Q68"/>
    <mergeCell ref="R66:V66"/>
    <mergeCell ref="W66:W68"/>
    <mergeCell ref="X66:Y68"/>
    <mergeCell ref="S67:S68"/>
    <mergeCell ref="T67:T68"/>
    <mergeCell ref="U67:U68"/>
    <mergeCell ref="V67:V68"/>
    <mergeCell ref="C69:D69"/>
    <mergeCell ref="E69:F69"/>
    <mergeCell ref="I69:J69"/>
    <mergeCell ref="C67:D68"/>
    <mergeCell ref="E67:F68"/>
    <mergeCell ref="K67:K68"/>
    <mergeCell ref="L67:L68"/>
    <mergeCell ref="M67:P67"/>
    <mergeCell ref="R67:R68"/>
    <mergeCell ref="C76:D76"/>
    <mergeCell ref="C77:D77"/>
    <mergeCell ref="C74:D74"/>
    <mergeCell ref="C75:D75"/>
    <mergeCell ref="C72:D72"/>
    <mergeCell ref="C73:D73"/>
    <mergeCell ref="X69:Y69"/>
    <mergeCell ref="C70:D70"/>
    <mergeCell ref="E70:F70"/>
    <mergeCell ref="I70:J70"/>
    <mergeCell ref="X70:Y70"/>
    <mergeCell ref="C71:D71"/>
    <mergeCell ref="E71:F71"/>
    <mergeCell ref="I71:J71"/>
    <mergeCell ref="X71:Y71"/>
    <mergeCell ref="C86:D86"/>
    <mergeCell ref="C87:D87"/>
    <mergeCell ref="C84:D84"/>
    <mergeCell ref="C85:D85"/>
    <mergeCell ref="C82:D82"/>
    <mergeCell ref="C83:D83"/>
    <mergeCell ref="C80:D80"/>
    <mergeCell ref="C81:D81"/>
    <mergeCell ref="C78:D78"/>
    <mergeCell ref="C79:D79"/>
    <mergeCell ref="C96:D96"/>
    <mergeCell ref="C97:D97"/>
    <mergeCell ref="C94:D94"/>
    <mergeCell ref="C95:D95"/>
    <mergeCell ref="C92:D92"/>
    <mergeCell ref="C93:D93"/>
    <mergeCell ref="C90:D90"/>
    <mergeCell ref="C91:D91"/>
    <mergeCell ref="C88:D88"/>
    <mergeCell ref="C89:D89"/>
    <mergeCell ref="C102:D102"/>
    <mergeCell ref="C103:D103"/>
    <mergeCell ref="G102:H102"/>
    <mergeCell ref="C100:D100"/>
    <mergeCell ref="C101:D101"/>
    <mergeCell ref="C98:D98"/>
    <mergeCell ref="C99:D99"/>
    <mergeCell ref="C104:D104"/>
    <mergeCell ref="C105:D105"/>
    <mergeCell ref="C110:D110"/>
    <mergeCell ref="C111:D111"/>
    <mergeCell ref="G110:H110"/>
    <mergeCell ref="G111:H111"/>
    <mergeCell ref="C108:D108"/>
    <mergeCell ref="C109:D109"/>
    <mergeCell ref="G108:H108"/>
    <mergeCell ref="G109:H109"/>
    <mergeCell ref="C106:D106"/>
    <mergeCell ref="C107:D107"/>
    <mergeCell ref="G106:H106"/>
    <mergeCell ref="G107:H107"/>
    <mergeCell ref="G118:H118"/>
    <mergeCell ref="G119:H119"/>
    <mergeCell ref="G116:H116"/>
    <mergeCell ref="G117:H117"/>
    <mergeCell ref="G114:H114"/>
    <mergeCell ref="G115:H115"/>
    <mergeCell ref="C112:D112"/>
    <mergeCell ref="G112:H112"/>
    <mergeCell ref="G113:H113"/>
    <mergeCell ref="I126:J126"/>
    <mergeCell ref="I127:J127"/>
    <mergeCell ref="G126:H126"/>
    <mergeCell ref="G127:H127"/>
    <mergeCell ref="G124:H124"/>
    <mergeCell ref="G125:H125"/>
    <mergeCell ref="G122:H122"/>
    <mergeCell ref="G123:H123"/>
    <mergeCell ref="G120:H120"/>
    <mergeCell ref="G121:H121"/>
    <mergeCell ref="G136:H136"/>
    <mergeCell ref="G137:H137"/>
    <mergeCell ref="I134:J134"/>
    <mergeCell ref="X134:Y134"/>
    <mergeCell ref="I135:J135"/>
    <mergeCell ref="X135:Y135"/>
    <mergeCell ref="G134:H134"/>
    <mergeCell ref="G135:H135"/>
    <mergeCell ref="I132:J132"/>
    <mergeCell ref="G132:H132"/>
    <mergeCell ref="G133:H133"/>
    <mergeCell ref="G103:H103"/>
    <mergeCell ref="G104:H104"/>
    <mergeCell ref="G105:H105"/>
    <mergeCell ref="I151:J151"/>
    <mergeCell ref="X133:Y133"/>
    <mergeCell ref="G93:H93"/>
    <mergeCell ref="G94:H94"/>
    <mergeCell ref="G95:H95"/>
    <mergeCell ref="G150:H150"/>
    <mergeCell ref="G148:H148"/>
    <mergeCell ref="G149:H149"/>
    <mergeCell ref="G146:H146"/>
    <mergeCell ref="G147:H147"/>
    <mergeCell ref="G144:H144"/>
    <mergeCell ref="G145:H145"/>
    <mergeCell ref="G143:H143"/>
    <mergeCell ref="G140:H140"/>
    <mergeCell ref="I138:J138"/>
    <mergeCell ref="I139:J139"/>
    <mergeCell ref="G138:H138"/>
    <mergeCell ref="G139:H139"/>
    <mergeCell ref="I136:J136"/>
    <mergeCell ref="X136:Y136"/>
    <mergeCell ref="I137:J137"/>
    <mergeCell ref="C123:D123"/>
    <mergeCell ref="C124:D124"/>
    <mergeCell ref="C119:D119"/>
    <mergeCell ref="C120:D120"/>
    <mergeCell ref="C121:D121"/>
    <mergeCell ref="C116:D116"/>
    <mergeCell ref="C117:D117"/>
    <mergeCell ref="C118:D118"/>
    <mergeCell ref="C113:D113"/>
    <mergeCell ref="C114:D114"/>
    <mergeCell ref="C115:D115"/>
    <mergeCell ref="X73:Y73"/>
    <mergeCell ref="X72:Y72"/>
    <mergeCell ref="X75:Y75"/>
    <mergeCell ref="X74:Y74"/>
    <mergeCell ref="E73:F73"/>
    <mergeCell ref="E72:F72"/>
    <mergeCell ref="E75:F75"/>
    <mergeCell ref="E74:F74"/>
    <mergeCell ref="C149:D149"/>
    <mergeCell ref="C146:D146"/>
    <mergeCell ref="C147:D147"/>
    <mergeCell ref="C148:D148"/>
    <mergeCell ref="C144:D144"/>
    <mergeCell ref="C145:D145"/>
    <mergeCell ref="C137:D137"/>
    <mergeCell ref="E137:F137"/>
    <mergeCell ref="C134:D134"/>
    <mergeCell ref="E134:F134"/>
    <mergeCell ref="C135:D135"/>
    <mergeCell ref="E135:F135"/>
    <mergeCell ref="C136:D136"/>
    <mergeCell ref="E136:F136"/>
    <mergeCell ref="C125:D125"/>
    <mergeCell ref="C122:D122"/>
    <mergeCell ref="X83:Y83"/>
    <mergeCell ref="X82:Y82"/>
    <mergeCell ref="X85:Y85"/>
    <mergeCell ref="X84:Y84"/>
    <mergeCell ref="X87:Y87"/>
    <mergeCell ref="X86:Y86"/>
    <mergeCell ref="X77:Y77"/>
    <mergeCell ref="X76:Y76"/>
    <mergeCell ref="X79:Y79"/>
    <mergeCell ref="X78:Y78"/>
    <mergeCell ref="X81:Y81"/>
    <mergeCell ref="X80:Y80"/>
    <mergeCell ref="X95:Y95"/>
    <mergeCell ref="X94:Y94"/>
    <mergeCell ref="X97:Y97"/>
    <mergeCell ref="X96:Y96"/>
    <mergeCell ref="X99:Y99"/>
    <mergeCell ref="X98:Y98"/>
    <mergeCell ref="X89:Y89"/>
    <mergeCell ref="X88:Y88"/>
    <mergeCell ref="X91:Y91"/>
    <mergeCell ref="X90:Y90"/>
    <mergeCell ref="X93:Y93"/>
    <mergeCell ref="X92:Y92"/>
    <mergeCell ref="X107:Y107"/>
    <mergeCell ref="X106:Y106"/>
    <mergeCell ref="X109:Y109"/>
    <mergeCell ref="X108:Y108"/>
    <mergeCell ref="X111:Y111"/>
    <mergeCell ref="X110:Y110"/>
    <mergeCell ref="X101:Y101"/>
    <mergeCell ref="X100:Y100"/>
    <mergeCell ref="X103:Y103"/>
    <mergeCell ref="X102:Y102"/>
    <mergeCell ref="X105:Y105"/>
    <mergeCell ref="X104:Y104"/>
    <mergeCell ref="X119:Y119"/>
    <mergeCell ref="X118:Y118"/>
    <mergeCell ref="X121:Y121"/>
    <mergeCell ref="X120:Y120"/>
    <mergeCell ref="X123:Y123"/>
    <mergeCell ref="X122:Y122"/>
    <mergeCell ref="X113:Y113"/>
    <mergeCell ref="X112:Y112"/>
    <mergeCell ref="X115:Y115"/>
    <mergeCell ref="X114:Y114"/>
    <mergeCell ref="X117:Y117"/>
    <mergeCell ref="X116:Y116"/>
    <mergeCell ref="X149:Y149"/>
    <mergeCell ref="X148:Y148"/>
    <mergeCell ref="X150:Y150"/>
    <mergeCell ref="X125:Y125"/>
    <mergeCell ref="X124:Y124"/>
    <mergeCell ref="X145:Y145"/>
    <mergeCell ref="X144:Y144"/>
    <mergeCell ref="X147:Y147"/>
    <mergeCell ref="X146:Y146"/>
    <mergeCell ref="X138:Y138"/>
    <mergeCell ref="X139:Y139"/>
    <mergeCell ref="X140:Y140"/>
    <mergeCell ref="X126:Y126"/>
    <mergeCell ref="X137:Y137"/>
    <mergeCell ref="I87:J87"/>
    <mergeCell ref="I86:J86"/>
    <mergeCell ref="I89:J89"/>
    <mergeCell ref="I88:J88"/>
    <mergeCell ref="I91:J91"/>
    <mergeCell ref="I90:J90"/>
    <mergeCell ref="I78:J78"/>
    <mergeCell ref="I81:J81"/>
    <mergeCell ref="I80:J80"/>
    <mergeCell ref="I83:J83"/>
    <mergeCell ref="I82:J82"/>
    <mergeCell ref="I85:J85"/>
    <mergeCell ref="I84:J84"/>
    <mergeCell ref="I99:J99"/>
    <mergeCell ref="I98:J98"/>
    <mergeCell ref="I101:J101"/>
    <mergeCell ref="I100:J100"/>
    <mergeCell ref="I103:J103"/>
    <mergeCell ref="I102:J102"/>
    <mergeCell ref="I93:J93"/>
    <mergeCell ref="I92:J92"/>
    <mergeCell ref="I95:J95"/>
    <mergeCell ref="I94:J94"/>
    <mergeCell ref="I97:J97"/>
    <mergeCell ref="I96:J96"/>
    <mergeCell ref="I113:J113"/>
    <mergeCell ref="I112:J112"/>
    <mergeCell ref="I115:J115"/>
    <mergeCell ref="I114:J114"/>
    <mergeCell ref="I105:J105"/>
    <mergeCell ref="I104:J104"/>
    <mergeCell ref="I107:J107"/>
    <mergeCell ref="I106:J106"/>
    <mergeCell ref="I109:J109"/>
    <mergeCell ref="I108:J108"/>
    <mergeCell ref="I147:J147"/>
    <mergeCell ref="I146:J146"/>
    <mergeCell ref="I149:J149"/>
    <mergeCell ref="I148:J148"/>
    <mergeCell ref="I150:J150"/>
    <mergeCell ref="G69:H69"/>
    <mergeCell ref="I140:J140"/>
    <mergeCell ref="I133:J133"/>
    <mergeCell ref="I79:J79"/>
    <mergeCell ref="I77:J77"/>
    <mergeCell ref="I123:J123"/>
    <mergeCell ref="I122:J122"/>
    <mergeCell ref="I125:J125"/>
    <mergeCell ref="I124:J124"/>
    <mergeCell ref="I145:J145"/>
    <mergeCell ref="I144:J144"/>
    <mergeCell ref="I117:J117"/>
    <mergeCell ref="I116:J116"/>
    <mergeCell ref="I119:J119"/>
    <mergeCell ref="I118:J118"/>
    <mergeCell ref="I121:J121"/>
    <mergeCell ref="I120:J120"/>
    <mergeCell ref="I111:J111"/>
    <mergeCell ref="I110:J110"/>
    <mergeCell ref="E89:F89"/>
    <mergeCell ref="E83:F83"/>
    <mergeCell ref="E82:F82"/>
    <mergeCell ref="E85:F85"/>
    <mergeCell ref="E84:F84"/>
    <mergeCell ref="E87:F87"/>
    <mergeCell ref="E86:F86"/>
    <mergeCell ref="E77:F77"/>
    <mergeCell ref="E76:F76"/>
    <mergeCell ref="E79:F79"/>
    <mergeCell ref="E78:F78"/>
    <mergeCell ref="E81:F81"/>
    <mergeCell ref="E80:F80"/>
    <mergeCell ref="E111:F111"/>
    <mergeCell ref="E110:F110"/>
    <mergeCell ref="E101:F101"/>
    <mergeCell ref="E100:F100"/>
    <mergeCell ref="E103:F103"/>
    <mergeCell ref="E102:F102"/>
    <mergeCell ref="E105:F105"/>
    <mergeCell ref="E104:F104"/>
    <mergeCell ref="E95:F95"/>
    <mergeCell ref="E149:F149"/>
    <mergeCell ref="E148:F148"/>
    <mergeCell ref="E150:F150"/>
    <mergeCell ref="C138:D138"/>
    <mergeCell ref="E138:F138"/>
    <mergeCell ref="C139:D139"/>
    <mergeCell ref="E139:F139"/>
    <mergeCell ref="C140:D140"/>
    <mergeCell ref="E125:F125"/>
    <mergeCell ref="E145:F145"/>
    <mergeCell ref="E144:F144"/>
    <mergeCell ref="E147:F147"/>
    <mergeCell ref="E146:F146"/>
    <mergeCell ref="E140:F140"/>
    <mergeCell ref="E127:F127"/>
    <mergeCell ref="E128:F128"/>
    <mergeCell ref="E129:F129"/>
    <mergeCell ref="C150:D150"/>
    <mergeCell ref="C143:D143"/>
    <mergeCell ref="E143:F143"/>
    <mergeCell ref="I143:J143"/>
    <mergeCell ref="X143:Y143"/>
    <mergeCell ref="E88:F88"/>
    <mergeCell ref="E90:F90"/>
    <mergeCell ref="E91:F91"/>
    <mergeCell ref="E92:F92"/>
    <mergeCell ref="E93:F93"/>
    <mergeCell ref="E94:F94"/>
    <mergeCell ref="C141:D141"/>
    <mergeCell ref="E141:F141"/>
    <mergeCell ref="I141:J141"/>
    <mergeCell ref="X141:Y141"/>
    <mergeCell ref="C142:D142"/>
    <mergeCell ref="E142:F142"/>
    <mergeCell ref="I142:J142"/>
    <mergeCell ref="X142:Y142"/>
    <mergeCell ref="G141:H141"/>
    <mergeCell ref="G142:H142"/>
    <mergeCell ref="E119:F119"/>
    <mergeCell ref="E118:F118"/>
    <mergeCell ref="E121:F121"/>
    <mergeCell ref="E120:F120"/>
    <mergeCell ref="C126:D126"/>
    <mergeCell ref="C127:D127"/>
    <mergeCell ref="C128:D128"/>
    <mergeCell ref="C129:D129"/>
    <mergeCell ref="C130:D130"/>
    <mergeCell ref="C131:D131"/>
    <mergeCell ref="E96:F96"/>
    <mergeCell ref="E97:F97"/>
    <mergeCell ref="E98:F98"/>
    <mergeCell ref="E99:F99"/>
    <mergeCell ref="E124:F124"/>
    <mergeCell ref="E126:F126"/>
    <mergeCell ref="E123:F123"/>
    <mergeCell ref="E122:F122"/>
    <mergeCell ref="E113:F113"/>
    <mergeCell ref="E112:F112"/>
    <mergeCell ref="E115:F115"/>
    <mergeCell ref="E114:F114"/>
    <mergeCell ref="E117:F117"/>
    <mergeCell ref="E116:F116"/>
    <mergeCell ref="E107:F107"/>
    <mergeCell ref="E106:F106"/>
    <mergeCell ref="E109:F109"/>
    <mergeCell ref="E108:F108"/>
    <mergeCell ref="X127:Y127"/>
    <mergeCell ref="X128:Y128"/>
    <mergeCell ref="X129:Y129"/>
    <mergeCell ref="X130:Y130"/>
    <mergeCell ref="X131:Y131"/>
    <mergeCell ref="X132:Y132"/>
    <mergeCell ref="C132:D132"/>
    <mergeCell ref="C133:D133"/>
    <mergeCell ref="E130:F130"/>
    <mergeCell ref="E131:F131"/>
    <mergeCell ref="E132:F132"/>
    <mergeCell ref="E133:F133"/>
    <mergeCell ref="I130:J130"/>
    <mergeCell ref="I131:J131"/>
    <mergeCell ref="G130:H130"/>
    <mergeCell ref="G131:H131"/>
    <mergeCell ref="I128:J128"/>
    <mergeCell ref="I129:J129"/>
    <mergeCell ref="G128:H128"/>
    <mergeCell ref="G129:H129"/>
    <mergeCell ref="F13:G13"/>
    <mergeCell ref="H13:I13"/>
    <mergeCell ref="Q13:R13"/>
    <mergeCell ref="C14:D14"/>
    <mergeCell ref="F14:G14"/>
    <mergeCell ref="H14:I14"/>
    <mergeCell ref="Q14:R14"/>
    <mergeCell ref="C11:D11"/>
    <mergeCell ref="F11:G11"/>
    <mergeCell ref="H11:I11"/>
    <mergeCell ref="C12:D12"/>
    <mergeCell ref="F12:G12"/>
    <mergeCell ref="H12:I12"/>
    <mergeCell ref="C13:D13"/>
    <mergeCell ref="C17:D17"/>
    <mergeCell ref="F17:G17"/>
    <mergeCell ref="H17:I17"/>
    <mergeCell ref="Q17:R17"/>
    <mergeCell ref="C18:D18"/>
    <mergeCell ref="F18:G18"/>
    <mergeCell ref="H18:I18"/>
    <mergeCell ref="Q18:R18"/>
    <mergeCell ref="C15:D15"/>
    <mergeCell ref="F15:G15"/>
    <mergeCell ref="H15:I15"/>
    <mergeCell ref="Q15:R15"/>
    <mergeCell ref="C16:D16"/>
    <mergeCell ref="F16:G16"/>
    <mergeCell ref="H16:I16"/>
    <mergeCell ref="Q16:R16"/>
    <mergeCell ref="C21:D21"/>
    <mergeCell ref="F21:G21"/>
    <mergeCell ref="H21:I21"/>
    <mergeCell ref="Q21:R21"/>
    <mergeCell ref="C22:D22"/>
    <mergeCell ref="F22:G22"/>
    <mergeCell ref="H22:I22"/>
    <mergeCell ref="Q22:R22"/>
    <mergeCell ref="C19:D19"/>
    <mergeCell ref="F19:G19"/>
    <mergeCell ref="H19:I19"/>
    <mergeCell ref="Q19:R19"/>
    <mergeCell ref="C20:D20"/>
    <mergeCell ref="F20:G20"/>
    <mergeCell ref="H20:I20"/>
    <mergeCell ref="Q20:R20"/>
    <mergeCell ref="C25:D25"/>
    <mergeCell ref="F25:G25"/>
    <mergeCell ref="H25:I25"/>
    <mergeCell ref="Q25:R25"/>
    <mergeCell ref="C26:D26"/>
    <mergeCell ref="F26:G26"/>
    <mergeCell ref="H26:I26"/>
    <mergeCell ref="Q26:R26"/>
    <mergeCell ref="C23:D23"/>
    <mergeCell ref="F23:G23"/>
    <mergeCell ref="H23:I23"/>
    <mergeCell ref="Q23:R23"/>
    <mergeCell ref="C24:D24"/>
    <mergeCell ref="F24:G24"/>
    <mergeCell ref="H24:I24"/>
    <mergeCell ref="Q24:R24"/>
    <mergeCell ref="C29:D29"/>
    <mergeCell ref="F29:G29"/>
    <mergeCell ref="H29:I29"/>
    <mergeCell ref="Q29:R29"/>
    <mergeCell ref="C30:D30"/>
    <mergeCell ref="F30:G30"/>
    <mergeCell ref="H30:I30"/>
    <mergeCell ref="Q30:R30"/>
    <mergeCell ref="C27:D27"/>
    <mergeCell ref="F27:G27"/>
    <mergeCell ref="H27:I27"/>
    <mergeCell ref="Q27:R27"/>
    <mergeCell ref="C28:D28"/>
    <mergeCell ref="F28:G28"/>
    <mergeCell ref="H28:I28"/>
    <mergeCell ref="Q28:R28"/>
    <mergeCell ref="C33:D33"/>
    <mergeCell ref="F33:G33"/>
    <mergeCell ref="H33:I33"/>
    <mergeCell ref="Q33:R33"/>
    <mergeCell ref="C34:D34"/>
    <mergeCell ref="F34:G34"/>
    <mergeCell ref="H34:I34"/>
    <mergeCell ref="Q34:R34"/>
    <mergeCell ref="C31:D31"/>
    <mergeCell ref="F31:G31"/>
    <mergeCell ref="H31:I31"/>
    <mergeCell ref="Q31:R31"/>
    <mergeCell ref="C32:D32"/>
    <mergeCell ref="F32:G32"/>
    <mergeCell ref="H32:I32"/>
    <mergeCell ref="Q32:R32"/>
    <mergeCell ref="C37:D37"/>
    <mergeCell ref="F37:G37"/>
    <mergeCell ref="H37:I37"/>
    <mergeCell ref="Q37:R37"/>
    <mergeCell ref="C38:D38"/>
    <mergeCell ref="F38:G38"/>
    <mergeCell ref="H38:I38"/>
    <mergeCell ref="Q38:R38"/>
    <mergeCell ref="C35:D35"/>
    <mergeCell ref="F35:G35"/>
    <mergeCell ref="H35:I35"/>
    <mergeCell ref="Q35:R35"/>
    <mergeCell ref="C36:D36"/>
    <mergeCell ref="F36:G36"/>
    <mergeCell ref="H36:I36"/>
    <mergeCell ref="Q36:R36"/>
    <mergeCell ref="C41:D41"/>
    <mergeCell ref="F41:G41"/>
    <mergeCell ref="H41:I41"/>
    <mergeCell ref="Q41:R41"/>
    <mergeCell ref="C42:D42"/>
    <mergeCell ref="F42:G42"/>
    <mergeCell ref="H42:I42"/>
    <mergeCell ref="Q42:R42"/>
    <mergeCell ref="C39:D39"/>
    <mergeCell ref="F39:G39"/>
    <mergeCell ref="H39:I39"/>
    <mergeCell ref="Q39:R39"/>
    <mergeCell ref="C40:D40"/>
    <mergeCell ref="F40:G40"/>
    <mergeCell ref="H40:I40"/>
    <mergeCell ref="Q40:R40"/>
    <mergeCell ref="C45:D45"/>
    <mergeCell ref="F45:G45"/>
    <mergeCell ref="H45:I45"/>
    <mergeCell ref="Q45:R45"/>
    <mergeCell ref="C46:D46"/>
    <mergeCell ref="F46:G46"/>
    <mergeCell ref="H46:I46"/>
    <mergeCell ref="Q46:R46"/>
    <mergeCell ref="C43:D43"/>
    <mergeCell ref="F43:G43"/>
    <mergeCell ref="H43:I43"/>
    <mergeCell ref="Q43:R43"/>
    <mergeCell ref="C44:D44"/>
    <mergeCell ref="F44:G44"/>
    <mergeCell ref="H44:I44"/>
    <mergeCell ref="Q44:R44"/>
    <mergeCell ref="C49:D49"/>
    <mergeCell ref="F49:G49"/>
    <mergeCell ref="H49:I49"/>
    <mergeCell ref="Q49:R49"/>
    <mergeCell ref="C50:D50"/>
    <mergeCell ref="F50:G50"/>
    <mergeCell ref="H50:I50"/>
    <mergeCell ref="Q50:R50"/>
    <mergeCell ref="C47:D47"/>
    <mergeCell ref="F47:G47"/>
    <mergeCell ref="H47:I47"/>
    <mergeCell ref="Q47:R47"/>
    <mergeCell ref="C48:D48"/>
    <mergeCell ref="F48:G48"/>
    <mergeCell ref="H48:I48"/>
    <mergeCell ref="Q48:R48"/>
    <mergeCell ref="I76:J76"/>
    <mergeCell ref="I75:J75"/>
    <mergeCell ref="I74:J74"/>
    <mergeCell ref="I73:J73"/>
    <mergeCell ref="I72:J72"/>
    <mergeCell ref="G70:H70"/>
    <mergeCell ref="G71:H71"/>
    <mergeCell ref="G72:H72"/>
    <mergeCell ref="G73:H73"/>
    <mergeCell ref="G74:H74"/>
    <mergeCell ref="G81:H81"/>
    <mergeCell ref="G82:H82"/>
    <mergeCell ref="G83:H83"/>
    <mergeCell ref="G84:H84"/>
    <mergeCell ref="G85:H85"/>
    <mergeCell ref="G86:H86"/>
    <mergeCell ref="G75:H75"/>
    <mergeCell ref="G76:H76"/>
    <mergeCell ref="G77:H77"/>
    <mergeCell ref="G78:H78"/>
    <mergeCell ref="G79:H79"/>
    <mergeCell ref="G80:H80"/>
    <mergeCell ref="G96:H96"/>
    <mergeCell ref="G97:H97"/>
    <mergeCell ref="G98:H98"/>
    <mergeCell ref="G99:H99"/>
    <mergeCell ref="G100:H100"/>
    <mergeCell ref="G101:H101"/>
    <mergeCell ref="G87:H87"/>
    <mergeCell ref="G88:H88"/>
    <mergeCell ref="G89:H89"/>
    <mergeCell ref="G90:H90"/>
    <mergeCell ref="G91:H91"/>
    <mergeCell ref="G92:H92"/>
  </mergeCells>
  <phoneticPr fontId="5" type="noConversion"/>
  <hyperlinks>
    <hyperlink ref="AB3" location="Contents!A1" display="&lt;&lt;BACK" xr:uid="{399C67B7-FB18-43D0-B6F7-C31169438848}"/>
    <hyperlink ref="E69" r:id="rId1" xr:uid="{E106477B-583D-4D04-A7C5-E3C0AC605013}"/>
    <hyperlink ref="E70" r:id="rId2" xr:uid="{BF2B3273-AF60-432D-BC05-07852614EDA0}"/>
    <hyperlink ref="E72" r:id="rId3" xr:uid="{28015F3F-EA97-4DE6-ABC8-56F0352A572D}"/>
    <hyperlink ref="E71" r:id="rId4" xr:uid="{FDBEF427-B00E-4D52-B91D-F140F9697797}"/>
    <hyperlink ref="E73" r:id="rId5" xr:uid="{536803CF-EB9F-4162-A1F7-6C02FF414E74}"/>
    <hyperlink ref="E74" r:id="rId6" xr:uid="{091DE659-80DC-42CE-94E3-F92E55B8A1BB}"/>
    <hyperlink ref="E76" r:id="rId7" xr:uid="{9B9900BA-9C02-47BC-8E9A-4FEABA681DC3}"/>
    <hyperlink ref="E77" r:id="rId8" xr:uid="{992D6A38-32A8-4008-B8E1-3F8977D6DF48}"/>
    <hyperlink ref="E78" r:id="rId9" xr:uid="{B333F982-65C8-429F-8BF1-C31527EABBB8}"/>
    <hyperlink ref="E79" r:id="rId10" xr:uid="{30B0B0B8-B0E4-4645-A3FC-A65787EB578F}"/>
    <hyperlink ref="E80" r:id="rId11" xr:uid="{7BA9878C-403F-4B33-B1BC-DC6FAA79B114}"/>
    <hyperlink ref="E85" r:id="rId12" xr:uid="{611FF005-0F8E-4062-86C3-8D9673BA2E18}"/>
    <hyperlink ref="E84" r:id="rId13" xr:uid="{44737BB9-52AA-418F-9C78-6B98F6037CC6}"/>
    <hyperlink ref="E83" r:id="rId14" xr:uid="{4C5FFA3B-49F1-41FF-86C5-E169BF5C198D}"/>
    <hyperlink ref="E82" r:id="rId15" xr:uid="{7BF86AB9-9A49-46C4-B23C-0A605E5DBDC7}"/>
    <hyperlink ref="E81" r:id="rId16" xr:uid="{44462974-3B5C-4AAF-800C-892C1003B06D}"/>
    <hyperlink ref="E87" r:id="rId17" xr:uid="{D5747207-B7C5-40FA-9D0C-49815A9C6E61}"/>
    <hyperlink ref="E88" r:id="rId18" xr:uid="{574A1DFA-C575-418C-944E-AE4377D6D5B6}"/>
    <hyperlink ref="E90" r:id="rId19" xr:uid="{3F53969B-554D-4DA3-A122-09635A8868D1}"/>
    <hyperlink ref="E91" r:id="rId20" xr:uid="{AE23184F-81E9-4D67-B121-F1630006EBDD}"/>
    <hyperlink ref="E92" r:id="rId21" xr:uid="{D2765F3B-DF00-4B76-97E1-7A41C9F88E38}"/>
    <hyperlink ref="E93" r:id="rId22" xr:uid="{C0C48FB2-270C-434F-9AEC-E1FE8D397994}"/>
    <hyperlink ref="E94" r:id="rId23" xr:uid="{B4CE905F-438D-4BF0-9E73-347DF862006A}"/>
    <hyperlink ref="E96" r:id="rId24" xr:uid="{700E8733-C51A-4EB2-A0C8-72064C40EB53}"/>
    <hyperlink ref="E97" r:id="rId25" xr:uid="{E79D1B75-EB6A-4CC8-9B4B-A0D3FF518928}"/>
    <hyperlink ref="E98" r:id="rId26" xr:uid="{CA51505C-63D3-47A6-9A38-C55CA1C73875}"/>
    <hyperlink ref="E99" r:id="rId27" xr:uid="{125943F5-B08B-4111-A766-3BF2BC7B503F}"/>
    <hyperlink ref="E100" r:id="rId28" xr:uid="{A57B5AF9-596A-4C1B-8166-8F82B771CC05}"/>
    <hyperlink ref="E101" r:id="rId29" xr:uid="{33A51D5B-3594-4F54-9DB3-F582AE3A19EB}"/>
    <hyperlink ref="E103" r:id="rId30" xr:uid="{E1EAF4E0-D81C-4DBB-854E-1FBF455757F5}"/>
    <hyperlink ref="E104" r:id="rId31" xr:uid="{4DBB907C-99AF-4F47-8EE2-353EDEC9369D}"/>
    <hyperlink ref="E105" r:id="rId32" xr:uid="{C424F8B4-858E-4221-84E0-0C5E989EF180}"/>
    <hyperlink ref="E106" r:id="rId33" xr:uid="{C891C5F7-8F05-4995-A115-C0FF29CEF32A}"/>
    <hyperlink ref="E107" r:id="rId34" xr:uid="{AAFA9E2B-6FBB-4F36-9718-4CD594D0824F}"/>
    <hyperlink ref="E108" r:id="rId35" xr:uid="{46FD92FD-84A8-4DF9-B236-EDD7CBB05FFB}"/>
    <hyperlink ref="E111" r:id="rId36" xr:uid="{B0969932-9305-4A7F-AD05-2390A4906B33}"/>
    <hyperlink ref="E112" r:id="rId37" xr:uid="{851A51EF-3AD9-427B-B50E-C0C015DD84F9}"/>
    <hyperlink ref="E113" r:id="rId38" xr:uid="{176B3DEA-198A-455F-85E3-0EC7857DF171}"/>
    <hyperlink ref="E115" r:id="rId39" xr:uid="{A68C5F59-27C4-491D-99F8-656EEBFA0A92}"/>
    <hyperlink ref="E116" r:id="rId40" xr:uid="{A33761AB-5387-4F25-A62A-8FCE02F5C857}"/>
    <hyperlink ref="E114" r:id="rId41" display="ARNU54BR" xr:uid="{9EFF9DB1-563E-46A3-988C-5E1796F686EA}"/>
    <hyperlink ref="E110" r:id="rId42" display="ARNU28BR" xr:uid="{F5FB0FF5-00FE-4141-8D5F-4CE411D84868}"/>
    <hyperlink ref="E118" r:id="rId43" xr:uid="{0B54B00D-1519-4260-9777-8C673FA71CDF}"/>
    <hyperlink ref="E119" r:id="rId44" xr:uid="{22D806D5-825D-4C55-B277-A06919D33FD4}"/>
    <hyperlink ref="E120" r:id="rId45" xr:uid="{886EFEE7-819E-48C3-B26F-C5E6618FC962}"/>
    <hyperlink ref="E121" r:id="rId46" xr:uid="{ACE265A3-635F-4FF5-96B2-00F1C3C7EF9D}"/>
    <hyperlink ref="E122" r:id="rId47" xr:uid="{D5DB967C-F907-4ED3-AECD-8B80436BFCE5}"/>
    <hyperlink ref="E123" r:id="rId48" xr:uid="{AA593A53-D962-475D-9E21-ED191C23EDEC}"/>
    <hyperlink ref="E124" r:id="rId49" xr:uid="{0D4720DA-36C5-4455-A673-0714C5E0F87E}"/>
    <hyperlink ref="E126" r:id="rId50" xr:uid="{4EFDBCDE-7A75-454E-B525-F012E61B1814}"/>
    <hyperlink ref="E127" r:id="rId51" xr:uid="{56DA28E6-5405-4A68-A108-88B3300442C6}"/>
    <hyperlink ref="E128" r:id="rId52" xr:uid="{A628B4F9-5F33-4A89-9F51-9F6160E23B94}"/>
    <hyperlink ref="E129" r:id="rId53" xr:uid="{5821D9C2-F40F-4DCA-BAE8-84B7C3670CDF}"/>
    <hyperlink ref="E130" r:id="rId54" xr:uid="{221D3034-2036-43BA-8DC1-741995C79886}"/>
    <hyperlink ref="E131" r:id="rId55" xr:uid="{6FDE43A9-50FC-4567-86DC-071B868D46A0}"/>
    <hyperlink ref="E132" r:id="rId56" xr:uid="{4CBB3A9E-77E7-4AD0-9C32-007C66ECB875}"/>
    <hyperlink ref="E133" r:id="rId57" xr:uid="{7B9771E0-77E8-4757-8D1E-02F0ACE51A98}"/>
    <hyperlink ref="E134" r:id="rId58" xr:uid="{19266072-CDC3-4E35-AED5-7E755608B462}"/>
    <hyperlink ref="E136" r:id="rId59" xr:uid="{B082A091-F15B-4582-A57A-7434668F39D5}"/>
    <hyperlink ref="E137" r:id="rId60" xr:uid="{CDB11505-BA4E-4978-9D2F-297C49778BF5}"/>
    <hyperlink ref="E138" r:id="rId61" xr:uid="{F641A4F1-7C22-4062-9425-304CC427F8C0}"/>
    <hyperlink ref="E139" r:id="rId62" xr:uid="{10254D61-8BA3-43C6-A639-123490FBE380}"/>
    <hyperlink ref="E140" r:id="rId63" xr:uid="{1D825587-5D3A-42A9-B9E5-A6404272B817}"/>
    <hyperlink ref="E141" r:id="rId64" xr:uid="{5CE4EE90-CA15-4842-B023-0CF4899AD6FF}"/>
    <hyperlink ref="E142" r:id="rId65" xr:uid="{BD721B71-68C8-4AD1-956E-22452551CCFC}"/>
    <hyperlink ref="E143" r:id="rId66" xr:uid="{333F6F19-495B-4BCB-A439-19A3AD1154BF}"/>
    <hyperlink ref="E145" r:id="rId67" xr:uid="{42F067AC-F97A-48E9-AC9F-9C2A27009A8D}"/>
    <hyperlink ref="E146" r:id="rId68" xr:uid="{93EB2565-18F7-43D4-8F5D-540B9ED58CCA}"/>
    <hyperlink ref="E147" r:id="rId69" xr:uid="{820D29A0-0B01-449C-9701-486D5FA6F48A}"/>
    <hyperlink ref="E148" r:id="rId70" xr:uid="{D35039C5-CB3F-4EB4-A9B1-F454EF9F7A83}"/>
    <hyperlink ref="E149" r:id="rId71" xr:uid="{0CC28B89-04E9-42D3-AD90-460E1B2A7A54}"/>
    <hyperlink ref="E150" r:id="rId72" xr:uid="{6D5B9E1A-6C4A-407D-A95B-F808F9AF0E2A}"/>
    <hyperlink ref="E10" r:id="rId73" xr:uid="{2F84A107-5EB8-48A2-BA1B-AFB38634E661}"/>
    <hyperlink ref="E9" r:id="rId74" xr:uid="{ED4B64D6-C1D5-41BE-AFC3-C1E0BECF33FF}"/>
    <hyperlink ref="E8" r:id="rId75" xr:uid="{A7768D15-19F7-46F6-AE62-2A0E78187E2C}"/>
    <hyperlink ref="E7" r:id="rId76" xr:uid="{0343D04F-C6C1-472A-A438-2D708DB7A6EA}"/>
    <hyperlink ref="E12" r:id="rId77" xr:uid="{5A1807ED-B7BA-41C5-8E56-6BF22A5B54D3}"/>
    <hyperlink ref="E13" r:id="rId78" xr:uid="{E8FD584A-2D39-408C-A9AC-F309BDA8FF8D}"/>
    <hyperlink ref="E14" r:id="rId79" xr:uid="{84F2F170-AE02-4DA2-B002-51E378E27E8D}"/>
    <hyperlink ref="E15" r:id="rId80" xr:uid="{9E8C96BC-BE0D-452C-9C2D-8FBD036CD9E5}"/>
    <hyperlink ref="E16" r:id="rId81" xr:uid="{F9F881FD-6D8A-4F47-A060-D6666640D013}"/>
    <hyperlink ref="E17" r:id="rId82" xr:uid="{2451C13F-D1B8-47E7-B8C2-F7A7CC6B0D3B}"/>
    <hyperlink ref="E18" r:id="rId83" xr:uid="{454AB3E9-FE80-4FD1-90E0-84969F214325}"/>
    <hyperlink ref="E19" r:id="rId84" xr:uid="{0E2858AA-782F-435B-A437-5EA3854EB84A}"/>
    <hyperlink ref="E20" r:id="rId85" xr:uid="{8AD94171-671E-44A2-98D1-06209786DF5B}"/>
    <hyperlink ref="E21" r:id="rId86" xr:uid="{7C801E5D-0025-4C8A-AF8B-7ED088FD110F}"/>
    <hyperlink ref="E22" r:id="rId87" xr:uid="{1A53B05A-21AD-4026-BFF5-B17E9F6ED36D}"/>
    <hyperlink ref="E23" r:id="rId88" xr:uid="{72CC7003-72BB-420B-9871-AADD3B130B96}"/>
    <hyperlink ref="E24" r:id="rId89" xr:uid="{5C80FE21-B18D-466D-97FB-669DF29C3866}"/>
    <hyperlink ref="E25" r:id="rId90" xr:uid="{C95F986F-E4E7-4EF3-9D2B-3C9D2481D07F}"/>
    <hyperlink ref="E26" r:id="rId91" xr:uid="{F65F5B7B-6D84-488E-A322-90F75A7059C4}"/>
    <hyperlink ref="E27" r:id="rId92" xr:uid="{CFF1DCA9-EB19-4969-9ABB-D5E17E8D0129}"/>
    <hyperlink ref="E28" r:id="rId93" xr:uid="{6E9E860F-6AEE-4B6B-961F-78537CF7CE1D}"/>
    <hyperlink ref="E29" r:id="rId94" xr:uid="{366F7579-6B05-4A5A-88CE-5D53CB717AC1}"/>
    <hyperlink ref="E30" r:id="rId95" xr:uid="{574A0249-8225-4FBE-8B54-0133C4BBF050}"/>
    <hyperlink ref="E32" r:id="rId96" xr:uid="{8535D0EB-0A7B-4349-9A47-1EDAF94AEC8D}"/>
    <hyperlink ref="E33" r:id="rId97" xr:uid="{590AF943-865C-45EF-AF3E-1CB0A1E0419B}"/>
    <hyperlink ref="E34" r:id="rId98" xr:uid="{81BE26B0-506F-4E46-AB73-FA2383ADC28F}"/>
    <hyperlink ref="E35" r:id="rId99" xr:uid="{1F10E4CF-1C60-47E7-9DDC-49D62970F6C9}"/>
    <hyperlink ref="E36" r:id="rId100" xr:uid="{60F4B3ED-9090-4D4E-912A-AA31246094A8}"/>
    <hyperlink ref="E37" r:id="rId101" xr:uid="{4E75306A-8D5D-42E4-BFF8-05F76E8BDF7C}"/>
    <hyperlink ref="E38" r:id="rId102" xr:uid="{0C4AD4EB-AE46-478B-8CEB-E539562F4F8A}"/>
    <hyperlink ref="E39" r:id="rId103" xr:uid="{7CD29382-319D-4429-96A6-388CE0D93380}"/>
    <hyperlink ref="E40" r:id="rId104" xr:uid="{96692FBD-449E-4F5E-B8AF-8E9D3B8045F2}"/>
    <hyperlink ref="E41" r:id="rId105" xr:uid="{F557A30F-763D-46B4-A47D-4CA517837774}"/>
    <hyperlink ref="E42" r:id="rId106" xr:uid="{66D00413-D74D-4C76-8276-F37153735495}"/>
    <hyperlink ref="E43" r:id="rId107" xr:uid="{67D3C7BC-FE51-46E0-ACED-23A5A160A933}"/>
    <hyperlink ref="E44" r:id="rId108" xr:uid="{B7A86BA4-43DF-4591-85D2-615990B497AB}"/>
    <hyperlink ref="E45" r:id="rId109" xr:uid="{F6B02ABA-CCF7-4095-AA19-22AF38D16966}"/>
    <hyperlink ref="E46" r:id="rId110" xr:uid="{E37DD1BA-AEF8-4F02-9695-FE19920A9727}"/>
    <hyperlink ref="E47" r:id="rId111" xr:uid="{C7F2296F-4D52-4ADD-B355-C3E043119DFB}"/>
    <hyperlink ref="E48" r:id="rId112" xr:uid="{1BE82A5A-220F-426C-9425-5ECB33A3C79D}"/>
    <hyperlink ref="E49" r:id="rId113" xr:uid="{ACCBE96A-CF9C-4B4C-8399-F91963BF27C0}"/>
    <hyperlink ref="E50" r:id="rId114" xr:uid="{E9CA1D65-B5CD-410A-9487-AFA1A759DE68}"/>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6E87-2C78-4ACE-9557-C17429F28A69}">
  <sheetPr codeName="Sheet26"/>
  <dimension ref="B2:T82"/>
  <sheetViews>
    <sheetView showGridLines="0" workbookViewId="0">
      <selection activeCell="F65" sqref="F65"/>
    </sheetView>
  </sheetViews>
  <sheetFormatPr defaultRowHeight="12.75"/>
  <cols>
    <col min="1" max="1" width="9.140625" style="313"/>
    <col min="2" max="2" width="5.5703125" style="313" bestFit="1" customWidth="1"/>
    <col min="3" max="3" width="11.140625" style="387" bestFit="1" customWidth="1"/>
    <col min="4" max="4" width="9.140625" style="313"/>
    <col min="5" max="5" width="14.7109375" style="313" bestFit="1" customWidth="1"/>
    <col min="6" max="6" width="14.140625" style="313" bestFit="1" customWidth="1"/>
    <col min="7" max="7" width="14.140625" style="313" customWidth="1"/>
    <col min="8" max="8" width="22.140625" style="313" bestFit="1" customWidth="1"/>
    <col min="9" max="9" width="22.28515625" style="313" bestFit="1" customWidth="1"/>
    <col min="10" max="10" width="13.140625" style="313" bestFit="1" customWidth="1"/>
    <col min="11" max="11" width="12.140625" style="313" bestFit="1" customWidth="1"/>
    <col min="12" max="12" width="10.5703125" style="313" bestFit="1" customWidth="1"/>
    <col min="13" max="13" width="10.5703125" style="313" customWidth="1"/>
    <col min="14" max="14" width="12" style="313" bestFit="1" customWidth="1"/>
    <col min="15" max="16384" width="9.140625" style="313"/>
  </cols>
  <sheetData>
    <row r="2" spans="2:20" ht="15">
      <c r="B2" s="1274" t="s">
        <v>2521</v>
      </c>
      <c r="C2" s="877" t="s">
        <v>80</v>
      </c>
      <c r="D2" s="878" t="s">
        <v>2522</v>
      </c>
      <c r="E2" s="878" t="s">
        <v>2164</v>
      </c>
      <c r="F2" s="878" t="s">
        <v>2523</v>
      </c>
      <c r="G2" s="878"/>
      <c r="H2" s="878" t="s">
        <v>2524</v>
      </c>
      <c r="I2" s="878" t="s">
        <v>2525</v>
      </c>
      <c r="J2" s="878" t="s">
        <v>2526</v>
      </c>
      <c r="K2" s="878" t="s">
        <v>2527</v>
      </c>
      <c r="L2" s="878" t="s">
        <v>427</v>
      </c>
      <c r="M2" s="878" t="s">
        <v>2684</v>
      </c>
      <c r="N2" s="878" t="s">
        <v>2529</v>
      </c>
      <c r="O2" s="878" t="s">
        <v>315</v>
      </c>
      <c r="P2" s="878" t="s">
        <v>2847</v>
      </c>
      <c r="Q2" s="878" t="s">
        <v>2886</v>
      </c>
      <c r="T2" s="252" t="s">
        <v>2248</v>
      </c>
    </row>
    <row r="3" spans="2:20">
      <c r="B3" s="1274"/>
      <c r="C3" s="1273" t="s">
        <v>2530</v>
      </c>
      <c r="D3" s="99" t="s">
        <v>2531</v>
      </c>
      <c r="E3" s="14" t="s">
        <v>2532</v>
      </c>
      <c r="F3" s="97" t="s">
        <v>2533</v>
      </c>
      <c r="G3" s="97"/>
      <c r="H3" s="99">
        <v>5.5</v>
      </c>
      <c r="I3" s="99">
        <v>6.1</v>
      </c>
      <c r="J3" s="99" t="s">
        <v>2534</v>
      </c>
      <c r="K3" s="99" t="s">
        <v>2535</v>
      </c>
      <c r="L3" s="99">
        <v>0.25</v>
      </c>
      <c r="M3" s="99">
        <v>15</v>
      </c>
      <c r="N3" s="99">
        <v>29</v>
      </c>
      <c r="O3" s="738"/>
      <c r="P3" s="99">
        <v>1</v>
      </c>
      <c r="Q3" s="99">
        <v>0.2</v>
      </c>
    </row>
    <row r="4" spans="2:20">
      <c r="B4" s="1274"/>
      <c r="C4" s="1273"/>
      <c r="D4" s="99" t="s">
        <v>2531</v>
      </c>
      <c r="E4" s="14" t="s">
        <v>2536</v>
      </c>
      <c r="F4" s="97" t="s">
        <v>2533</v>
      </c>
      <c r="G4" s="97"/>
      <c r="H4" s="99">
        <v>7.5</v>
      </c>
      <c r="I4" s="99">
        <v>8.5</v>
      </c>
      <c r="J4" s="99" t="s">
        <v>2534</v>
      </c>
      <c r="K4" s="99" t="s">
        <v>2535</v>
      </c>
      <c r="L4" s="99">
        <v>0.25</v>
      </c>
      <c r="M4" s="99">
        <v>15</v>
      </c>
      <c r="N4" s="99">
        <v>29</v>
      </c>
      <c r="O4" s="738"/>
      <c r="P4" s="99">
        <v>1</v>
      </c>
      <c r="Q4" s="99">
        <v>0.2</v>
      </c>
    </row>
    <row r="5" spans="2:20">
      <c r="B5" s="1274"/>
      <c r="C5" s="1273"/>
      <c r="D5" s="99" t="s">
        <v>2531</v>
      </c>
      <c r="E5" s="14" t="s">
        <v>2537</v>
      </c>
      <c r="F5" s="97" t="s">
        <v>2538</v>
      </c>
      <c r="G5" s="97"/>
      <c r="H5" s="99">
        <v>9.6</v>
      </c>
      <c r="I5" s="99">
        <v>10.9</v>
      </c>
      <c r="J5" s="99" t="s">
        <v>2534</v>
      </c>
      <c r="K5" s="99" t="s">
        <v>2535</v>
      </c>
      <c r="L5" s="99">
        <v>0.25</v>
      </c>
      <c r="M5" s="99">
        <v>15</v>
      </c>
      <c r="N5" s="99">
        <v>32</v>
      </c>
      <c r="O5" s="738"/>
      <c r="P5" s="99">
        <v>1</v>
      </c>
      <c r="Q5" s="99">
        <v>0.2</v>
      </c>
    </row>
    <row r="6" spans="2:20">
      <c r="B6" s="1274"/>
      <c r="C6" s="1273"/>
      <c r="D6" s="99" t="s">
        <v>2531</v>
      </c>
      <c r="E6" s="14" t="s">
        <v>2539</v>
      </c>
      <c r="F6" s="97" t="s">
        <v>2540</v>
      </c>
      <c r="G6" s="97"/>
      <c r="H6" s="99">
        <v>12.3</v>
      </c>
      <c r="I6" s="99">
        <v>13.6</v>
      </c>
      <c r="J6" s="99" t="s">
        <v>2534</v>
      </c>
      <c r="K6" s="99" t="s">
        <v>2535</v>
      </c>
      <c r="L6" s="99">
        <v>0.25</v>
      </c>
      <c r="M6" s="99">
        <v>15</v>
      </c>
      <c r="N6" s="99">
        <v>32</v>
      </c>
      <c r="O6" s="738"/>
      <c r="P6" s="99">
        <v>1</v>
      </c>
      <c r="Q6" s="99">
        <v>0.2</v>
      </c>
    </row>
    <row r="7" spans="2:20">
      <c r="B7" s="1274"/>
      <c r="C7" s="1273"/>
      <c r="D7" s="99" t="s">
        <v>2531</v>
      </c>
      <c r="E7" s="14" t="s">
        <v>2541</v>
      </c>
      <c r="F7" s="97" t="s">
        <v>2542</v>
      </c>
      <c r="G7" s="97"/>
      <c r="H7" s="99">
        <v>15.4</v>
      </c>
      <c r="I7" s="99">
        <v>17.100000000000001</v>
      </c>
      <c r="J7" s="99" t="s">
        <v>2534</v>
      </c>
      <c r="K7" s="99" t="s">
        <v>2535</v>
      </c>
      <c r="L7" s="99">
        <v>0.25</v>
      </c>
      <c r="M7" s="99">
        <v>15</v>
      </c>
      <c r="N7" s="99">
        <v>35</v>
      </c>
      <c r="O7" s="738"/>
      <c r="P7" s="99">
        <v>1</v>
      </c>
      <c r="Q7" s="99">
        <v>0.2</v>
      </c>
    </row>
    <row r="8" spans="2:20">
      <c r="B8" s="1274"/>
      <c r="C8" s="1273"/>
      <c r="D8" s="99" t="s">
        <v>2531</v>
      </c>
      <c r="E8" s="14" t="s">
        <v>2543</v>
      </c>
      <c r="F8" s="97" t="s">
        <v>2544</v>
      </c>
      <c r="G8" s="97"/>
      <c r="H8" s="99">
        <v>19.100000000000001</v>
      </c>
      <c r="I8" s="99">
        <v>21.5</v>
      </c>
      <c r="J8" s="99" t="s">
        <v>2534</v>
      </c>
      <c r="K8" s="99" t="s">
        <v>2535</v>
      </c>
      <c r="L8" s="99">
        <v>0.25</v>
      </c>
      <c r="M8" s="99">
        <v>15</v>
      </c>
      <c r="N8" s="99">
        <v>35</v>
      </c>
      <c r="O8" s="738"/>
      <c r="P8" s="99">
        <v>1</v>
      </c>
      <c r="Q8" s="99">
        <v>0.2</v>
      </c>
      <c r="R8" s="815"/>
    </row>
    <row r="9" spans="2:20">
      <c r="B9" s="1274"/>
      <c r="C9" s="1273" t="s">
        <v>2545</v>
      </c>
      <c r="D9" s="99" t="s">
        <v>2531</v>
      </c>
      <c r="E9" s="14" t="s">
        <v>2546</v>
      </c>
      <c r="F9" s="97" t="s">
        <v>2547</v>
      </c>
      <c r="G9" s="97"/>
      <c r="H9" s="99">
        <v>7.5</v>
      </c>
      <c r="I9" s="99">
        <v>8.5</v>
      </c>
      <c r="J9" s="99" t="s">
        <v>2534</v>
      </c>
      <c r="K9" s="99" t="s">
        <v>2535</v>
      </c>
      <c r="L9" s="99">
        <v>0.71</v>
      </c>
      <c r="M9" s="99">
        <v>15</v>
      </c>
      <c r="N9" s="99">
        <v>54</v>
      </c>
      <c r="O9" s="738"/>
      <c r="P9" s="99">
        <v>1</v>
      </c>
      <c r="Q9" s="99">
        <v>0.56000000000000005</v>
      </c>
    </row>
    <row r="10" spans="2:20">
      <c r="B10" s="1274"/>
      <c r="C10" s="1273"/>
      <c r="D10" s="99" t="s">
        <v>2531</v>
      </c>
      <c r="E10" s="14" t="s">
        <v>2548</v>
      </c>
      <c r="F10" s="97" t="s">
        <v>2549</v>
      </c>
      <c r="G10" s="97"/>
      <c r="H10" s="99">
        <v>9.6</v>
      </c>
      <c r="I10" s="99">
        <v>10.9</v>
      </c>
      <c r="J10" s="99" t="s">
        <v>2534</v>
      </c>
      <c r="K10" s="99" t="s">
        <v>2535</v>
      </c>
      <c r="L10" s="99">
        <v>0.71</v>
      </c>
      <c r="M10" s="99">
        <v>15</v>
      </c>
      <c r="N10" s="99">
        <v>54</v>
      </c>
      <c r="O10" s="738"/>
      <c r="P10" s="99">
        <v>1</v>
      </c>
      <c r="Q10" s="99">
        <v>0.56000000000000005</v>
      </c>
    </row>
    <row r="11" spans="2:20">
      <c r="B11" s="1274"/>
      <c r="C11" s="1273"/>
      <c r="D11" s="99" t="s">
        <v>2531</v>
      </c>
      <c r="E11" s="14" t="s">
        <v>2550</v>
      </c>
      <c r="F11" s="97" t="s">
        <v>2551</v>
      </c>
      <c r="G11" s="97"/>
      <c r="H11" s="99">
        <v>12.3</v>
      </c>
      <c r="I11" s="99">
        <v>13.6</v>
      </c>
      <c r="J11" s="99" t="s">
        <v>2534</v>
      </c>
      <c r="K11" s="99" t="s">
        <v>2535</v>
      </c>
      <c r="L11" s="99">
        <v>0.71</v>
      </c>
      <c r="M11" s="99">
        <v>15</v>
      </c>
      <c r="N11" s="99">
        <v>54</v>
      </c>
      <c r="O11" s="738"/>
      <c r="P11" s="99">
        <v>1</v>
      </c>
      <c r="Q11" s="99">
        <v>0.56000000000000005</v>
      </c>
    </row>
    <row r="12" spans="2:20">
      <c r="B12" s="1274"/>
      <c r="C12" s="1273"/>
      <c r="D12" s="99" t="s">
        <v>2531</v>
      </c>
      <c r="E12" s="14" t="s">
        <v>2552</v>
      </c>
      <c r="F12" s="97" t="s">
        <v>2553</v>
      </c>
      <c r="G12" s="97"/>
      <c r="H12" s="99">
        <v>15.4</v>
      </c>
      <c r="I12" s="99">
        <v>17.100000000000001</v>
      </c>
      <c r="J12" s="99" t="s">
        <v>2534</v>
      </c>
      <c r="K12" s="99" t="s">
        <v>2535</v>
      </c>
      <c r="L12" s="99">
        <v>0.71</v>
      </c>
      <c r="M12" s="99">
        <v>15</v>
      </c>
      <c r="N12" s="99">
        <v>54</v>
      </c>
      <c r="O12" s="738"/>
      <c r="P12" s="99">
        <v>1</v>
      </c>
      <c r="Q12" s="99">
        <v>0.56000000000000005</v>
      </c>
    </row>
    <row r="13" spans="2:20">
      <c r="B13" s="1274"/>
      <c r="C13" s="1273"/>
      <c r="D13" s="99" t="s">
        <v>2531</v>
      </c>
      <c r="E13" s="14" t="s">
        <v>2554</v>
      </c>
      <c r="F13" s="97" t="s">
        <v>2555</v>
      </c>
      <c r="G13" s="97"/>
      <c r="H13" s="99">
        <v>19.100000000000001</v>
      </c>
      <c r="I13" s="99">
        <v>21.5</v>
      </c>
      <c r="J13" s="99" t="s">
        <v>2534</v>
      </c>
      <c r="K13" s="99" t="s">
        <v>2535</v>
      </c>
      <c r="L13" s="99">
        <v>0.71</v>
      </c>
      <c r="M13" s="99">
        <v>15</v>
      </c>
      <c r="N13" s="99">
        <v>54</v>
      </c>
      <c r="O13" s="738"/>
      <c r="P13" s="99">
        <v>1</v>
      </c>
      <c r="Q13" s="99">
        <v>0.56000000000000005</v>
      </c>
    </row>
    <row r="14" spans="2:20">
      <c r="B14" s="1274"/>
      <c r="C14" s="1273"/>
      <c r="D14" s="99" t="s">
        <v>2531</v>
      </c>
      <c r="E14" s="14" t="s">
        <v>2556</v>
      </c>
      <c r="F14" s="97" t="s">
        <v>2557</v>
      </c>
      <c r="G14" s="97"/>
      <c r="H14" s="99">
        <v>24.2</v>
      </c>
      <c r="I14" s="99">
        <v>27.3</v>
      </c>
      <c r="J14" s="99" t="s">
        <v>2534</v>
      </c>
      <c r="K14" s="99" t="s">
        <v>2535</v>
      </c>
      <c r="L14" s="99">
        <v>1.6</v>
      </c>
      <c r="M14" s="99">
        <v>15</v>
      </c>
      <c r="N14" s="99">
        <v>59</v>
      </c>
      <c r="O14" s="738"/>
      <c r="P14" s="99">
        <v>1</v>
      </c>
      <c r="Q14" s="99">
        <v>0.56000000000000005</v>
      </c>
    </row>
    <row r="15" spans="2:20">
      <c r="B15" s="1274"/>
      <c r="C15" s="1273"/>
      <c r="D15" s="99" t="s">
        <v>2531</v>
      </c>
      <c r="E15" s="14" t="s">
        <v>2558</v>
      </c>
      <c r="F15" s="97" t="s">
        <v>2559</v>
      </c>
      <c r="G15" s="97"/>
      <c r="H15" s="875">
        <v>28</v>
      </c>
      <c r="I15" s="99">
        <v>31.5</v>
      </c>
      <c r="J15" s="99" t="s">
        <v>2534</v>
      </c>
      <c r="K15" s="99" t="s">
        <v>2535</v>
      </c>
      <c r="L15" s="99">
        <v>1.6</v>
      </c>
      <c r="M15" s="99">
        <v>15</v>
      </c>
      <c r="N15" s="99">
        <v>59</v>
      </c>
      <c r="O15" s="738"/>
      <c r="P15" s="99">
        <v>1</v>
      </c>
      <c r="Q15" s="99">
        <v>0.56000000000000005</v>
      </c>
    </row>
    <row r="16" spans="2:20">
      <c r="B16" s="1274"/>
      <c r="C16" s="1273"/>
      <c r="D16" s="99" t="s">
        <v>2531</v>
      </c>
      <c r="E16" s="14" t="s">
        <v>2560</v>
      </c>
      <c r="F16" s="97" t="s">
        <v>2561</v>
      </c>
      <c r="G16" s="97"/>
      <c r="H16" s="99">
        <v>36.200000000000003</v>
      </c>
      <c r="I16" s="99">
        <v>40.6</v>
      </c>
      <c r="J16" s="99" t="s">
        <v>2534</v>
      </c>
      <c r="K16" s="99" t="s">
        <v>2535</v>
      </c>
      <c r="L16" s="99">
        <v>1.6</v>
      </c>
      <c r="M16" s="99">
        <v>15</v>
      </c>
      <c r="N16" s="99">
        <v>59</v>
      </c>
      <c r="O16" s="738"/>
      <c r="P16" s="99">
        <v>1</v>
      </c>
      <c r="Q16" s="99">
        <v>1.3</v>
      </c>
    </row>
    <row r="17" spans="2:17">
      <c r="B17" s="1274"/>
      <c r="C17" s="1273"/>
      <c r="D17" s="99" t="s">
        <v>2531</v>
      </c>
      <c r="E17" s="14" t="s">
        <v>2562</v>
      </c>
      <c r="F17" s="97" t="s">
        <v>2563</v>
      </c>
      <c r="G17" s="97"/>
      <c r="H17" s="875">
        <v>42</v>
      </c>
      <c r="I17" s="99">
        <v>43.8</v>
      </c>
      <c r="J17" s="99" t="s">
        <v>2534</v>
      </c>
      <c r="K17" s="99" t="s">
        <v>2535</v>
      </c>
      <c r="L17" s="99">
        <v>1.6</v>
      </c>
      <c r="M17" s="99">
        <v>15</v>
      </c>
      <c r="N17" s="99">
        <v>59</v>
      </c>
      <c r="O17" s="738"/>
      <c r="P17" s="99">
        <v>1</v>
      </c>
      <c r="Q17" s="99">
        <v>1.3</v>
      </c>
    </row>
    <row r="18" spans="2:17">
      <c r="B18" s="1274"/>
      <c r="C18" s="1273"/>
      <c r="D18" s="99" t="s">
        <v>2531</v>
      </c>
      <c r="E18" s="14" t="s">
        <v>2564</v>
      </c>
      <c r="F18" s="97" t="s">
        <v>2565</v>
      </c>
      <c r="G18" s="97"/>
      <c r="H18" s="99">
        <v>48.1</v>
      </c>
      <c r="I18" s="99">
        <v>51.2</v>
      </c>
      <c r="J18" s="99" t="s">
        <v>2534</v>
      </c>
      <c r="K18" s="99" t="s">
        <v>2535</v>
      </c>
      <c r="L18" s="99">
        <v>1.6</v>
      </c>
      <c r="M18" s="99">
        <v>15</v>
      </c>
      <c r="N18" s="99">
        <v>59</v>
      </c>
      <c r="O18" s="738"/>
      <c r="P18" s="99">
        <v>1</v>
      </c>
      <c r="Q18" s="99">
        <v>1.3</v>
      </c>
    </row>
    <row r="19" spans="2:17">
      <c r="B19" s="1274"/>
      <c r="C19" s="1273" t="s">
        <v>2566</v>
      </c>
      <c r="D19" s="99" t="s">
        <v>2531</v>
      </c>
      <c r="E19" s="14" t="s">
        <v>2567</v>
      </c>
      <c r="F19" s="97" t="s">
        <v>2568</v>
      </c>
      <c r="G19" s="97"/>
      <c r="H19" s="99">
        <v>19.100000000000001</v>
      </c>
      <c r="I19" s="99">
        <v>21.5</v>
      </c>
      <c r="J19" s="99" t="s">
        <v>2534</v>
      </c>
      <c r="K19" s="99" t="s">
        <v>2535</v>
      </c>
      <c r="L19" s="99">
        <v>0.84</v>
      </c>
      <c r="M19" s="99">
        <v>15</v>
      </c>
      <c r="N19" s="99">
        <v>40</v>
      </c>
      <c r="O19" s="738"/>
      <c r="P19" s="99">
        <v>1</v>
      </c>
      <c r="Q19" s="99">
        <v>0.3</v>
      </c>
    </row>
    <row r="20" spans="2:17">
      <c r="B20" s="1274"/>
      <c r="C20" s="1273"/>
      <c r="D20" s="99" t="s">
        <v>2531</v>
      </c>
      <c r="E20" s="14" t="s">
        <v>2569</v>
      </c>
      <c r="F20" s="97" t="s">
        <v>2570</v>
      </c>
      <c r="G20" s="97"/>
      <c r="H20" s="99">
        <v>24.2</v>
      </c>
      <c r="I20" s="99">
        <v>27.3</v>
      </c>
      <c r="J20" s="99" t="s">
        <v>2534</v>
      </c>
      <c r="K20" s="99" t="s">
        <v>2535</v>
      </c>
      <c r="L20" s="99">
        <v>0.84</v>
      </c>
      <c r="M20" s="99">
        <v>15</v>
      </c>
      <c r="N20" s="99">
        <v>40</v>
      </c>
      <c r="O20" s="738"/>
      <c r="P20" s="99">
        <v>1</v>
      </c>
      <c r="Q20" s="99">
        <v>0.3</v>
      </c>
    </row>
    <row r="21" spans="2:17">
      <c r="B21" s="1274"/>
      <c r="C21" s="1273" t="s">
        <v>2571</v>
      </c>
      <c r="D21" s="99" t="s">
        <v>2531</v>
      </c>
      <c r="E21" s="14" t="s">
        <v>2572</v>
      </c>
      <c r="F21" s="97" t="s">
        <v>2573</v>
      </c>
      <c r="G21" s="97"/>
      <c r="H21" s="99">
        <v>7.5</v>
      </c>
      <c r="I21" s="99">
        <v>8.5</v>
      </c>
      <c r="J21" s="99" t="s">
        <v>2534</v>
      </c>
      <c r="K21" s="99" t="s">
        <v>2535</v>
      </c>
      <c r="L21" s="99">
        <v>0.23</v>
      </c>
      <c r="M21" s="99">
        <v>15</v>
      </c>
      <c r="N21" s="99">
        <v>33</v>
      </c>
      <c r="O21" s="738"/>
      <c r="P21" s="99">
        <v>1</v>
      </c>
      <c r="Q21" s="99">
        <v>0.18</v>
      </c>
    </row>
    <row r="22" spans="2:17">
      <c r="B22" s="1274"/>
      <c r="C22" s="1273"/>
      <c r="D22" s="99" t="s">
        <v>2531</v>
      </c>
      <c r="E22" s="14" t="s">
        <v>2574</v>
      </c>
      <c r="F22" s="97" t="s">
        <v>2575</v>
      </c>
      <c r="G22" s="97"/>
      <c r="H22" s="99">
        <v>9.6</v>
      </c>
      <c r="I22" s="99">
        <v>10.9</v>
      </c>
      <c r="J22" s="99" t="s">
        <v>2534</v>
      </c>
      <c r="K22" s="99" t="s">
        <v>2535</v>
      </c>
      <c r="L22" s="99">
        <v>0.23</v>
      </c>
      <c r="M22" s="99">
        <v>15</v>
      </c>
      <c r="N22" s="99">
        <v>33</v>
      </c>
      <c r="O22" s="738"/>
      <c r="P22" s="99">
        <v>1</v>
      </c>
      <c r="Q22" s="99">
        <v>0.18</v>
      </c>
    </row>
    <row r="23" spans="2:17">
      <c r="B23" s="1274"/>
      <c r="C23" s="1273"/>
      <c r="D23" s="99" t="s">
        <v>2531</v>
      </c>
      <c r="E23" s="14" t="s">
        <v>2576</v>
      </c>
      <c r="F23" s="97" t="s">
        <v>2577</v>
      </c>
      <c r="G23" s="97"/>
      <c r="H23" s="99">
        <v>12.3</v>
      </c>
      <c r="I23" s="99">
        <v>13.6</v>
      </c>
      <c r="J23" s="99" t="s">
        <v>2534</v>
      </c>
      <c r="K23" s="99" t="s">
        <v>2535</v>
      </c>
      <c r="L23" s="99">
        <v>0.23</v>
      </c>
      <c r="M23" s="99">
        <v>15</v>
      </c>
      <c r="N23" s="99">
        <v>33</v>
      </c>
      <c r="O23" s="738"/>
      <c r="P23" s="99">
        <v>1</v>
      </c>
      <c r="Q23" s="99">
        <v>0.18</v>
      </c>
    </row>
    <row r="24" spans="2:17">
      <c r="B24" s="1274"/>
      <c r="C24" s="1273"/>
      <c r="D24" s="99" t="s">
        <v>2531</v>
      </c>
      <c r="E24" s="14" t="s">
        <v>2578</v>
      </c>
      <c r="F24" s="97" t="s">
        <v>2579</v>
      </c>
      <c r="G24" s="97"/>
      <c r="H24" s="99">
        <v>19.100000000000001</v>
      </c>
      <c r="I24" s="99">
        <v>21.5</v>
      </c>
      <c r="J24" s="99" t="s">
        <v>2534</v>
      </c>
      <c r="K24" s="99" t="s">
        <v>2535</v>
      </c>
      <c r="L24" s="99">
        <v>0.38</v>
      </c>
      <c r="M24" s="99">
        <v>15</v>
      </c>
      <c r="N24" s="99">
        <v>42</v>
      </c>
      <c r="O24" s="738"/>
      <c r="P24" s="99">
        <v>1</v>
      </c>
      <c r="Q24" s="99">
        <v>0.3</v>
      </c>
    </row>
    <row r="25" spans="2:17">
      <c r="B25" s="1274"/>
      <c r="C25" s="1273"/>
      <c r="D25" s="99" t="s">
        <v>2531</v>
      </c>
      <c r="E25" s="14" t="s">
        <v>2580</v>
      </c>
      <c r="F25" s="97" t="s">
        <v>2581</v>
      </c>
      <c r="G25" s="97"/>
      <c r="H25" s="99">
        <v>24.2</v>
      </c>
      <c r="I25" s="99">
        <v>24.2</v>
      </c>
      <c r="J25" s="99" t="s">
        <v>2534</v>
      </c>
      <c r="K25" s="99" t="s">
        <v>2535</v>
      </c>
      <c r="L25" s="99">
        <v>0.38</v>
      </c>
      <c r="M25" s="99">
        <v>15</v>
      </c>
      <c r="N25" s="99">
        <v>42</v>
      </c>
      <c r="O25" s="738"/>
      <c r="P25" s="99">
        <v>1</v>
      </c>
      <c r="Q25" s="99">
        <v>0.3</v>
      </c>
    </row>
    <row r="27" spans="2:17" ht="15">
      <c r="B27" s="1274" t="s">
        <v>2582</v>
      </c>
      <c r="C27" s="877" t="s">
        <v>80</v>
      </c>
      <c r="D27" s="878" t="s">
        <v>2522</v>
      </c>
      <c r="E27" s="878" t="s">
        <v>2164</v>
      </c>
      <c r="F27" s="878" t="s">
        <v>2583</v>
      </c>
      <c r="G27" s="878" t="s">
        <v>2584</v>
      </c>
      <c r="H27" s="878" t="s">
        <v>2524</v>
      </c>
      <c r="I27" s="878" t="s">
        <v>2525</v>
      </c>
      <c r="J27" s="878" t="s">
        <v>2526</v>
      </c>
      <c r="K27" s="878" t="s">
        <v>2527</v>
      </c>
      <c r="L27" s="878" t="s">
        <v>2528</v>
      </c>
      <c r="M27" s="878" t="s">
        <v>2528</v>
      </c>
      <c r="N27" s="878" t="s">
        <v>2529</v>
      </c>
      <c r="O27" s="879"/>
      <c r="P27" s="879"/>
      <c r="Q27" s="879"/>
    </row>
    <row r="28" spans="2:17">
      <c r="B28" s="1274"/>
      <c r="C28" s="1273" t="s">
        <v>2585</v>
      </c>
      <c r="D28" s="99" t="s">
        <v>2531</v>
      </c>
      <c r="E28" s="14" t="s">
        <v>2586</v>
      </c>
      <c r="F28" s="97" t="s">
        <v>2587</v>
      </c>
      <c r="G28" s="99">
        <v>0.47</v>
      </c>
      <c r="H28" s="99">
        <v>7.5</v>
      </c>
      <c r="I28" s="99">
        <v>8.5</v>
      </c>
      <c r="J28" s="99" t="s">
        <v>2534</v>
      </c>
      <c r="K28" s="99" t="s">
        <v>2535</v>
      </c>
      <c r="L28" s="99">
        <v>1.31</v>
      </c>
      <c r="M28" s="99">
        <v>15</v>
      </c>
      <c r="N28" s="99">
        <v>59</v>
      </c>
      <c r="O28" s="738"/>
      <c r="P28" s="99">
        <v>1</v>
      </c>
      <c r="Q28" s="99">
        <v>1.06</v>
      </c>
    </row>
    <row r="29" spans="2:17">
      <c r="B29" s="1274"/>
      <c r="C29" s="1273"/>
      <c r="D29" s="99" t="s">
        <v>2531</v>
      </c>
      <c r="E29" s="14" t="s">
        <v>2588</v>
      </c>
      <c r="F29" s="97" t="s">
        <v>2589</v>
      </c>
      <c r="G29" s="99">
        <v>0.47</v>
      </c>
      <c r="H29" s="99">
        <v>9.6</v>
      </c>
      <c r="I29" s="99">
        <v>10.9</v>
      </c>
      <c r="J29" s="99" t="s">
        <v>2534</v>
      </c>
      <c r="K29" s="99" t="s">
        <v>2535</v>
      </c>
      <c r="L29" s="99">
        <v>1.31</v>
      </c>
      <c r="M29" s="99">
        <v>15</v>
      </c>
      <c r="N29" s="99">
        <v>59</v>
      </c>
      <c r="O29" s="738"/>
      <c r="P29" s="99">
        <v>1</v>
      </c>
      <c r="Q29" s="99">
        <v>1.06</v>
      </c>
    </row>
    <row r="30" spans="2:17">
      <c r="B30" s="1274"/>
      <c r="C30" s="1273"/>
      <c r="D30" s="99" t="s">
        <v>2531</v>
      </c>
      <c r="E30" s="14" t="s">
        <v>2590</v>
      </c>
      <c r="F30" s="97" t="s">
        <v>2591</v>
      </c>
      <c r="G30" s="99">
        <v>0.47</v>
      </c>
      <c r="H30" s="99">
        <v>12.3</v>
      </c>
      <c r="I30" s="99">
        <v>13.6</v>
      </c>
      <c r="J30" s="99" t="s">
        <v>2534</v>
      </c>
      <c r="K30" s="99" t="s">
        <v>2535</v>
      </c>
      <c r="L30" s="99">
        <v>1.31</v>
      </c>
      <c r="M30" s="99">
        <v>15</v>
      </c>
      <c r="N30" s="99">
        <v>59</v>
      </c>
      <c r="O30" s="738"/>
      <c r="P30" s="99">
        <v>1</v>
      </c>
      <c r="Q30" s="99">
        <v>1.06</v>
      </c>
    </row>
    <row r="31" spans="2:17">
      <c r="B31" s="1274"/>
      <c r="C31" s="1273"/>
      <c r="D31" s="99" t="s">
        <v>2531</v>
      </c>
      <c r="E31" s="14" t="s">
        <v>2592</v>
      </c>
      <c r="F31" s="97" t="s">
        <v>2593</v>
      </c>
      <c r="G31" s="99">
        <v>0.47</v>
      </c>
      <c r="H31" s="99">
        <v>15.4</v>
      </c>
      <c r="I31" s="99">
        <v>17.100000000000001</v>
      </c>
      <c r="J31" s="99" t="s">
        <v>2534</v>
      </c>
      <c r="K31" s="99" t="s">
        <v>2535</v>
      </c>
      <c r="L31" s="99">
        <v>1.31</v>
      </c>
      <c r="M31" s="99">
        <v>15</v>
      </c>
      <c r="N31" s="99">
        <v>59</v>
      </c>
      <c r="O31" s="738"/>
      <c r="P31" s="99">
        <v>1</v>
      </c>
      <c r="Q31" s="99">
        <v>1.06</v>
      </c>
    </row>
    <row r="32" spans="2:17">
      <c r="B32" s="1274"/>
      <c r="C32" s="1273"/>
      <c r="D32" s="99" t="s">
        <v>2531</v>
      </c>
      <c r="E32" s="14" t="s">
        <v>2594</v>
      </c>
      <c r="F32" s="97" t="s">
        <v>2595</v>
      </c>
      <c r="G32" s="99">
        <v>0.47</v>
      </c>
      <c r="H32" s="99">
        <v>19.100000000000001</v>
      </c>
      <c r="I32" s="99">
        <v>21.5</v>
      </c>
      <c r="J32" s="99" t="s">
        <v>2534</v>
      </c>
      <c r="K32" s="99" t="s">
        <v>2535</v>
      </c>
      <c r="L32" s="99">
        <v>1.31</v>
      </c>
      <c r="M32" s="99">
        <v>15</v>
      </c>
      <c r="N32" s="99">
        <v>59</v>
      </c>
      <c r="O32" s="738"/>
      <c r="P32" s="99">
        <v>1</v>
      </c>
      <c r="Q32" s="99">
        <v>1.06</v>
      </c>
    </row>
    <row r="33" spans="2:17">
      <c r="B33" s="1274"/>
      <c r="C33" s="1273"/>
      <c r="D33" s="99" t="s">
        <v>2531</v>
      </c>
      <c r="E33" s="14" t="s">
        <v>2596</v>
      </c>
      <c r="F33" s="97" t="s">
        <v>2597</v>
      </c>
      <c r="G33" s="99">
        <v>0.47</v>
      </c>
      <c r="H33" s="99">
        <v>24.2</v>
      </c>
      <c r="I33" s="99">
        <v>27.3</v>
      </c>
      <c r="J33" s="99" t="s">
        <v>2534</v>
      </c>
      <c r="K33" s="99" t="s">
        <v>2535</v>
      </c>
      <c r="L33" s="99">
        <v>1.31</v>
      </c>
      <c r="M33" s="99">
        <v>15</v>
      </c>
      <c r="N33" s="99">
        <v>59</v>
      </c>
      <c r="O33" s="738"/>
      <c r="P33" s="99">
        <v>1</v>
      </c>
      <c r="Q33" s="99">
        <v>1.06</v>
      </c>
    </row>
    <row r="34" spans="2:17" ht="12.75" customHeight="1">
      <c r="B34" s="1274"/>
      <c r="C34" s="1269" t="s">
        <v>3316</v>
      </c>
      <c r="D34" s="99" t="s">
        <v>2531</v>
      </c>
      <c r="E34" s="14" t="s">
        <v>3317</v>
      </c>
      <c r="F34" s="97" t="s">
        <v>3318</v>
      </c>
      <c r="G34" s="841">
        <v>0.1</v>
      </c>
      <c r="H34" s="105">
        <v>7.5</v>
      </c>
      <c r="I34" s="105">
        <v>8.5</v>
      </c>
      <c r="J34" s="105" t="s">
        <v>2534</v>
      </c>
      <c r="K34" s="105" t="s">
        <v>2535</v>
      </c>
      <c r="L34" s="105">
        <v>0.5</v>
      </c>
      <c r="M34" s="105">
        <v>15</v>
      </c>
      <c r="N34" s="105">
        <v>84</v>
      </c>
      <c r="O34" s="876"/>
      <c r="P34" s="105">
        <v>1</v>
      </c>
      <c r="Q34" s="105">
        <v>0.4</v>
      </c>
    </row>
    <row r="35" spans="2:17" ht="12.75" customHeight="1">
      <c r="B35" s="1274"/>
      <c r="C35" s="1270"/>
      <c r="D35" s="99" t="s">
        <v>2531</v>
      </c>
      <c r="E35" s="14" t="s">
        <v>3319</v>
      </c>
      <c r="F35" s="97" t="s">
        <v>3320</v>
      </c>
      <c r="G35" s="841">
        <v>0.1</v>
      </c>
      <c r="H35" s="105">
        <v>9.6</v>
      </c>
      <c r="I35" s="105">
        <v>10.9</v>
      </c>
      <c r="J35" s="105" t="s">
        <v>2534</v>
      </c>
      <c r="K35" s="105" t="s">
        <v>2535</v>
      </c>
      <c r="L35" s="105">
        <v>0.5</v>
      </c>
      <c r="M35" s="105">
        <v>15</v>
      </c>
      <c r="N35" s="105">
        <v>84</v>
      </c>
      <c r="O35" s="876"/>
      <c r="P35" s="105">
        <v>1</v>
      </c>
      <c r="Q35" s="105">
        <v>0.4</v>
      </c>
    </row>
    <row r="36" spans="2:17" ht="12.75" customHeight="1">
      <c r="B36" s="1274"/>
      <c r="C36" s="1270"/>
      <c r="D36" s="99" t="s">
        <v>2531</v>
      </c>
      <c r="E36" s="14" t="s">
        <v>3321</v>
      </c>
      <c r="F36" s="97" t="s">
        <v>3322</v>
      </c>
      <c r="G36" s="841">
        <v>0.1</v>
      </c>
      <c r="H36" s="105">
        <v>12.3</v>
      </c>
      <c r="I36" s="105">
        <v>13.6</v>
      </c>
      <c r="J36" s="105" t="s">
        <v>2534</v>
      </c>
      <c r="K36" s="105" t="s">
        <v>2535</v>
      </c>
      <c r="L36" s="105">
        <v>1</v>
      </c>
      <c r="M36" s="105">
        <v>15</v>
      </c>
      <c r="N36" s="105">
        <v>84</v>
      </c>
      <c r="O36" s="876"/>
      <c r="P36" s="105">
        <v>2</v>
      </c>
      <c r="Q36" s="105">
        <v>0.76</v>
      </c>
    </row>
    <row r="37" spans="2:17" ht="12.75" customHeight="1">
      <c r="B37" s="1274"/>
      <c r="C37" s="1270"/>
      <c r="D37" s="99" t="s">
        <v>2531</v>
      </c>
      <c r="E37" s="14" t="s">
        <v>3323</v>
      </c>
      <c r="F37" s="97" t="s">
        <v>3324</v>
      </c>
      <c r="G37" s="841">
        <v>0.1</v>
      </c>
      <c r="H37" s="105">
        <v>15.4</v>
      </c>
      <c r="I37" s="105">
        <v>17.100000000000001</v>
      </c>
      <c r="J37" s="105" t="s">
        <v>2534</v>
      </c>
      <c r="K37" s="105" t="s">
        <v>2535</v>
      </c>
      <c r="L37" s="105">
        <v>1</v>
      </c>
      <c r="M37" s="105">
        <v>15</v>
      </c>
      <c r="N37" s="105">
        <v>84</v>
      </c>
      <c r="O37" s="876"/>
      <c r="P37" s="105">
        <v>2</v>
      </c>
      <c r="Q37" s="105">
        <v>0.76</v>
      </c>
    </row>
    <row r="38" spans="2:17" ht="12.75" customHeight="1">
      <c r="B38" s="1274"/>
      <c r="C38" s="1270"/>
      <c r="D38" s="99" t="s">
        <v>2531</v>
      </c>
      <c r="E38" s="14" t="s">
        <v>3325</v>
      </c>
      <c r="F38" s="97" t="s">
        <v>3326</v>
      </c>
      <c r="G38" s="841">
        <v>0.1</v>
      </c>
      <c r="H38" s="105">
        <v>19.100000000000001</v>
      </c>
      <c r="I38" s="105">
        <v>21.5</v>
      </c>
      <c r="J38" s="105" t="s">
        <v>2534</v>
      </c>
      <c r="K38" s="105" t="s">
        <v>2535</v>
      </c>
      <c r="L38" s="105">
        <v>1</v>
      </c>
      <c r="M38" s="105">
        <v>15</v>
      </c>
      <c r="N38" s="105">
        <v>84</v>
      </c>
      <c r="O38" s="876"/>
      <c r="P38" s="105">
        <v>2</v>
      </c>
      <c r="Q38" s="105">
        <v>0.76</v>
      </c>
    </row>
    <row r="39" spans="2:17" ht="12.75" customHeight="1">
      <c r="B39" s="1274"/>
      <c r="C39" s="1271"/>
      <c r="D39" s="99" t="s">
        <v>2531</v>
      </c>
      <c r="E39" s="14" t="s">
        <v>3327</v>
      </c>
      <c r="F39" s="97" t="s">
        <v>3328</v>
      </c>
      <c r="G39" s="841">
        <v>0.1</v>
      </c>
      <c r="H39" s="105">
        <v>24</v>
      </c>
      <c r="I39" s="105">
        <v>27.3</v>
      </c>
      <c r="J39" s="105" t="s">
        <v>2534</v>
      </c>
      <c r="K39" s="105" t="s">
        <v>2535</v>
      </c>
      <c r="L39" s="105">
        <v>1.2</v>
      </c>
      <c r="M39" s="105">
        <v>15</v>
      </c>
      <c r="N39" s="105">
        <v>84</v>
      </c>
      <c r="O39" s="876"/>
      <c r="P39" s="105">
        <v>2</v>
      </c>
      <c r="Q39" s="105">
        <v>0.97</v>
      </c>
    </row>
    <row r="40" spans="2:17" ht="12.75" customHeight="1">
      <c r="B40" s="1274"/>
      <c r="C40" s="1269" t="s">
        <v>2598</v>
      </c>
      <c r="D40" s="99" t="s">
        <v>2531</v>
      </c>
      <c r="E40" s="14" t="s">
        <v>2887</v>
      </c>
      <c r="F40" s="97" t="s">
        <v>2605</v>
      </c>
      <c r="G40" s="99">
        <v>0.78</v>
      </c>
      <c r="H40" s="99">
        <v>28.2</v>
      </c>
      <c r="I40" s="99">
        <v>31.5</v>
      </c>
      <c r="J40" s="99" t="s">
        <v>2534</v>
      </c>
      <c r="K40" s="99" t="s">
        <v>2535</v>
      </c>
      <c r="L40" s="99">
        <v>4.4000000000000004</v>
      </c>
      <c r="M40" s="99">
        <v>15</v>
      </c>
      <c r="N40" s="99">
        <v>112</v>
      </c>
      <c r="O40" s="738"/>
      <c r="P40" s="99">
        <v>1</v>
      </c>
      <c r="Q40" s="99">
        <v>2.5</v>
      </c>
    </row>
    <row r="41" spans="2:17" ht="12.75" customHeight="1">
      <c r="B41" s="1274"/>
      <c r="C41" s="1270"/>
      <c r="D41" s="99" t="s">
        <v>2531</v>
      </c>
      <c r="E41" s="14" t="s">
        <v>2606</v>
      </c>
      <c r="F41" s="97" t="s">
        <v>2607</v>
      </c>
      <c r="G41" s="99">
        <v>0.98</v>
      </c>
      <c r="H41" s="99">
        <v>36.200000000000003</v>
      </c>
      <c r="I41" s="99">
        <v>40.6</v>
      </c>
      <c r="J41" s="99" t="s">
        <v>2534</v>
      </c>
      <c r="K41" s="99" t="s">
        <v>2535</v>
      </c>
      <c r="L41" s="99">
        <v>6.5</v>
      </c>
      <c r="M41" s="99">
        <v>15</v>
      </c>
      <c r="N41" s="99">
        <v>192</v>
      </c>
      <c r="O41" s="738"/>
      <c r="P41" s="99">
        <v>2</v>
      </c>
      <c r="Q41" s="99">
        <v>5.2</v>
      </c>
    </row>
    <row r="42" spans="2:17" ht="12.75" customHeight="1">
      <c r="B42" s="1274"/>
      <c r="C42" s="1270"/>
      <c r="D42" s="99" t="s">
        <v>2531</v>
      </c>
      <c r="E42" s="14" t="s">
        <v>2608</v>
      </c>
      <c r="F42" s="97" t="s">
        <v>2609</v>
      </c>
      <c r="G42" s="99">
        <v>0.98</v>
      </c>
      <c r="H42" s="875">
        <v>42</v>
      </c>
      <c r="I42" s="99">
        <v>43.8</v>
      </c>
      <c r="J42" s="99" t="s">
        <v>2534</v>
      </c>
      <c r="K42" s="99" t="s">
        <v>2535</v>
      </c>
      <c r="L42" s="99">
        <v>6.5</v>
      </c>
      <c r="M42" s="99">
        <v>15</v>
      </c>
      <c r="N42" s="99">
        <v>192</v>
      </c>
      <c r="O42" s="738"/>
      <c r="P42" s="99">
        <v>2</v>
      </c>
      <c r="Q42" s="99">
        <v>5.2</v>
      </c>
    </row>
    <row r="43" spans="2:17" ht="12.75" customHeight="1">
      <c r="B43" s="1274"/>
      <c r="C43" s="1270"/>
      <c r="D43" s="99" t="s">
        <v>2531</v>
      </c>
      <c r="E43" s="14" t="s">
        <v>2610</v>
      </c>
      <c r="F43" s="97" t="s">
        <v>2611</v>
      </c>
      <c r="G43" s="99">
        <v>0.98</v>
      </c>
      <c r="H43" s="99">
        <v>48.1</v>
      </c>
      <c r="I43" s="99">
        <v>51.2</v>
      </c>
      <c r="J43" s="99" t="s">
        <v>2534</v>
      </c>
      <c r="K43" s="99" t="s">
        <v>2535</v>
      </c>
      <c r="L43" s="99">
        <v>6.5</v>
      </c>
      <c r="M43" s="99">
        <v>15</v>
      </c>
      <c r="N43" s="99">
        <v>192</v>
      </c>
      <c r="O43" s="738"/>
      <c r="P43" s="99">
        <v>2</v>
      </c>
      <c r="Q43" s="99">
        <v>5.2</v>
      </c>
    </row>
    <row r="44" spans="2:17" ht="12.75" customHeight="1">
      <c r="B44" s="1274"/>
      <c r="C44" s="1270"/>
      <c r="D44" s="99" t="s">
        <v>2531</v>
      </c>
      <c r="E44" s="14" t="s">
        <v>2888</v>
      </c>
      <c r="F44" s="97" t="s">
        <v>2612</v>
      </c>
      <c r="G44" s="99">
        <v>0.78</v>
      </c>
      <c r="H44" s="875">
        <v>54</v>
      </c>
      <c r="I44" s="99">
        <v>61.4</v>
      </c>
      <c r="J44" s="99" t="s">
        <v>2534</v>
      </c>
      <c r="K44" s="99" t="s">
        <v>2535</v>
      </c>
      <c r="L44" s="99">
        <v>4.4000000000000004</v>
      </c>
      <c r="M44" s="99">
        <v>15</v>
      </c>
      <c r="N44" s="99">
        <v>112</v>
      </c>
      <c r="O44" s="738"/>
      <c r="P44" s="99">
        <v>1</v>
      </c>
      <c r="Q44" s="99">
        <v>2.5</v>
      </c>
    </row>
    <row r="45" spans="2:17" ht="12.75" customHeight="1">
      <c r="B45" s="1274"/>
      <c r="C45" s="1270"/>
      <c r="D45" s="99" t="s">
        <v>2531</v>
      </c>
      <c r="E45" s="14" t="s">
        <v>2613</v>
      </c>
      <c r="F45" s="97" t="s">
        <v>2614</v>
      </c>
      <c r="G45" s="99">
        <v>0.98</v>
      </c>
      <c r="H45" s="99">
        <v>76.400000000000006</v>
      </c>
      <c r="I45" s="875">
        <v>86</v>
      </c>
      <c r="J45" s="99" t="s">
        <v>2534</v>
      </c>
      <c r="K45" s="99" t="s">
        <v>2535</v>
      </c>
      <c r="L45" s="99">
        <v>6.5</v>
      </c>
      <c r="M45" s="99">
        <v>15</v>
      </c>
      <c r="N45" s="99">
        <v>192</v>
      </c>
      <c r="O45" s="738"/>
      <c r="P45" s="99">
        <v>2</v>
      </c>
      <c r="Q45" s="99">
        <v>5.2</v>
      </c>
    </row>
    <row r="46" spans="2:17" ht="12.75" customHeight="1">
      <c r="B46" s="1274"/>
      <c r="C46" s="1271"/>
      <c r="D46" s="99" t="s">
        <v>2531</v>
      </c>
      <c r="E46" s="14" t="s">
        <v>2615</v>
      </c>
      <c r="F46" s="97" t="s">
        <v>2616</v>
      </c>
      <c r="G46" s="99">
        <v>0.98</v>
      </c>
      <c r="H46" s="99">
        <v>95.9</v>
      </c>
      <c r="I46" s="99">
        <v>107.5</v>
      </c>
      <c r="J46" s="99" t="s">
        <v>2534</v>
      </c>
      <c r="K46" s="99" t="s">
        <v>2535</v>
      </c>
      <c r="L46" s="99">
        <v>6.5</v>
      </c>
      <c r="M46" s="99">
        <v>15</v>
      </c>
      <c r="N46" s="99">
        <v>192</v>
      </c>
      <c r="O46" s="738"/>
      <c r="P46" s="99">
        <v>2</v>
      </c>
      <c r="Q46" s="99">
        <v>5.2</v>
      </c>
    </row>
    <row r="47" spans="2:17">
      <c r="C47" s="874"/>
    </row>
    <row r="48" spans="2:17" ht="15">
      <c r="B48" s="1274" t="s">
        <v>2617</v>
      </c>
      <c r="C48" s="880" t="s">
        <v>80</v>
      </c>
      <c r="D48" s="878" t="s">
        <v>2522</v>
      </c>
      <c r="E48" s="878" t="s">
        <v>2164</v>
      </c>
      <c r="F48" s="878" t="s">
        <v>2523</v>
      </c>
      <c r="G48" s="878"/>
      <c r="H48" s="878" t="s">
        <v>2524</v>
      </c>
      <c r="I48" s="878" t="s">
        <v>2525</v>
      </c>
      <c r="J48" s="878" t="s">
        <v>2526</v>
      </c>
      <c r="K48" s="878" t="s">
        <v>2527</v>
      </c>
      <c r="L48" s="878" t="s">
        <v>2528</v>
      </c>
      <c r="M48" s="878" t="s">
        <v>2528</v>
      </c>
      <c r="N48" s="878" t="s">
        <v>2529</v>
      </c>
      <c r="O48" s="879"/>
      <c r="P48" s="879"/>
      <c r="Q48" s="879"/>
    </row>
    <row r="49" spans="2:17">
      <c r="B49" s="1274"/>
      <c r="C49" s="1273" t="s">
        <v>2618</v>
      </c>
      <c r="D49" s="99" t="s">
        <v>2531</v>
      </c>
      <c r="E49" s="14" t="s">
        <v>2619</v>
      </c>
      <c r="F49" s="97" t="s">
        <v>2620</v>
      </c>
      <c r="G49" s="97"/>
      <c r="H49" s="99">
        <v>5.6</v>
      </c>
      <c r="I49" s="99">
        <v>6.1</v>
      </c>
      <c r="J49" s="99" t="s">
        <v>2534</v>
      </c>
      <c r="K49" s="99" t="s">
        <v>2535</v>
      </c>
      <c r="L49" s="99">
        <v>0.31</v>
      </c>
      <c r="M49" s="99">
        <v>15</v>
      </c>
      <c r="N49" s="99">
        <v>21</v>
      </c>
      <c r="O49" s="738"/>
      <c r="P49" s="99">
        <v>1</v>
      </c>
      <c r="Q49" s="99">
        <v>0.25</v>
      </c>
    </row>
    <row r="50" spans="2:17">
      <c r="B50" s="1274"/>
      <c r="C50" s="1273"/>
      <c r="D50" s="99" t="s">
        <v>2531</v>
      </c>
      <c r="E50" s="14" t="s">
        <v>2621</v>
      </c>
      <c r="F50" s="97" t="s">
        <v>2622</v>
      </c>
      <c r="G50" s="97"/>
      <c r="H50" s="99">
        <v>7.5</v>
      </c>
      <c r="I50" s="99">
        <v>8.5</v>
      </c>
      <c r="J50" s="99" t="s">
        <v>2534</v>
      </c>
      <c r="K50" s="99" t="s">
        <v>2535</v>
      </c>
      <c r="L50" s="99">
        <v>0.31</v>
      </c>
      <c r="M50" s="99">
        <v>15</v>
      </c>
      <c r="N50" s="99">
        <v>21</v>
      </c>
      <c r="O50" s="738"/>
      <c r="P50" s="99">
        <v>1</v>
      </c>
      <c r="Q50" s="99">
        <v>0.25</v>
      </c>
    </row>
    <row r="51" spans="2:17">
      <c r="B51" s="1274"/>
      <c r="C51" s="1273"/>
      <c r="D51" s="99" t="s">
        <v>2531</v>
      </c>
      <c r="E51" s="14" t="s">
        <v>2623</v>
      </c>
      <c r="F51" s="97" t="s">
        <v>2624</v>
      </c>
      <c r="G51" s="97"/>
      <c r="H51" s="99">
        <v>9.6</v>
      </c>
      <c r="I51" s="99">
        <v>10.9</v>
      </c>
      <c r="J51" s="99" t="s">
        <v>2534</v>
      </c>
      <c r="K51" s="99" t="s">
        <v>2535</v>
      </c>
      <c r="L51" s="99">
        <v>0.31</v>
      </c>
      <c r="M51" s="99">
        <v>15</v>
      </c>
      <c r="N51" s="99">
        <v>21</v>
      </c>
      <c r="O51" s="738"/>
      <c r="P51" s="99">
        <v>1</v>
      </c>
      <c r="Q51" s="99">
        <v>0.25</v>
      </c>
    </row>
    <row r="52" spans="2:17">
      <c r="B52" s="1274"/>
      <c r="C52" s="1273"/>
      <c r="D52" s="99" t="s">
        <v>2531</v>
      </c>
      <c r="E52" s="14" t="s">
        <v>2625</v>
      </c>
      <c r="F52" s="97" t="s">
        <v>2626</v>
      </c>
      <c r="G52" s="97"/>
      <c r="H52" s="99">
        <v>12.3</v>
      </c>
      <c r="I52" s="99">
        <v>13.6</v>
      </c>
      <c r="J52" s="99" t="s">
        <v>2534</v>
      </c>
      <c r="K52" s="99" t="s">
        <v>2535</v>
      </c>
      <c r="L52" s="99">
        <v>0.31</v>
      </c>
      <c r="M52" s="99">
        <v>15</v>
      </c>
      <c r="N52" s="99">
        <v>21</v>
      </c>
      <c r="O52" s="738"/>
      <c r="P52" s="99">
        <v>1</v>
      </c>
      <c r="Q52" s="99">
        <v>0.25</v>
      </c>
    </row>
    <row r="53" spans="2:17">
      <c r="B53" s="1274"/>
      <c r="C53" s="1273"/>
      <c r="D53" s="99" t="s">
        <v>2531</v>
      </c>
      <c r="E53" s="14" t="s">
        <v>2627</v>
      </c>
      <c r="F53" s="97" t="s">
        <v>2628</v>
      </c>
      <c r="G53" s="97"/>
      <c r="H53" s="99">
        <v>15.4</v>
      </c>
      <c r="I53" s="99">
        <v>17.100000000000001</v>
      </c>
      <c r="J53" s="99" t="s">
        <v>2534</v>
      </c>
      <c r="K53" s="99" t="s">
        <v>2535</v>
      </c>
      <c r="L53" s="99">
        <v>0.31</v>
      </c>
      <c r="M53" s="99">
        <v>15</v>
      </c>
      <c r="N53" s="99">
        <v>21</v>
      </c>
      <c r="O53" s="738"/>
      <c r="P53" s="99">
        <v>1</v>
      </c>
      <c r="Q53" s="99">
        <v>0.25</v>
      </c>
    </row>
    <row r="54" spans="2:17">
      <c r="B54" s="1274"/>
      <c r="C54" s="1273"/>
      <c r="D54" s="99" t="s">
        <v>2531</v>
      </c>
      <c r="E54" s="14" t="s">
        <v>2629</v>
      </c>
      <c r="F54" s="97" t="s">
        <v>2630</v>
      </c>
      <c r="G54" s="97"/>
      <c r="H54" s="99">
        <v>19.100000000000001</v>
      </c>
      <c r="I54" s="99">
        <v>21.5</v>
      </c>
      <c r="J54" s="99" t="s">
        <v>2534</v>
      </c>
      <c r="K54" s="99" t="s">
        <v>2535</v>
      </c>
      <c r="L54" s="99">
        <v>0.65</v>
      </c>
      <c r="M54" s="99">
        <v>15</v>
      </c>
      <c r="N54" s="99">
        <v>30</v>
      </c>
      <c r="O54" s="738"/>
      <c r="P54" s="99">
        <v>1</v>
      </c>
      <c r="Q54" s="99">
        <v>0.52</v>
      </c>
    </row>
    <row r="55" spans="2:17">
      <c r="B55" s="1274"/>
      <c r="C55" s="1273"/>
      <c r="D55" s="99" t="s">
        <v>2531</v>
      </c>
      <c r="E55" s="14" t="s">
        <v>2631</v>
      </c>
      <c r="F55" s="97" t="s">
        <v>2632</v>
      </c>
      <c r="G55" s="97"/>
      <c r="H55" s="99">
        <v>24.2</v>
      </c>
      <c r="I55" s="99">
        <v>27.3</v>
      </c>
      <c r="J55" s="99" t="s">
        <v>2534</v>
      </c>
      <c r="K55" s="99" t="s">
        <v>2535</v>
      </c>
      <c r="L55" s="99">
        <v>0.65</v>
      </c>
      <c r="M55" s="99">
        <v>15</v>
      </c>
      <c r="N55" s="99">
        <v>30</v>
      </c>
      <c r="O55" s="738"/>
      <c r="P55" s="99">
        <v>1</v>
      </c>
      <c r="Q55" s="99">
        <v>0.52</v>
      </c>
    </row>
    <row r="56" spans="2:17">
      <c r="B56" s="1274"/>
      <c r="C56" s="1273" t="s">
        <v>2633</v>
      </c>
      <c r="D56" s="99" t="s">
        <v>2531</v>
      </c>
      <c r="E56" s="14" t="s">
        <v>2634</v>
      </c>
      <c r="F56" s="97" t="s">
        <v>2635</v>
      </c>
      <c r="G56" s="97"/>
      <c r="H56" s="99">
        <v>5.5</v>
      </c>
      <c r="I56" s="99">
        <v>6.1</v>
      </c>
      <c r="J56" s="99" t="s">
        <v>2534</v>
      </c>
      <c r="K56" s="99" t="s">
        <v>2535</v>
      </c>
      <c r="L56" s="99">
        <v>0.31</v>
      </c>
      <c r="M56" s="99">
        <v>15</v>
      </c>
      <c r="N56" s="99">
        <v>19</v>
      </c>
      <c r="O56" s="738"/>
      <c r="P56" s="99">
        <v>1</v>
      </c>
      <c r="Q56" s="99">
        <v>0.25</v>
      </c>
    </row>
    <row r="57" spans="2:17">
      <c r="B57" s="1274"/>
      <c r="C57" s="1273"/>
      <c r="D57" s="99" t="s">
        <v>2531</v>
      </c>
      <c r="E57" s="14" t="s">
        <v>2636</v>
      </c>
      <c r="F57" s="97" t="s">
        <v>2637</v>
      </c>
      <c r="G57" s="97"/>
      <c r="H57" s="99">
        <v>7.5</v>
      </c>
      <c r="I57" s="99">
        <v>8.5</v>
      </c>
      <c r="J57" s="99" t="s">
        <v>2534</v>
      </c>
      <c r="K57" s="99" t="s">
        <v>2535</v>
      </c>
      <c r="L57" s="99">
        <v>0.31</v>
      </c>
      <c r="M57" s="99">
        <v>15</v>
      </c>
      <c r="N57" s="99">
        <v>19</v>
      </c>
      <c r="O57" s="738"/>
      <c r="P57" s="99">
        <v>1</v>
      </c>
      <c r="Q57" s="99">
        <v>0.25</v>
      </c>
    </row>
    <row r="58" spans="2:17">
      <c r="B58" s="1274"/>
      <c r="C58" s="1273"/>
      <c r="D58" s="99" t="s">
        <v>2531</v>
      </c>
      <c r="E58" s="14" t="s">
        <v>2638</v>
      </c>
      <c r="F58" s="97" t="s">
        <v>2639</v>
      </c>
      <c r="G58" s="97"/>
      <c r="H58" s="99">
        <v>9.6</v>
      </c>
      <c r="I58" s="99">
        <v>10.9</v>
      </c>
      <c r="J58" s="99" t="s">
        <v>2534</v>
      </c>
      <c r="K58" s="99" t="s">
        <v>2535</v>
      </c>
      <c r="L58" s="99">
        <v>0.31</v>
      </c>
      <c r="M58" s="99">
        <v>15</v>
      </c>
      <c r="N58" s="99">
        <v>19</v>
      </c>
      <c r="O58" s="738"/>
      <c r="P58" s="99">
        <v>1</v>
      </c>
      <c r="Q58" s="99">
        <v>0.25</v>
      </c>
    </row>
    <row r="59" spans="2:17">
      <c r="B59" s="1274"/>
      <c r="C59" s="1273"/>
      <c r="D59" s="99" t="s">
        <v>2531</v>
      </c>
      <c r="E59" s="14" t="s">
        <v>2640</v>
      </c>
      <c r="F59" s="97" t="s">
        <v>2641</v>
      </c>
      <c r="G59" s="97"/>
      <c r="H59" s="99">
        <v>12.3</v>
      </c>
      <c r="I59" s="99">
        <v>13.6</v>
      </c>
      <c r="J59" s="99" t="s">
        <v>2534</v>
      </c>
      <c r="K59" s="99" t="s">
        <v>2535</v>
      </c>
      <c r="L59" s="99">
        <v>0.31</v>
      </c>
      <c r="M59" s="99">
        <v>15</v>
      </c>
      <c r="N59" s="99">
        <v>19</v>
      </c>
      <c r="O59" s="738"/>
      <c r="P59" s="99">
        <v>1</v>
      </c>
      <c r="Q59" s="99">
        <v>0.25</v>
      </c>
    </row>
    <row r="60" spans="2:17">
      <c r="B60" s="1274"/>
      <c r="C60" s="1273"/>
      <c r="D60" s="99" t="s">
        <v>2531</v>
      </c>
      <c r="E60" s="14" t="s">
        <v>2642</v>
      </c>
      <c r="F60" s="97" t="s">
        <v>2643</v>
      </c>
      <c r="G60" s="97"/>
      <c r="H60" s="99">
        <v>15.4</v>
      </c>
      <c r="I60" s="99">
        <v>17.100000000000001</v>
      </c>
      <c r="J60" s="99" t="s">
        <v>2534</v>
      </c>
      <c r="K60" s="99" t="s">
        <v>2535</v>
      </c>
      <c r="L60" s="99">
        <v>0.31</v>
      </c>
      <c r="M60" s="99">
        <v>15</v>
      </c>
      <c r="N60" s="99">
        <v>19</v>
      </c>
      <c r="O60" s="738"/>
      <c r="P60" s="99">
        <v>1</v>
      </c>
      <c r="Q60" s="99">
        <v>0.25</v>
      </c>
    </row>
    <row r="61" spans="2:17">
      <c r="B61" s="1274"/>
      <c r="C61" s="1273"/>
      <c r="D61" s="99" t="s">
        <v>2531</v>
      </c>
      <c r="E61" s="14" t="s">
        <v>2644</v>
      </c>
      <c r="F61" s="97" t="s">
        <v>2645</v>
      </c>
      <c r="G61" s="97"/>
      <c r="H61" s="99">
        <v>19.100000000000001</v>
      </c>
      <c r="I61" s="99">
        <v>21.5</v>
      </c>
      <c r="J61" s="99" t="s">
        <v>2534</v>
      </c>
      <c r="K61" s="99" t="s">
        <v>2535</v>
      </c>
      <c r="L61" s="99">
        <v>0.65</v>
      </c>
      <c r="M61" s="99">
        <v>15</v>
      </c>
      <c r="N61" s="99">
        <v>29</v>
      </c>
      <c r="O61" s="738"/>
      <c r="P61" s="99">
        <v>1</v>
      </c>
      <c r="Q61" s="99">
        <v>0.52</v>
      </c>
    </row>
    <row r="62" spans="2:17">
      <c r="B62" s="1274"/>
      <c r="C62" s="1273"/>
      <c r="D62" s="99" t="s">
        <v>2531</v>
      </c>
      <c r="E62" s="14" t="s">
        <v>2646</v>
      </c>
      <c r="F62" s="97" t="s">
        <v>2647</v>
      </c>
      <c r="G62" s="97"/>
      <c r="H62" s="99">
        <v>24.2</v>
      </c>
      <c r="I62" s="99">
        <v>27.3</v>
      </c>
      <c r="J62" s="99" t="s">
        <v>2534</v>
      </c>
      <c r="K62" s="99" t="s">
        <v>2535</v>
      </c>
      <c r="L62" s="99">
        <v>0.65</v>
      </c>
      <c r="M62" s="99">
        <v>15</v>
      </c>
      <c r="N62" s="99">
        <v>29</v>
      </c>
      <c r="O62" s="738"/>
      <c r="P62" s="99">
        <v>1</v>
      </c>
      <c r="Q62" s="99">
        <v>0.52</v>
      </c>
    </row>
    <row r="63" spans="2:17">
      <c r="B63" s="1274"/>
      <c r="C63" s="1273"/>
      <c r="D63" s="99" t="s">
        <v>2531</v>
      </c>
      <c r="E63" s="14" t="s">
        <v>2648</v>
      </c>
      <c r="F63" s="97" t="s">
        <v>2649</v>
      </c>
      <c r="G63" s="97"/>
      <c r="H63" s="875">
        <v>30</v>
      </c>
      <c r="I63" s="875">
        <v>32</v>
      </c>
      <c r="J63" s="99" t="s">
        <v>2534</v>
      </c>
      <c r="K63" s="99" t="s">
        <v>2535</v>
      </c>
      <c r="L63" s="99">
        <v>0.64</v>
      </c>
      <c r="M63" s="99">
        <v>15</v>
      </c>
      <c r="N63" s="99">
        <v>37</v>
      </c>
      <c r="O63" s="738"/>
      <c r="P63" s="99">
        <v>1</v>
      </c>
      <c r="Q63" s="99">
        <v>0.51</v>
      </c>
    </row>
    <row r="64" spans="2:17">
      <c r="B64" s="1274"/>
      <c r="C64" s="1273"/>
      <c r="D64" s="99" t="s">
        <v>2531</v>
      </c>
      <c r="E64" s="14" t="s">
        <v>2650</v>
      </c>
      <c r="F64" s="97" t="s">
        <v>2651</v>
      </c>
      <c r="G64" s="97"/>
      <c r="H64" s="99">
        <v>35.5</v>
      </c>
      <c r="I64" s="99">
        <v>37</v>
      </c>
      <c r="J64" s="99" t="s">
        <v>2534</v>
      </c>
      <c r="K64" s="99" t="s">
        <v>2535</v>
      </c>
      <c r="L64" s="99">
        <v>1.02</v>
      </c>
      <c r="M64" s="99">
        <v>15</v>
      </c>
      <c r="N64" s="99">
        <v>37</v>
      </c>
      <c r="O64" s="738"/>
      <c r="P64" s="99">
        <v>1</v>
      </c>
      <c r="Q64" s="99">
        <v>0.81</v>
      </c>
    </row>
    <row r="65" spans="2:17">
      <c r="C65" s="874"/>
    </row>
    <row r="66" spans="2:17" ht="15">
      <c r="B66" s="1275" t="s">
        <v>2652</v>
      </c>
      <c r="C66" s="880" t="s">
        <v>80</v>
      </c>
      <c r="D66" s="878" t="s">
        <v>2522</v>
      </c>
      <c r="E66" s="878" t="s">
        <v>2164</v>
      </c>
      <c r="F66" s="878" t="s">
        <v>2523</v>
      </c>
      <c r="G66" s="878"/>
      <c r="H66" s="878" t="s">
        <v>2524</v>
      </c>
      <c r="I66" s="878" t="s">
        <v>2525</v>
      </c>
      <c r="J66" s="878" t="s">
        <v>2526</v>
      </c>
      <c r="K66" s="878" t="s">
        <v>2527</v>
      </c>
      <c r="L66" s="878" t="s">
        <v>2528</v>
      </c>
      <c r="M66" s="878" t="s">
        <v>2528</v>
      </c>
      <c r="N66" s="878" t="s">
        <v>2529</v>
      </c>
      <c r="O66" s="879"/>
      <c r="P66" s="879"/>
      <c r="Q66" s="879"/>
    </row>
    <row r="67" spans="2:17">
      <c r="B67" s="1275"/>
      <c r="C67" s="1273" t="s">
        <v>2653</v>
      </c>
      <c r="D67" s="99" t="s">
        <v>2531</v>
      </c>
      <c r="E67" s="14" t="s">
        <v>2654</v>
      </c>
      <c r="F67" s="97" t="s">
        <v>2655</v>
      </c>
      <c r="G67" s="97"/>
      <c r="H67" s="875">
        <v>12</v>
      </c>
      <c r="I67" s="875">
        <v>13.5</v>
      </c>
      <c r="J67" s="99" t="s">
        <v>2534</v>
      </c>
      <c r="K67" s="99" t="s">
        <v>2535</v>
      </c>
      <c r="L67" s="99">
        <v>1.4</v>
      </c>
      <c r="M67" s="99">
        <v>15</v>
      </c>
      <c r="N67" s="99">
        <v>117</v>
      </c>
      <c r="O67" s="738"/>
      <c r="P67" s="99">
        <v>1</v>
      </c>
      <c r="Q67" s="99">
        <v>1.1200000000000001</v>
      </c>
    </row>
    <row r="68" spans="2:17">
      <c r="B68" s="1275"/>
      <c r="C68" s="1273"/>
      <c r="D68" s="99" t="s">
        <v>2531</v>
      </c>
      <c r="E68" s="14" t="s">
        <v>2656</v>
      </c>
      <c r="F68" s="97" t="s">
        <v>2657</v>
      </c>
      <c r="G68" s="97"/>
      <c r="H68" s="875">
        <v>18</v>
      </c>
      <c r="I68" s="875">
        <v>20</v>
      </c>
      <c r="J68" s="99" t="s">
        <v>2534</v>
      </c>
      <c r="K68" s="99" t="s">
        <v>2535</v>
      </c>
      <c r="L68" s="99">
        <v>1.4</v>
      </c>
      <c r="M68" s="99">
        <v>15</v>
      </c>
      <c r="N68" s="99">
        <v>117</v>
      </c>
      <c r="O68" s="738"/>
      <c r="P68" s="99">
        <v>1</v>
      </c>
      <c r="Q68" s="99">
        <v>1.1200000000000001</v>
      </c>
    </row>
    <row r="69" spans="2:17">
      <c r="B69" s="1275"/>
      <c r="C69" s="1273"/>
      <c r="D69" s="99" t="s">
        <v>2531</v>
      </c>
      <c r="E69" s="14" t="s">
        <v>2658</v>
      </c>
      <c r="F69" s="97" t="s">
        <v>2659</v>
      </c>
      <c r="G69" s="97"/>
      <c r="H69" s="875">
        <v>24</v>
      </c>
      <c r="I69" s="875">
        <v>27</v>
      </c>
      <c r="J69" s="99" t="s">
        <v>2534</v>
      </c>
      <c r="K69" s="99" t="s">
        <v>2535</v>
      </c>
      <c r="L69" s="99">
        <v>1.4</v>
      </c>
      <c r="M69" s="99">
        <v>15</v>
      </c>
      <c r="N69" s="99">
        <v>117</v>
      </c>
      <c r="O69" s="738"/>
      <c r="P69" s="99">
        <v>1</v>
      </c>
      <c r="Q69" s="99">
        <v>1.1200000000000001</v>
      </c>
    </row>
    <row r="70" spans="2:17">
      <c r="B70" s="1275"/>
      <c r="C70" s="1273"/>
      <c r="D70" s="99" t="s">
        <v>2531</v>
      </c>
      <c r="E70" s="14" t="s">
        <v>2660</v>
      </c>
      <c r="F70" s="97" t="s">
        <v>2661</v>
      </c>
      <c r="G70" s="97"/>
      <c r="H70" s="875">
        <v>30</v>
      </c>
      <c r="I70" s="875">
        <v>34</v>
      </c>
      <c r="J70" s="99" t="s">
        <v>2534</v>
      </c>
      <c r="K70" s="99" t="s">
        <v>2535</v>
      </c>
      <c r="L70" s="99">
        <v>1.4</v>
      </c>
      <c r="M70" s="99">
        <v>15</v>
      </c>
      <c r="N70" s="99">
        <v>117</v>
      </c>
      <c r="O70" s="738"/>
      <c r="P70" s="99">
        <v>1</v>
      </c>
      <c r="Q70" s="99">
        <v>1.1200000000000001</v>
      </c>
    </row>
    <row r="71" spans="2:17">
      <c r="B71" s="1275"/>
      <c r="C71" s="1273"/>
      <c r="D71" s="99" t="s">
        <v>2531</v>
      </c>
      <c r="E71" s="14" t="s">
        <v>2662</v>
      </c>
      <c r="F71" s="97" t="s">
        <v>2663</v>
      </c>
      <c r="G71" s="97"/>
      <c r="H71" s="875">
        <v>36</v>
      </c>
      <c r="I71" s="875">
        <v>40</v>
      </c>
      <c r="J71" s="99" t="s">
        <v>2534</v>
      </c>
      <c r="K71" s="99" t="s">
        <v>2535</v>
      </c>
      <c r="L71" s="99">
        <v>1.4</v>
      </c>
      <c r="M71" s="99">
        <v>15</v>
      </c>
      <c r="N71" s="99">
        <v>121</v>
      </c>
      <c r="O71" s="738"/>
      <c r="P71" s="99">
        <v>1</v>
      </c>
      <c r="Q71" s="99">
        <v>1.1200000000000001</v>
      </c>
    </row>
    <row r="72" spans="2:17">
      <c r="B72" s="1275"/>
      <c r="C72" s="1273"/>
      <c r="D72" s="99" t="s">
        <v>2531</v>
      </c>
      <c r="E72" s="14" t="s">
        <v>2664</v>
      </c>
      <c r="F72" s="97" t="s">
        <v>2665</v>
      </c>
      <c r="G72" s="97"/>
      <c r="H72" s="875">
        <v>42</v>
      </c>
      <c r="I72" s="875">
        <v>46</v>
      </c>
      <c r="J72" s="99" t="s">
        <v>2534</v>
      </c>
      <c r="K72" s="99" t="s">
        <v>2535</v>
      </c>
      <c r="L72" s="99">
        <v>2.25</v>
      </c>
      <c r="M72" s="99">
        <v>15</v>
      </c>
      <c r="N72" s="99">
        <v>165</v>
      </c>
      <c r="O72" s="738"/>
      <c r="P72" s="99">
        <v>1</v>
      </c>
      <c r="Q72" s="99">
        <v>1.8</v>
      </c>
    </row>
    <row r="73" spans="2:17">
      <c r="B73" s="1275"/>
      <c r="C73" s="1273"/>
      <c r="D73" s="99" t="s">
        <v>2531</v>
      </c>
      <c r="E73" s="14" t="s">
        <v>2666</v>
      </c>
      <c r="F73" s="97" t="s">
        <v>2667</v>
      </c>
      <c r="G73" s="97"/>
      <c r="H73" s="875">
        <v>48</v>
      </c>
      <c r="I73" s="875">
        <v>54</v>
      </c>
      <c r="J73" s="99" t="s">
        <v>2534</v>
      </c>
      <c r="K73" s="99" t="s">
        <v>2535</v>
      </c>
      <c r="L73" s="99">
        <v>2.25</v>
      </c>
      <c r="M73" s="99">
        <v>15</v>
      </c>
      <c r="N73" s="99">
        <v>165</v>
      </c>
      <c r="O73" s="738"/>
      <c r="P73" s="99">
        <v>1</v>
      </c>
      <c r="Q73" s="99">
        <v>1.8</v>
      </c>
    </row>
    <row r="74" spans="2:17">
      <c r="B74" s="1275"/>
      <c r="C74" s="1273"/>
      <c r="D74" s="99" t="s">
        <v>2531</v>
      </c>
      <c r="E74" s="14" t="s">
        <v>2668</v>
      </c>
      <c r="F74" s="97" t="s">
        <v>2669</v>
      </c>
      <c r="G74" s="97"/>
      <c r="H74" s="875">
        <v>54</v>
      </c>
      <c r="I74" s="875">
        <v>60</v>
      </c>
      <c r="J74" s="99" t="s">
        <v>2534</v>
      </c>
      <c r="K74" s="99" t="s">
        <v>2535</v>
      </c>
      <c r="L74" s="99">
        <v>2.25</v>
      </c>
      <c r="M74" s="99">
        <v>15</v>
      </c>
      <c r="N74" s="99">
        <v>165</v>
      </c>
      <c r="O74" s="738"/>
      <c r="P74" s="99">
        <v>1</v>
      </c>
      <c r="Q74" s="99">
        <v>1.8</v>
      </c>
    </row>
    <row r="75" spans="2:17">
      <c r="C75" s="874"/>
    </row>
    <row r="76" spans="2:17" ht="15">
      <c r="B76" s="1272" t="s">
        <v>2670</v>
      </c>
      <c r="C76" s="880" t="s">
        <v>80</v>
      </c>
      <c r="D76" s="878" t="s">
        <v>2522</v>
      </c>
      <c r="E76" s="878" t="s">
        <v>2164</v>
      </c>
      <c r="F76" s="878" t="s">
        <v>2583</v>
      </c>
      <c r="G76" s="878"/>
      <c r="H76" s="878" t="s">
        <v>2524</v>
      </c>
      <c r="I76" s="878" t="s">
        <v>2525</v>
      </c>
      <c r="J76" s="878" t="s">
        <v>2526</v>
      </c>
      <c r="K76" s="878" t="s">
        <v>2527</v>
      </c>
      <c r="L76" s="878" t="s">
        <v>2528</v>
      </c>
      <c r="M76" s="878" t="s">
        <v>2528</v>
      </c>
      <c r="N76" s="878" t="s">
        <v>2529</v>
      </c>
      <c r="O76" s="879"/>
      <c r="P76" s="879"/>
      <c r="Q76" s="879"/>
    </row>
    <row r="77" spans="2:17">
      <c r="B77" s="1272"/>
      <c r="C77" s="1273" t="s">
        <v>2671</v>
      </c>
      <c r="D77" s="99" t="s">
        <v>2531</v>
      </c>
      <c r="E77" s="14" t="s">
        <v>2672</v>
      </c>
      <c r="F77" s="97" t="s">
        <v>2673</v>
      </c>
      <c r="G77" s="97"/>
      <c r="H77" s="99">
        <v>7.5</v>
      </c>
      <c r="I77" s="99">
        <v>8.5</v>
      </c>
      <c r="J77" s="99" t="s">
        <v>2534</v>
      </c>
      <c r="K77" s="99" t="s">
        <v>2535</v>
      </c>
      <c r="L77" s="99">
        <v>1</v>
      </c>
      <c r="M77" s="99">
        <v>15</v>
      </c>
      <c r="N77" s="99">
        <v>60</v>
      </c>
      <c r="O77" s="738"/>
      <c r="P77" s="99">
        <v>2</v>
      </c>
      <c r="Q77" s="99">
        <v>0.76</v>
      </c>
    </row>
    <row r="78" spans="2:17">
      <c r="B78" s="1272"/>
      <c r="C78" s="1273"/>
      <c r="D78" s="99" t="s">
        <v>2531</v>
      </c>
      <c r="E78" s="14" t="s">
        <v>2841</v>
      </c>
      <c r="F78" s="97" t="s">
        <v>2674</v>
      </c>
      <c r="G78" s="97"/>
      <c r="H78" s="99">
        <v>9.6</v>
      </c>
      <c r="I78" s="99">
        <v>10.9</v>
      </c>
      <c r="J78" s="99" t="s">
        <v>2534</v>
      </c>
      <c r="K78" s="99" t="s">
        <v>2535</v>
      </c>
      <c r="L78" s="99">
        <v>1</v>
      </c>
      <c r="M78" s="99">
        <v>15</v>
      </c>
      <c r="N78" s="99">
        <v>60</v>
      </c>
      <c r="O78" s="738"/>
      <c r="P78" s="99">
        <v>2</v>
      </c>
      <c r="Q78" s="99">
        <v>0.76</v>
      </c>
    </row>
    <row r="79" spans="2:17">
      <c r="B79" s="1272"/>
      <c r="C79" s="1273"/>
      <c r="D79" s="99" t="s">
        <v>2531</v>
      </c>
      <c r="E79" s="14" t="s">
        <v>2675</v>
      </c>
      <c r="F79" s="97" t="s">
        <v>2676</v>
      </c>
      <c r="G79" s="97"/>
      <c r="H79" s="99">
        <v>12.3</v>
      </c>
      <c r="I79" s="99">
        <v>13.6</v>
      </c>
      <c r="J79" s="99" t="s">
        <v>2534</v>
      </c>
      <c r="K79" s="99" t="s">
        <v>2535</v>
      </c>
      <c r="L79" s="99">
        <v>1</v>
      </c>
      <c r="M79" s="99">
        <v>15</v>
      </c>
      <c r="N79" s="99">
        <v>60</v>
      </c>
      <c r="O79" s="738"/>
      <c r="P79" s="99">
        <v>2</v>
      </c>
      <c r="Q79" s="99">
        <v>0.76</v>
      </c>
    </row>
    <row r="80" spans="2:17">
      <c r="B80" s="1272"/>
      <c r="C80" s="1273"/>
      <c r="D80" s="99" t="s">
        <v>2531</v>
      </c>
      <c r="E80" s="14" t="s">
        <v>2677</v>
      </c>
      <c r="F80" s="97" t="s">
        <v>2678</v>
      </c>
      <c r="G80" s="97"/>
      <c r="H80" s="99">
        <v>15.4</v>
      </c>
      <c r="I80" s="99">
        <v>17.100000000000001</v>
      </c>
      <c r="J80" s="99" t="s">
        <v>2534</v>
      </c>
      <c r="K80" s="99" t="s">
        <v>2535</v>
      </c>
      <c r="L80" s="99">
        <v>1</v>
      </c>
      <c r="M80" s="99">
        <v>15</v>
      </c>
      <c r="N80" s="99">
        <v>60</v>
      </c>
      <c r="O80" s="738"/>
      <c r="P80" s="99">
        <v>2</v>
      </c>
      <c r="Q80" s="99">
        <v>0.76</v>
      </c>
    </row>
    <row r="81" spans="2:17">
      <c r="B81" s="1272"/>
      <c r="C81" s="1273"/>
      <c r="D81" s="99" t="s">
        <v>2531</v>
      </c>
      <c r="E81" s="14" t="s">
        <v>2679</v>
      </c>
      <c r="F81" s="97" t="s">
        <v>2680</v>
      </c>
      <c r="G81" s="97"/>
      <c r="H81" s="99">
        <v>19.100000000000001</v>
      </c>
      <c r="I81" s="99">
        <v>21.5</v>
      </c>
      <c r="J81" s="99" t="s">
        <v>2534</v>
      </c>
      <c r="K81" s="99" t="s">
        <v>2535</v>
      </c>
      <c r="L81" s="99">
        <v>1.2</v>
      </c>
      <c r="M81" s="99">
        <v>15</v>
      </c>
      <c r="N81" s="99">
        <v>75</v>
      </c>
      <c r="O81" s="738"/>
      <c r="P81" s="99">
        <v>2</v>
      </c>
      <c r="Q81" s="99">
        <v>0.97</v>
      </c>
    </row>
    <row r="82" spans="2:17">
      <c r="B82" s="1272"/>
      <c r="C82" s="1273"/>
      <c r="D82" s="99" t="s">
        <v>2531</v>
      </c>
      <c r="E82" s="14" t="s">
        <v>2681</v>
      </c>
      <c r="F82" s="97" t="s">
        <v>2682</v>
      </c>
      <c r="G82" s="97"/>
      <c r="H82" s="99">
        <v>24.2</v>
      </c>
      <c r="I82" s="99">
        <v>27.3</v>
      </c>
      <c r="J82" s="99" t="s">
        <v>2534</v>
      </c>
      <c r="K82" s="99" t="s">
        <v>2535</v>
      </c>
      <c r="L82" s="99">
        <v>1.2</v>
      </c>
      <c r="M82" s="99">
        <v>15</v>
      </c>
      <c r="N82" s="99">
        <v>75</v>
      </c>
      <c r="O82" s="738"/>
      <c r="P82" s="99">
        <v>2</v>
      </c>
      <c r="Q82" s="99">
        <v>0.97</v>
      </c>
    </row>
  </sheetData>
  <sheetProtection password="81F4" sheet="1" objects="1" scenarios="1"/>
  <mergeCells count="16">
    <mergeCell ref="C40:C46"/>
    <mergeCell ref="B76:B82"/>
    <mergeCell ref="C77:C82"/>
    <mergeCell ref="B2:B25"/>
    <mergeCell ref="C3:C8"/>
    <mergeCell ref="C9:C18"/>
    <mergeCell ref="C19:C20"/>
    <mergeCell ref="C21:C25"/>
    <mergeCell ref="B27:B46"/>
    <mergeCell ref="C28:C33"/>
    <mergeCell ref="B48:B64"/>
    <mergeCell ref="C49:C55"/>
    <mergeCell ref="C56:C64"/>
    <mergeCell ref="B66:B74"/>
    <mergeCell ref="C67:C74"/>
    <mergeCell ref="C34:C39"/>
  </mergeCells>
  <hyperlinks>
    <hyperlink ref="E3" r:id="rId1" xr:uid="{CFBF4024-79EF-4530-8DE4-926E0AEC3B5A}"/>
    <hyperlink ref="E9" r:id="rId2" xr:uid="{E3B4C99A-5B5E-4C01-91CE-686CB1340FB6}"/>
    <hyperlink ref="E4" r:id="rId3" xr:uid="{DF672001-CB3B-4C40-85A0-F2A7A07B9AED}"/>
    <hyperlink ref="E10" r:id="rId4" xr:uid="{0E613A4A-1E5C-45D4-B411-8B30C49BF79A}"/>
    <hyperlink ref="E11" r:id="rId5" xr:uid="{88B792FA-1032-4C75-A8E1-D3AE4BBEC5B1}"/>
    <hyperlink ref="E6" r:id="rId6" xr:uid="{52BC2B0E-944E-469E-AD5B-D69848E87CD2}"/>
    <hyperlink ref="E5" r:id="rId7" xr:uid="{9EF2BEEF-2DC9-4AF0-ABDA-08677DE3C0F8}"/>
    <hyperlink ref="E12" r:id="rId8" xr:uid="{D832E380-331A-44EC-92AE-2C7463B7D532}"/>
    <hyperlink ref="E7" r:id="rId9" xr:uid="{63267068-3488-4FB6-80CA-B2012E73D062}"/>
    <hyperlink ref="E13" r:id="rId10" xr:uid="{B5ED086E-9161-4B09-B685-75CB2009345D}"/>
    <hyperlink ref="E8" r:id="rId11" xr:uid="{90C5ECD1-EA54-430E-B274-175D4F239BBB}"/>
    <hyperlink ref="E18" r:id="rId12" xr:uid="{5D3889B8-6DA1-4188-8D89-AAC45431DA5C}"/>
    <hyperlink ref="E17" r:id="rId13" xr:uid="{4EDD8BDD-5BB3-40FE-8553-2D6401F6496F}"/>
    <hyperlink ref="E16" r:id="rId14" xr:uid="{3EF19818-C11C-4FA3-86AC-DE9ED6123785}"/>
    <hyperlink ref="E15" r:id="rId15" xr:uid="{ABAF44BE-2358-4316-B904-1DA24ED60576}"/>
    <hyperlink ref="E14" r:id="rId16" xr:uid="{9A8C6128-979B-4A64-8120-122DB47FD01A}"/>
    <hyperlink ref="E19" r:id="rId17" xr:uid="{B3444F47-1D50-47A6-922A-C7BE3F4CF09A}"/>
    <hyperlink ref="E20" r:id="rId18" xr:uid="{1C1A694D-7F92-4B38-AC4A-CEED00E8E632}"/>
    <hyperlink ref="E21" r:id="rId19" xr:uid="{121CFB65-4127-4757-911A-29ED629BDF11}"/>
    <hyperlink ref="E22" r:id="rId20" xr:uid="{AC265B9E-E5CF-4891-8B2D-6148C04B24B2}"/>
    <hyperlink ref="E23" r:id="rId21" xr:uid="{25CF564D-7D29-4BD3-B698-7F82883EF1EA}"/>
    <hyperlink ref="E24" r:id="rId22" xr:uid="{2500E7C9-EA6F-4BB2-96C0-2846E32C1464}"/>
    <hyperlink ref="E25" r:id="rId23" xr:uid="{77B503D1-1DCB-496A-9587-8C6F32F9D739}"/>
    <hyperlink ref="E28" r:id="rId24" xr:uid="{5D75F748-D65B-44AF-8031-F01E87850159}"/>
    <hyperlink ref="E29" r:id="rId25" xr:uid="{D31A010E-E269-4C3B-A070-9F0DC84A9608}"/>
    <hyperlink ref="E30" r:id="rId26" xr:uid="{04E44628-A634-42AE-A836-9E19CF0DBEBC}"/>
    <hyperlink ref="E31" r:id="rId27" xr:uid="{DCC6E53D-4D06-4575-BE7E-CB62D1918D91}"/>
    <hyperlink ref="E32" r:id="rId28" xr:uid="{87EF893D-D20F-4695-8551-A66A768E6F36}"/>
    <hyperlink ref="E33" r:id="rId29" xr:uid="{5D99B3BF-EDAC-43B2-AC12-2BDF5C2A7D33}"/>
    <hyperlink ref="E49" r:id="rId30" xr:uid="{F640F3FE-51D1-4527-830C-CED3AF70A504}"/>
    <hyperlink ref="E50" r:id="rId31" xr:uid="{2DE9E1AF-0F2C-46AD-8BBA-B08FA9C3A752}"/>
    <hyperlink ref="E51" r:id="rId32" xr:uid="{76FBD1CD-8961-4D1C-9C34-D04D9AB8AD72}"/>
    <hyperlink ref="E52" r:id="rId33" xr:uid="{BFF2ABBC-DF4B-4114-AC88-73323C7EA1F5}"/>
    <hyperlink ref="E53" r:id="rId34" xr:uid="{6B25035C-E103-49F1-BA53-07E6AA7EDF27}"/>
    <hyperlink ref="E54" r:id="rId35" xr:uid="{A87F2A4D-6FED-472E-A927-BE35B205AA23}"/>
    <hyperlink ref="E55" r:id="rId36" xr:uid="{64C404BC-5A15-4231-9DA0-86AE8DA3763B}"/>
    <hyperlink ref="E56" r:id="rId37" xr:uid="{32814667-35F0-490D-A591-FA4F326ECCB8}"/>
    <hyperlink ref="E57" r:id="rId38" xr:uid="{24669EF1-C876-4C7E-AF67-057E644ACE5E}"/>
    <hyperlink ref="E58" r:id="rId39" xr:uid="{4D5E1122-8C7B-4279-946A-9218296471FC}"/>
    <hyperlink ref="E59" r:id="rId40" xr:uid="{0B105402-F736-467C-B227-FC670A0792BD}"/>
    <hyperlink ref="E60" r:id="rId41" xr:uid="{AFF26F2A-1BDE-491E-8782-A42EF49BCBF4}"/>
    <hyperlink ref="E61" r:id="rId42" xr:uid="{A9F28B2F-522F-414A-A6DB-0E81248B024A}"/>
    <hyperlink ref="E62" r:id="rId43" xr:uid="{65B55EEF-E584-4C31-8530-683BF0F09193}"/>
    <hyperlink ref="E63" r:id="rId44" xr:uid="{CD0A36CD-BC51-4CC5-9043-C0C6542089E6}"/>
    <hyperlink ref="E64" r:id="rId45" xr:uid="{F1A8E2E1-2A93-4876-AE19-0AEB7F7DF246}"/>
    <hyperlink ref="E67" r:id="rId46" xr:uid="{34BC253A-6E21-4A42-9F5B-D91AA561D570}"/>
    <hyperlink ref="E68" r:id="rId47" xr:uid="{6A815C6B-045D-4D8F-9515-84639A429D88}"/>
    <hyperlink ref="E69" r:id="rId48" xr:uid="{37F5A3F3-D2F1-4D3C-BD88-7226E83D4FA4}"/>
    <hyperlink ref="E70" r:id="rId49" xr:uid="{CD5A2C87-2CC7-4B7A-9CF6-42A14D94CBB2}"/>
    <hyperlink ref="E71" r:id="rId50" xr:uid="{6296FFD0-FCFF-4E8B-83B0-A085BBE00081}"/>
    <hyperlink ref="E72" r:id="rId51" xr:uid="{B611C2ED-FE09-474B-A134-0DF4B1CA8527}"/>
    <hyperlink ref="E73" r:id="rId52" xr:uid="{686AF628-FA82-4A1C-8028-129FD2686A8D}"/>
    <hyperlink ref="E74" r:id="rId53" xr:uid="{FF979970-FEEA-449D-8535-06FEBE85F2BC}"/>
    <hyperlink ref="E77" r:id="rId54" xr:uid="{8C2A252D-8504-4AA7-978F-E3B67807D8EF}"/>
    <hyperlink ref="E78" r:id="rId55" xr:uid="{803EDDE4-709F-4746-BA75-CF048B5277C6}"/>
    <hyperlink ref="E79" r:id="rId56" xr:uid="{0059EBE3-DE05-475A-B47C-091C26FEAB3F}"/>
    <hyperlink ref="E80" r:id="rId57" xr:uid="{CA2504CA-2357-46A5-8CEA-8EE05234B374}"/>
    <hyperlink ref="E81" r:id="rId58" xr:uid="{76DA7B66-9132-410F-B027-F673E6AFAF0C}"/>
    <hyperlink ref="E82" r:id="rId59" xr:uid="{8949A10E-6C7E-4D7E-8CA5-60EF9FE3DC36}"/>
    <hyperlink ref="T2" location="Contents!A1" display="&lt;&lt;BACK" xr:uid="{BE3F03B9-9A62-49D5-AABF-3B68E36E380F}"/>
    <hyperlink ref="E41" r:id="rId60" xr:uid="{CE0CC20C-24CD-4346-BB9D-CE8AFF273F74}"/>
    <hyperlink ref="E42" r:id="rId61" xr:uid="{AF4EE54B-21D7-40B2-BB96-CF15F76DCB65}"/>
    <hyperlink ref="E43" r:id="rId62" xr:uid="{5DF5F5AD-4B35-4907-BD4A-08307C3550C9}"/>
    <hyperlink ref="E45" r:id="rId63" xr:uid="{0830594A-BE79-41BA-BDB7-AF6B903D4AC1}"/>
    <hyperlink ref="E46" r:id="rId64" xr:uid="{0E5F7426-6B5D-44D8-B534-6136792E7022}"/>
    <hyperlink ref="E44" r:id="rId65" display="ARNU54BR" xr:uid="{579D66E2-EACF-4268-ADB1-C0AB81B9A02F}"/>
    <hyperlink ref="E40" r:id="rId66" display="ARNU28BR" xr:uid="{B15C6BB4-8043-4E33-A355-964A53A9F75D}"/>
    <hyperlink ref="E34" r:id="rId67" xr:uid="{A7DD371F-5542-4DCB-9ECD-E0D9FC71ACE8}"/>
    <hyperlink ref="E35" r:id="rId68" xr:uid="{AB0EC4F2-D70F-44E6-ADD4-D2A2370B9C8A}"/>
    <hyperlink ref="E36" r:id="rId69" xr:uid="{DBDE8E24-8482-46DE-B6C8-7141B9440EDD}"/>
    <hyperlink ref="E37" r:id="rId70" xr:uid="{61F5A20B-35CD-4ADC-9D79-4B7EB8F0509B}"/>
    <hyperlink ref="E38" r:id="rId71" xr:uid="{08999C68-1BDC-463E-A27B-5A6EC8B0A7D8}"/>
    <hyperlink ref="E39" r:id="rId72" xr:uid="{6F5956F3-8FE7-4D5A-92D5-735E2CDEED64}"/>
  </hyperlinks>
  <pageMargins left="0.7" right="0.7" top="0.75" bottom="0.75" header="0.3" footer="0.3"/>
  <pageSetup orientation="portrait" horizontalDpi="360" verticalDpi="360" r:id="rId7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BDEE4-F84C-4C46-B8FB-9FABF54DE983}">
  <sheetPr codeName="Sheet27"/>
  <dimension ref="B2:T56"/>
  <sheetViews>
    <sheetView showGridLines="0" workbookViewId="0">
      <selection activeCell="A30" sqref="A30"/>
    </sheetView>
  </sheetViews>
  <sheetFormatPr defaultRowHeight="12.75"/>
  <cols>
    <col min="1" max="2" width="9.140625" style="313"/>
    <col min="3" max="3" width="14.28515625" style="815" customWidth="1"/>
    <col min="4" max="4" width="14.7109375" style="313" bestFit="1" customWidth="1"/>
    <col min="5" max="5" width="15.7109375" style="313" bestFit="1" customWidth="1"/>
    <col min="6" max="6" width="22.140625" style="313" bestFit="1" customWidth="1"/>
    <col min="7" max="7" width="23" style="313" bestFit="1" customWidth="1"/>
    <col min="8" max="8" width="12" style="313" bestFit="1" customWidth="1"/>
    <col min="9" max="9" width="11.42578125" style="313" bestFit="1" customWidth="1"/>
    <col min="10" max="10" width="8.140625" style="313" bestFit="1" customWidth="1"/>
    <col min="11" max="11" width="12" style="313" bestFit="1" customWidth="1"/>
    <col min="12" max="12" width="20.28515625" style="313" bestFit="1" customWidth="1"/>
    <col min="13" max="13" width="9.140625" style="313"/>
    <col min="14" max="14" width="31.28515625" style="318" bestFit="1" customWidth="1"/>
    <col min="15" max="16" width="9.140625" style="313"/>
    <col min="17" max="17" width="9.140625" style="387"/>
    <col min="18" max="16384" width="9.140625" style="313"/>
  </cols>
  <sheetData>
    <row r="2" spans="2:20" ht="15.75" customHeight="1">
      <c r="B2" s="1278" t="s">
        <v>2844</v>
      </c>
      <c r="C2" s="889" t="s">
        <v>2683</v>
      </c>
      <c r="D2" s="878" t="s">
        <v>2522</v>
      </c>
      <c r="E2" s="878" t="s">
        <v>2164</v>
      </c>
      <c r="F2" s="878" t="s">
        <v>2524</v>
      </c>
      <c r="G2" s="878" t="s">
        <v>2525</v>
      </c>
      <c r="H2" s="878" t="s">
        <v>422</v>
      </c>
      <c r="I2" s="878" t="s">
        <v>427</v>
      </c>
      <c r="J2" s="878" t="s">
        <v>2684</v>
      </c>
      <c r="K2" s="878" t="s">
        <v>2529</v>
      </c>
      <c r="L2" s="878" t="s">
        <v>2685</v>
      </c>
      <c r="M2" s="878" t="s">
        <v>2846</v>
      </c>
      <c r="N2" s="890" t="s">
        <v>1153</v>
      </c>
      <c r="O2" s="878" t="s">
        <v>2848</v>
      </c>
      <c r="P2" s="878" t="s">
        <v>2847</v>
      </c>
      <c r="Q2" s="877" t="s">
        <v>638</v>
      </c>
      <c r="R2" s="878" t="s">
        <v>2851</v>
      </c>
      <c r="T2" s="252" t="s">
        <v>2248</v>
      </c>
    </row>
    <row r="3" spans="2:20" ht="15.75" customHeight="1">
      <c r="B3" s="1278"/>
      <c r="C3" s="888" t="s">
        <v>2686</v>
      </c>
      <c r="D3" s="99" t="s">
        <v>2531</v>
      </c>
      <c r="E3" s="14" t="s">
        <v>2687</v>
      </c>
      <c r="F3" s="99">
        <v>24</v>
      </c>
      <c r="G3" s="99">
        <v>27</v>
      </c>
      <c r="H3" s="99" t="s">
        <v>2688</v>
      </c>
      <c r="I3" s="99">
        <v>19.600000000000001</v>
      </c>
      <c r="J3" s="99">
        <v>30</v>
      </c>
      <c r="K3" s="99">
        <v>159</v>
      </c>
      <c r="L3" s="99">
        <v>4</v>
      </c>
      <c r="M3" s="97">
        <v>1</v>
      </c>
      <c r="N3" s="99">
        <v>15.3</v>
      </c>
      <c r="O3" s="105" t="s">
        <v>2849</v>
      </c>
      <c r="P3" s="99">
        <v>1</v>
      </c>
      <c r="Q3" s="12">
        <v>0.5</v>
      </c>
      <c r="R3" s="738"/>
    </row>
    <row r="4" spans="2:20" ht="15.75" customHeight="1">
      <c r="B4" s="1278"/>
      <c r="C4" s="888" t="s">
        <v>2689</v>
      </c>
      <c r="D4" s="99" t="s">
        <v>2531</v>
      </c>
      <c r="E4" s="14" t="s">
        <v>2690</v>
      </c>
      <c r="F4" s="99">
        <v>39.5</v>
      </c>
      <c r="G4" s="99">
        <v>44</v>
      </c>
      <c r="H4" s="99" t="s">
        <v>2688</v>
      </c>
      <c r="I4" s="99">
        <v>25</v>
      </c>
      <c r="J4" s="99">
        <v>40</v>
      </c>
      <c r="K4" s="99">
        <v>207</v>
      </c>
      <c r="L4" s="99">
        <v>6</v>
      </c>
      <c r="M4" s="97">
        <v>1</v>
      </c>
      <c r="N4" s="99">
        <v>19.5</v>
      </c>
      <c r="O4" s="105" t="s">
        <v>2849</v>
      </c>
      <c r="P4" s="99">
        <v>2</v>
      </c>
      <c r="Q4" s="102">
        <v>0.5</v>
      </c>
      <c r="R4" s="738"/>
    </row>
    <row r="5" spans="2:20" ht="15.75" customHeight="1">
      <c r="B5" s="1278"/>
      <c r="C5" s="888" t="s">
        <v>2691</v>
      </c>
      <c r="D5" s="99" t="s">
        <v>2531</v>
      </c>
      <c r="E5" s="14" t="s">
        <v>2692</v>
      </c>
      <c r="F5" s="99">
        <v>50</v>
      </c>
      <c r="G5" s="99">
        <v>56.5</v>
      </c>
      <c r="H5" s="99" t="s">
        <v>2688</v>
      </c>
      <c r="I5" s="99">
        <v>30</v>
      </c>
      <c r="J5" s="99">
        <v>50</v>
      </c>
      <c r="K5" s="99">
        <v>207</v>
      </c>
      <c r="L5" s="99">
        <v>8</v>
      </c>
      <c r="M5" s="97">
        <v>1</v>
      </c>
      <c r="N5" s="99">
        <v>23.1</v>
      </c>
      <c r="O5" s="105" t="s">
        <v>2849</v>
      </c>
      <c r="P5" s="99">
        <v>2</v>
      </c>
      <c r="Q5" s="102">
        <v>0.5</v>
      </c>
      <c r="R5" s="738"/>
    </row>
    <row r="6" spans="2:20" ht="15.75" customHeight="1">
      <c r="B6" s="1278"/>
      <c r="C6" s="888" t="s">
        <v>2693</v>
      </c>
      <c r="D6" s="99" t="s">
        <v>2531</v>
      </c>
      <c r="E6" s="14" t="s">
        <v>2694</v>
      </c>
      <c r="F6" s="99">
        <v>60</v>
      </c>
      <c r="G6" s="99">
        <v>64</v>
      </c>
      <c r="H6" s="99" t="s">
        <v>2688</v>
      </c>
      <c r="I6" s="99">
        <v>25.4</v>
      </c>
      <c r="J6" s="99">
        <v>40</v>
      </c>
      <c r="K6" s="99">
        <v>256</v>
      </c>
      <c r="L6" s="99">
        <v>12</v>
      </c>
      <c r="M6" s="97">
        <v>1</v>
      </c>
      <c r="N6" s="99">
        <v>19.5</v>
      </c>
      <c r="O6" s="105" t="s">
        <v>2850</v>
      </c>
      <c r="P6" s="99">
        <v>2</v>
      </c>
      <c r="Q6" s="102">
        <v>0.5</v>
      </c>
      <c r="R6" s="738"/>
    </row>
    <row r="8" spans="2:20" ht="15">
      <c r="B8" s="1278" t="s">
        <v>2803</v>
      </c>
      <c r="C8" s="889" t="s">
        <v>2522</v>
      </c>
      <c r="D8" s="878" t="s">
        <v>2164</v>
      </c>
      <c r="E8" s="878" t="s">
        <v>2804</v>
      </c>
      <c r="F8" s="878" t="s">
        <v>2805</v>
      </c>
      <c r="G8" s="878" t="s">
        <v>2806</v>
      </c>
      <c r="H8" s="878" t="s">
        <v>2529</v>
      </c>
      <c r="I8" s="878" t="s">
        <v>2528</v>
      </c>
    </row>
    <row r="9" spans="2:20">
      <c r="B9" s="1278"/>
      <c r="C9" s="99" t="s">
        <v>2531</v>
      </c>
      <c r="D9" s="99" t="s">
        <v>2807</v>
      </c>
      <c r="E9" s="99">
        <v>2</v>
      </c>
      <c r="F9" s="99">
        <v>16</v>
      </c>
      <c r="G9" s="99">
        <v>120</v>
      </c>
      <c r="H9" s="99">
        <v>33</v>
      </c>
      <c r="I9" s="99" t="s">
        <v>2808</v>
      </c>
    </row>
    <row r="10" spans="2:20">
      <c r="B10" s="1278"/>
      <c r="C10" s="99" t="s">
        <v>2531</v>
      </c>
      <c r="D10" s="99" t="s">
        <v>2809</v>
      </c>
      <c r="E10" s="99">
        <v>3</v>
      </c>
      <c r="F10" s="99">
        <v>24</v>
      </c>
      <c r="G10" s="99">
        <v>180</v>
      </c>
      <c r="H10" s="99">
        <v>37</v>
      </c>
      <c r="I10" s="99" t="s">
        <v>2808</v>
      </c>
    </row>
    <row r="11" spans="2:20">
      <c r="B11" s="1278"/>
      <c r="C11" s="99" t="s">
        <v>2531</v>
      </c>
      <c r="D11" s="99" t="s">
        <v>2810</v>
      </c>
      <c r="E11" s="99">
        <v>4</v>
      </c>
      <c r="F11" s="99">
        <v>32</v>
      </c>
      <c r="G11" s="99">
        <v>230</v>
      </c>
      <c r="H11" s="99">
        <v>40</v>
      </c>
      <c r="I11" s="99" t="s">
        <v>2808</v>
      </c>
    </row>
    <row r="12" spans="2:20">
      <c r="B12" s="1278"/>
      <c r="C12" s="99" t="s">
        <v>2531</v>
      </c>
      <c r="D12" s="99" t="s">
        <v>2811</v>
      </c>
      <c r="E12" s="99">
        <v>6</v>
      </c>
      <c r="F12" s="99">
        <v>48</v>
      </c>
      <c r="G12" s="99">
        <v>230</v>
      </c>
      <c r="H12" s="99">
        <v>60</v>
      </c>
      <c r="I12" s="99" t="s">
        <v>2812</v>
      </c>
    </row>
    <row r="13" spans="2:20">
      <c r="B13" s="1278"/>
      <c r="C13" s="99" t="s">
        <v>2531</v>
      </c>
      <c r="D13" s="99" t="s">
        <v>2813</v>
      </c>
      <c r="E13" s="99">
        <v>8</v>
      </c>
      <c r="F13" s="99">
        <v>64</v>
      </c>
      <c r="G13" s="99">
        <v>230</v>
      </c>
      <c r="H13" s="99">
        <v>68</v>
      </c>
      <c r="I13" s="99" t="s">
        <v>2814</v>
      </c>
    </row>
    <row r="15" spans="2:20" ht="15" customHeight="1">
      <c r="B15" s="1276" t="s">
        <v>2842</v>
      </c>
      <c r="C15" s="889" t="s">
        <v>2683</v>
      </c>
      <c r="D15" s="878" t="s">
        <v>2522</v>
      </c>
      <c r="E15" s="878" t="s">
        <v>2164</v>
      </c>
      <c r="F15" s="878" t="s">
        <v>2524</v>
      </c>
      <c r="G15" s="878" t="s">
        <v>2525</v>
      </c>
      <c r="H15" s="878" t="s">
        <v>422</v>
      </c>
      <c r="I15" s="878" t="s">
        <v>427</v>
      </c>
      <c r="J15" s="878" t="s">
        <v>2684</v>
      </c>
      <c r="K15" s="878" t="s">
        <v>2529</v>
      </c>
      <c r="L15" s="878" t="s">
        <v>2685</v>
      </c>
      <c r="M15" s="878" t="s">
        <v>2846</v>
      </c>
      <c r="N15" s="890" t="s">
        <v>1153</v>
      </c>
      <c r="O15" s="878" t="s">
        <v>2848</v>
      </c>
      <c r="P15" s="878" t="s">
        <v>2847</v>
      </c>
      <c r="Q15" s="877" t="s">
        <v>638</v>
      </c>
      <c r="R15" s="878" t="s">
        <v>2851</v>
      </c>
    </row>
    <row r="16" spans="2:20" ht="12.75" customHeight="1">
      <c r="B16" s="1277"/>
      <c r="C16" s="887" t="s">
        <v>2695</v>
      </c>
      <c r="D16" s="99" t="s">
        <v>2531</v>
      </c>
      <c r="E16" s="14" t="s">
        <v>2696</v>
      </c>
      <c r="F16" s="99">
        <v>72</v>
      </c>
      <c r="G16" s="99">
        <v>81</v>
      </c>
      <c r="H16" s="99" t="s">
        <v>2697</v>
      </c>
      <c r="I16" s="99">
        <v>22.6</v>
      </c>
      <c r="J16" s="99">
        <v>35</v>
      </c>
      <c r="K16" s="99">
        <v>430</v>
      </c>
      <c r="L16" s="99">
        <v>13</v>
      </c>
      <c r="M16" s="99">
        <v>1</v>
      </c>
      <c r="N16" s="99">
        <v>14.1</v>
      </c>
      <c r="O16" s="876" t="s">
        <v>2852</v>
      </c>
      <c r="P16" s="99">
        <v>1</v>
      </c>
      <c r="Q16" s="12">
        <v>5</v>
      </c>
      <c r="R16" s="738"/>
    </row>
    <row r="17" spans="2:18" ht="12.75" customHeight="1">
      <c r="B17" s="1277"/>
      <c r="C17" s="887" t="s">
        <v>2700</v>
      </c>
      <c r="D17" s="99" t="s">
        <v>2531</v>
      </c>
      <c r="E17" s="14" t="s">
        <v>2701</v>
      </c>
      <c r="F17" s="99">
        <v>96</v>
      </c>
      <c r="G17" s="99">
        <v>108</v>
      </c>
      <c r="H17" s="99" t="s">
        <v>2697</v>
      </c>
      <c r="I17" s="99">
        <v>28.5</v>
      </c>
      <c r="J17" s="99">
        <v>40</v>
      </c>
      <c r="K17" s="99">
        <v>507</v>
      </c>
      <c r="L17" s="99">
        <v>16</v>
      </c>
      <c r="M17" s="99">
        <v>1</v>
      </c>
      <c r="N17" s="99">
        <v>16.399999999999999</v>
      </c>
      <c r="O17" s="876" t="s">
        <v>2852</v>
      </c>
      <c r="P17" s="99">
        <v>2</v>
      </c>
      <c r="Q17" s="102">
        <v>8</v>
      </c>
      <c r="R17" s="738"/>
    </row>
    <row r="18" spans="2:18" ht="12.75" customHeight="1">
      <c r="B18" s="1277"/>
      <c r="C18" s="887" t="s">
        <v>2703</v>
      </c>
      <c r="D18" s="99" t="s">
        <v>2531</v>
      </c>
      <c r="E18" s="14" t="s">
        <v>2704</v>
      </c>
      <c r="F18" s="99">
        <v>119.7</v>
      </c>
      <c r="G18" s="99">
        <v>135</v>
      </c>
      <c r="H18" s="99" t="s">
        <v>2697</v>
      </c>
      <c r="I18" s="99">
        <v>30.9</v>
      </c>
      <c r="J18" s="99">
        <v>40</v>
      </c>
      <c r="K18" s="99">
        <v>507</v>
      </c>
      <c r="L18" s="99">
        <v>20</v>
      </c>
      <c r="M18" s="99">
        <v>1</v>
      </c>
      <c r="N18" s="99">
        <v>18.3</v>
      </c>
      <c r="O18" s="876" t="s">
        <v>2852</v>
      </c>
      <c r="P18" s="99">
        <v>2</v>
      </c>
      <c r="Q18" s="102">
        <v>8</v>
      </c>
      <c r="R18" s="738"/>
    </row>
    <row r="19" spans="2:18" ht="12.75" customHeight="1">
      <c r="B19" s="1277"/>
      <c r="C19" s="887" t="s">
        <v>2706</v>
      </c>
      <c r="D19" s="99" t="s">
        <v>2531</v>
      </c>
      <c r="E19" s="14" t="s">
        <v>2707</v>
      </c>
      <c r="F19" s="99">
        <v>144</v>
      </c>
      <c r="G19" s="99">
        <v>162</v>
      </c>
      <c r="H19" s="99" t="s">
        <v>2697</v>
      </c>
      <c r="I19" s="99">
        <v>51.1</v>
      </c>
      <c r="J19" s="99">
        <v>70</v>
      </c>
      <c r="K19" s="99">
        <v>639</v>
      </c>
      <c r="L19" s="99">
        <v>24</v>
      </c>
      <c r="M19" s="99">
        <v>2</v>
      </c>
      <c r="N19" s="105" t="s">
        <v>2853</v>
      </c>
      <c r="O19" s="876" t="s">
        <v>2852</v>
      </c>
      <c r="P19" s="99">
        <v>2</v>
      </c>
      <c r="Q19" s="102">
        <v>8</v>
      </c>
      <c r="R19" s="738"/>
    </row>
    <row r="20" spans="2:18" ht="12.75" customHeight="1">
      <c r="B20" s="1277"/>
      <c r="C20" s="887" t="s">
        <v>2709</v>
      </c>
      <c r="D20" s="99" t="s">
        <v>2531</v>
      </c>
      <c r="E20" s="14" t="s">
        <v>2710</v>
      </c>
      <c r="F20" s="99">
        <v>168</v>
      </c>
      <c r="G20" s="99">
        <v>189</v>
      </c>
      <c r="H20" s="99" t="s">
        <v>2697</v>
      </c>
      <c r="I20" s="99">
        <v>53.6</v>
      </c>
      <c r="J20" s="99">
        <v>70</v>
      </c>
      <c r="K20" s="99">
        <v>639</v>
      </c>
      <c r="L20" s="99">
        <v>29</v>
      </c>
      <c r="M20" s="99">
        <v>2</v>
      </c>
      <c r="N20" s="105" t="s">
        <v>2854</v>
      </c>
      <c r="O20" s="876" t="s">
        <v>2852</v>
      </c>
      <c r="P20" s="99">
        <v>2</v>
      </c>
      <c r="Q20" s="102">
        <v>8</v>
      </c>
      <c r="R20" s="738"/>
    </row>
    <row r="21" spans="2:18" ht="12.75" customHeight="1">
      <c r="B21" s="1277"/>
      <c r="C21" s="887" t="s">
        <v>2712</v>
      </c>
      <c r="D21" s="99" t="s">
        <v>2531</v>
      </c>
      <c r="E21" s="14" t="s">
        <v>2713</v>
      </c>
      <c r="F21" s="99">
        <v>192</v>
      </c>
      <c r="G21" s="99">
        <v>216</v>
      </c>
      <c r="H21" s="99" t="s">
        <v>2697</v>
      </c>
      <c r="I21" s="99">
        <v>57.9</v>
      </c>
      <c r="J21" s="99">
        <v>80</v>
      </c>
      <c r="K21" s="99">
        <v>659</v>
      </c>
      <c r="L21" s="99">
        <v>32</v>
      </c>
      <c r="M21" s="99">
        <v>2</v>
      </c>
      <c r="N21" s="105" t="s">
        <v>2855</v>
      </c>
      <c r="O21" s="876" t="s">
        <v>2852</v>
      </c>
      <c r="P21" s="99">
        <v>2</v>
      </c>
      <c r="Q21" s="102">
        <v>8</v>
      </c>
      <c r="R21" s="738"/>
    </row>
    <row r="22" spans="2:18" ht="12.75" customHeight="1">
      <c r="B22" s="1277"/>
      <c r="C22" s="887" t="s">
        <v>2715</v>
      </c>
      <c r="D22" s="99" t="s">
        <v>2531</v>
      </c>
      <c r="E22" s="14" t="s">
        <v>2716</v>
      </c>
      <c r="F22" s="99">
        <v>216</v>
      </c>
      <c r="G22" s="99">
        <v>243</v>
      </c>
      <c r="H22" s="99" t="s">
        <v>2697</v>
      </c>
      <c r="I22" s="99">
        <v>60.3</v>
      </c>
      <c r="J22" s="99">
        <v>80</v>
      </c>
      <c r="K22" s="99">
        <v>666</v>
      </c>
      <c r="L22" s="99">
        <v>35</v>
      </c>
      <c r="M22" s="99">
        <v>2</v>
      </c>
      <c r="N22" s="105" t="s">
        <v>2856</v>
      </c>
      <c r="O22" s="876" t="s">
        <v>2852</v>
      </c>
      <c r="P22" s="99">
        <v>2</v>
      </c>
      <c r="Q22" s="102">
        <v>8</v>
      </c>
      <c r="R22" s="738"/>
    </row>
    <row r="23" spans="2:18" ht="12.75" customHeight="1">
      <c r="B23" s="1277"/>
      <c r="C23" s="887" t="s">
        <v>2718</v>
      </c>
      <c r="D23" s="99" t="s">
        <v>2531</v>
      </c>
      <c r="E23" s="14" t="s">
        <v>2719</v>
      </c>
      <c r="F23" s="99">
        <v>233.1</v>
      </c>
      <c r="G23" s="99">
        <v>243</v>
      </c>
      <c r="H23" s="99" t="s">
        <v>2697</v>
      </c>
      <c r="I23" s="99">
        <v>63.2</v>
      </c>
      <c r="J23" s="99">
        <v>80</v>
      </c>
      <c r="K23" s="99">
        <v>666</v>
      </c>
      <c r="L23" s="99">
        <v>39</v>
      </c>
      <c r="M23" s="99">
        <v>2</v>
      </c>
      <c r="N23" s="105" t="s">
        <v>2857</v>
      </c>
      <c r="O23" s="876" t="s">
        <v>2852</v>
      </c>
      <c r="P23" s="99">
        <v>2</v>
      </c>
      <c r="Q23" s="102">
        <v>8</v>
      </c>
      <c r="R23" s="738"/>
    </row>
    <row r="24" spans="2:18" ht="12.75" customHeight="1">
      <c r="B24" s="1277"/>
      <c r="C24" s="887" t="s">
        <v>2721</v>
      </c>
      <c r="D24" s="99" t="s">
        <v>2531</v>
      </c>
      <c r="E24" s="14" t="s">
        <v>2722</v>
      </c>
      <c r="F24" s="99">
        <v>264</v>
      </c>
      <c r="G24" s="99">
        <v>297</v>
      </c>
      <c r="H24" s="99" t="s">
        <v>2697</v>
      </c>
      <c r="I24" s="99" t="s">
        <v>2723</v>
      </c>
      <c r="J24" s="99" t="s">
        <v>2724</v>
      </c>
      <c r="K24" s="99" t="s">
        <v>2725</v>
      </c>
      <c r="L24" s="99">
        <v>42</v>
      </c>
      <c r="M24" s="99">
        <v>3</v>
      </c>
      <c r="N24" s="826" t="s">
        <v>2858</v>
      </c>
      <c r="O24" s="876" t="s">
        <v>2852</v>
      </c>
      <c r="P24" s="99">
        <v>4</v>
      </c>
      <c r="Q24" s="102">
        <v>8</v>
      </c>
      <c r="R24" s="738"/>
    </row>
    <row r="25" spans="2:18" ht="12.75" customHeight="1">
      <c r="B25" s="1277"/>
      <c r="C25" s="887" t="s">
        <v>2730</v>
      </c>
      <c r="D25" s="99" t="s">
        <v>2531</v>
      </c>
      <c r="E25" s="14" t="s">
        <v>2731</v>
      </c>
      <c r="F25" s="99">
        <v>288</v>
      </c>
      <c r="G25" s="99">
        <v>324</v>
      </c>
      <c r="H25" s="99" t="s">
        <v>2697</v>
      </c>
      <c r="I25" s="99" t="s">
        <v>2732</v>
      </c>
      <c r="J25" s="99" t="s">
        <v>2733</v>
      </c>
      <c r="K25" s="99" t="s">
        <v>2734</v>
      </c>
      <c r="L25" s="99">
        <v>45</v>
      </c>
      <c r="M25" s="99">
        <v>3</v>
      </c>
      <c r="N25" s="826" t="s">
        <v>2859</v>
      </c>
      <c r="O25" s="876" t="s">
        <v>2852</v>
      </c>
      <c r="P25" s="99">
        <v>4</v>
      </c>
      <c r="Q25" s="102">
        <v>8</v>
      </c>
      <c r="R25" s="738"/>
    </row>
    <row r="26" spans="2:18" ht="12.75" customHeight="1">
      <c r="B26" s="1277"/>
      <c r="C26" s="887" t="s">
        <v>2739</v>
      </c>
      <c r="D26" s="99" t="s">
        <v>2531</v>
      </c>
      <c r="E26" s="14" t="s">
        <v>2740</v>
      </c>
      <c r="F26" s="99">
        <v>312</v>
      </c>
      <c r="G26" s="99">
        <v>351</v>
      </c>
      <c r="H26" s="99" t="s">
        <v>2697</v>
      </c>
      <c r="I26" s="99" t="s">
        <v>2741</v>
      </c>
      <c r="J26" s="99" t="s">
        <v>2733</v>
      </c>
      <c r="K26" s="99" t="s">
        <v>2742</v>
      </c>
      <c r="L26" s="99">
        <v>52</v>
      </c>
      <c r="M26" s="99">
        <v>3</v>
      </c>
      <c r="N26" s="826" t="s">
        <v>2860</v>
      </c>
      <c r="O26" s="876" t="s">
        <v>2852</v>
      </c>
      <c r="P26" s="99">
        <v>4</v>
      </c>
      <c r="Q26" s="102">
        <v>8</v>
      </c>
      <c r="R26" s="738"/>
    </row>
    <row r="27" spans="2:18" ht="12.75" customHeight="1">
      <c r="B27" s="1277"/>
      <c r="C27" s="887" t="s">
        <v>2746</v>
      </c>
      <c r="D27" s="99" t="s">
        <v>2531</v>
      </c>
      <c r="E27" s="14" t="s">
        <v>2747</v>
      </c>
      <c r="F27" s="99">
        <v>336</v>
      </c>
      <c r="G27" s="99">
        <v>378</v>
      </c>
      <c r="H27" s="99" t="s">
        <v>2697</v>
      </c>
      <c r="I27" s="99" t="s">
        <v>2748</v>
      </c>
      <c r="J27" s="99" t="s">
        <v>2733</v>
      </c>
      <c r="K27" s="99" t="s">
        <v>2742</v>
      </c>
      <c r="L27" s="99">
        <v>55</v>
      </c>
      <c r="M27" s="99">
        <v>3</v>
      </c>
      <c r="N27" s="105" t="s">
        <v>2861</v>
      </c>
      <c r="O27" s="876" t="s">
        <v>2852</v>
      </c>
      <c r="P27" s="99">
        <v>4</v>
      </c>
      <c r="Q27" s="102">
        <v>8</v>
      </c>
      <c r="R27" s="738"/>
    </row>
    <row r="28" spans="2:18" ht="12.75" customHeight="1">
      <c r="B28" s="1277"/>
      <c r="C28" s="887" t="s">
        <v>2751</v>
      </c>
      <c r="D28" s="99" t="s">
        <v>2531</v>
      </c>
      <c r="E28" s="14" t="s">
        <v>2752</v>
      </c>
      <c r="F28" s="99">
        <v>360</v>
      </c>
      <c r="G28" s="99">
        <v>405</v>
      </c>
      <c r="H28" s="99" t="s">
        <v>2697</v>
      </c>
      <c r="I28" s="99" t="s">
        <v>2753</v>
      </c>
      <c r="J28" s="99" t="s">
        <v>2754</v>
      </c>
      <c r="K28" s="99" t="s">
        <v>2755</v>
      </c>
      <c r="L28" s="99">
        <v>58</v>
      </c>
      <c r="M28" s="99">
        <v>4</v>
      </c>
      <c r="N28" s="827" t="s">
        <v>2862</v>
      </c>
      <c r="O28" s="876" t="s">
        <v>2852</v>
      </c>
      <c r="P28" s="99">
        <v>4</v>
      </c>
      <c r="Q28" s="102">
        <v>8</v>
      </c>
      <c r="R28" s="738"/>
    </row>
    <row r="29" spans="2:18" ht="12.75" customHeight="1">
      <c r="B29" s="1277"/>
      <c r="C29" s="887" t="s">
        <v>2760</v>
      </c>
      <c r="D29" s="99" t="s">
        <v>2531</v>
      </c>
      <c r="E29" s="14" t="s">
        <v>2761</v>
      </c>
      <c r="F29" s="99">
        <v>384</v>
      </c>
      <c r="G29" s="99">
        <v>432</v>
      </c>
      <c r="H29" s="99" t="s">
        <v>2697</v>
      </c>
      <c r="I29" s="99" t="s">
        <v>2762</v>
      </c>
      <c r="J29" s="99" t="s">
        <v>2754</v>
      </c>
      <c r="K29" s="99" t="s">
        <v>2755</v>
      </c>
      <c r="L29" s="99">
        <v>61</v>
      </c>
      <c r="M29" s="99">
        <v>4</v>
      </c>
      <c r="N29" s="827" t="s">
        <v>2863</v>
      </c>
      <c r="O29" s="876" t="s">
        <v>2852</v>
      </c>
      <c r="P29" s="99">
        <v>4</v>
      </c>
      <c r="Q29" s="102">
        <v>8</v>
      </c>
      <c r="R29" s="738"/>
    </row>
    <row r="30" spans="2:18" ht="12.75" customHeight="1">
      <c r="B30" s="1277"/>
      <c r="C30" s="887" t="s">
        <v>2765</v>
      </c>
      <c r="D30" s="99" t="s">
        <v>2531</v>
      </c>
      <c r="E30" s="14" t="s">
        <v>2766</v>
      </c>
      <c r="F30" s="99">
        <v>408</v>
      </c>
      <c r="G30" s="99">
        <v>459</v>
      </c>
      <c r="H30" s="99" t="s">
        <v>2697</v>
      </c>
      <c r="I30" s="99" t="s">
        <v>2767</v>
      </c>
      <c r="J30" s="99" t="s">
        <v>2768</v>
      </c>
      <c r="K30" s="99" t="s">
        <v>2769</v>
      </c>
      <c r="L30" s="99">
        <v>64</v>
      </c>
      <c r="M30" s="99">
        <v>4</v>
      </c>
      <c r="N30" s="827" t="s">
        <v>2864</v>
      </c>
      <c r="O30" s="876" t="s">
        <v>2852</v>
      </c>
      <c r="P30" s="99">
        <v>4</v>
      </c>
      <c r="Q30" s="102">
        <v>8</v>
      </c>
      <c r="R30" s="738"/>
    </row>
    <row r="31" spans="2:18" ht="12.75" customHeight="1">
      <c r="B31" s="1277"/>
      <c r="C31" s="887" t="s">
        <v>2774</v>
      </c>
      <c r="D31" s="99" t="s">
        <v>2531</v>
      </c>
      <c r="E31" s="14" t="s">
        <v>2775</v>
      </c>
      <c r="F31" s="99">
        <v>430.5</v>
      </c>
      <c r="G31" s="99">
        <v>486</v>
      </c>
      <c r="H31" s="99" t="s">
        <v>2697</v>
      </c>
      <c r="I31" s="97" t="s">
        <v>2776</v>
      </c>
      <c r="J31" s="99" t="s">
        <v>2777</v>
      </c>
      <c r="K31" s="97" t="s">
        <v>2778</v>
      </c>
      <c r="L31" s="99">
        <v>64</v>
      </c>
      <c r="M31" s="99">
        <v>4</v>
      </c>
      <c r="N31" s="105" t="s">
        <v>2865</v>
      </c>
      <c r="O31" s="876" t="s">
        <v>2852</v>
      </c>
      <c r="P31" s="99">
        <v>6</v>
      </c>
      <c r="Q31" s="102">
        <v>8</v>
      </c>
      <c r="R31" s="738"/>
    </row>
    <row r="32" spans="2:18" ht="12.75" customHeight="1">
      <c r="B32" s="1277"/>
      <c r="C32" s="887" t="s">
        <v>2783</v>
      </c>
      <c r="D32" s="99" t="s">
        <v>2531</v>
      </c>
      <c r="E32" s="14" t="s">
        <v>2784</v>
      </c>
      <c r="F32" s="99">
        <v>455.7</v>
      </c>
      <c r="G32" s="99">
        <v>513</v>
      </c>
      <c r="H32" s="99" t="s">
        <v>2697</v>
      </c>
      <c r="I32" s="97" t="s">
        <v>2785</v>
      </c>
      <c r="J32" s="99" t="s">
        <v>2777</v>
      </c>
      <c r="K32" s="97" t="s">
        <v>2786</v>
      </c>
      <c r="L32" s="99">
        <v>64</v>
      </c>
      <c r="M32" s="99">
        <v>4</v>
      </c>
      <c r="N32" s="105" t="s">
        <v>2866</v>
      </c>
      <c r="O32" s="876" t="s">
        <v>2852</v>
      </c>
      <c r="P32" s="99">
        <v>6</v>
      </c>
      <c r="Q32" s="102">
        <v>8</v>
      </c>
      <c r="R32" s="738"/>
    </row>
    <row r="33" spans="2:18" ht="12.75" customHeight="1">
      <c r="B33" s="1277"/>
      <c r="C33" s="887" t="s">
        <v>2790</v>
      </c>
      <c r="D33" s="99" t="s">
        <v>2531</v>
      </c>
      <c r="E33" s="14" t="s">
        <v>2791</v>
      </c>
      <c r="F33" s="99">
        <v>476.7</v>
      </c>
      <c r="G33" s="99">
        <v>540</v>
      </c>
      <c r="H33" s="99" t="s">
        <v>2697</v>
      </c>
      <c r="I33" s="97" t="s">
        <v>2792</v>
      </c>
      <c r="J33" s="99" t="s">
        <v>2793</v>
      </c>
      <c r="K33" s="97" t="s">
        <v>2794</v>
      </c>
      <c r="L33" s="99">
        <v>64</v>
      </c>
      <c r="M33" s="99">
        <v>5</v>
      </c>
      <c r="N33" s="827" t="s">
        <v>2867</v>
      </c>
      <c r="O33" s="876" t="s">
        <v>2852</v>
      </c>
      <c r="P33" s="99">
        <v>6</v>
      </c>
      <c r="Q33" s="102">
        <v>8</v>
      </c>
      <c r="R33" s="738"/>
    </row>
    <row r="34" spans="2:18" ht="12.75" customHeight="1">
      <c r="B34" s="1279"/>
      <c r="C34" s="887" t="s">
        <v>2799</v>
      </c>
      <c r="D34" s="99" t="s">
        <v>2531</v>
      </c>
      <c r="E34" s="14" t="s">
        <v>2800</v>
      </c>
      <c r="F34" s="99">
        <v>504</v>
      </c>
      <c r="G34" s="99">
        <v>567</v>
      </c>
      <c r="H34" s="99" t="s">
        <v>2697</v>
      </c>
      <c r="I34" s="97" t="s">
        <v>2801</v>
      </c>
      <c r="J34" s="99" t="s">
        <v>2793</v>
      </c>
      <c r="K34" s="97" t="s">
        <v>2794</v>
      </c>
      <c r="L34" s="99">
        <v>64</v>
      </c>
      <c r="M34" s="99">
        <v>5</v>
      </c>
      <c r="N34" s="827" t="s">
        <v>2868</v>
      </c>
      <c r="O34" s="876" t="s">
        <v>2852</v>
      </c>
      <c r="P34" s="99">
        <v>6</v>
      </c>
      <c r="Q34" s="102">
        <v>8</v>
      </c>
      <c r="R34" s="738"/>
    </row>
    <row r="36" spans="2:18" ht="15" customHeight="1">
      <c r="B36" s="1276" t="s">
        <v>2843</v>
      </c>
      <c r="C36" s="887" t="s">
        <v>2695</v>
      </c>
      <c r="D36" s="99" t="s">
        <v>2531</v>
      </c>
      <c r="E36" s="14" t="s">
        <v>2698</v>
      </c>
      <c r="F36" s="99">
        <v>72</v>
      </c>
      <c r="G36" s="99">
        <v>81</v>
      </c>
      <c r="H36" s="99" t="s">
        <v>2699</v>
      </c>
      <c r="I36" s="99">
        <v>12.8</v>
      </c>
      <c r="J36" s="99">
        <v>20</v>
      </c>
      <c r="K36" s="99">
        <v>430</v>
      </c>
      <c r="L36" s="99">
        <v>13</v>
      </c>
      <c r="M36" s="99">
        <v>1</v>
      </c>
      <c r="N36" s="99">
        <v>7.8</v>
      </c>
      <c r="O36" s="876" t="s">
        <v>2852</v>
      </c>
      <c r="P36" s="99">
        <v>1</v>
      </c>
      <c r="Q36" s="12">
        <v>3</v>
      </c>
      <c r="R36" s="738"/>
    </row>
    <row r="37" spans="2:18" ht="15">
      <c r="B37" s="1277"/>
      <c r="C37" s="887" t="s">
        <v>2700</v>
      </c>
      <c r="D37" s="99" t="s">
        <v>2531</v>
      </c>
      <c r="E37" s="14" t="s">
        <v>2702</v>
      </c>
      <c r="F37" s="99">
        <v>96</v>
      </c>
      <c r="G37" s="99">
        <v>108</v>
      </c>
      <c r="H37" s="99" t="s">
        <v>2699</v>
      </c>
      <c r="I37" s="99">
        <v>16.399999999999999</v>
      </c>
      <c r="J37" s="99">
        <v>25</v>
      </c>
      <c r="K37" s="99">
        <v>507</v>
      </c>
      <c r="L37" s="99">
        <v>16</v>
      </c>
      <c r="M37" s="99">
        <v>1</v>
      </c>
      <c r="N37" s="99">
        <v>9.1</v>
      </c>
      <c r="O37" s="876" t="s">
        <v>2852</v>
      </c>
      <c r="P37" s="99">
        <v>2</v>
      </c>
      <c r="Q37" s="12">
        <v>5</v>
      </c>
      <c r="R37" s="738"/>
    </row>
    <row r="38" spans="2:18" ht="15">
      <c r="B38" s="1277"/>
      <c r="C38" s="887" t="s">
        <v>2703</v>
      </c>
      <c r="D38" s="99" t="s">
        <v>2531</v>
      </c>
      <c r="E38" s="14" t="s">
        <v>2705</v>
      </c>
      <c r="F38" s="99">
        <v>119.7</v>
      </c>
      <c r="G38" s="99">
        <v>135</v>
      </c>
      <c r="H38" s="99" t="s">
        <v>2699</v>
      </c>
      <c r="I38" s="99">
        <v>18.399999999999999</v>
      </c>
      <c r="J38" s="99">
        <v>25</v>
      </c>
      <c r="K38" s="99">
        <v>507</v>
      </c>
      <c r="L38" s="99">
        <v>20</v>
      </c>
      <c r="M38" s="99">
        <v>1</v>
      </c>
      <c r="N38" s="99">
        <v>10.7</v>
      </c>
      <c r="O38" s="876" t="s">
        <v>2852</v>
      </c>
      <c r="P38" s="99">
        <v>2</v>
      </c>
      <c r="Q38" s="12">
        <v>5</v>
      </c>
      <c r="R38" s="738"/>
    </row>
    <row r="39" spans="2:18" ht="15">
      <c r="B39" s="1277"/>
      <c r="C39" s="887" t="s">
        <v>2706</v>
      </c>
      <c r="D39" s="99" t="s">
        <v>2531</v>
      </c>
      <c r="E39" s="14" t="s">
        <v>2708</v>
      </c>
      <c r="F39" s="99">
        <v>144</v>
      </c>
      <c r="G39" s="99">
        <v>162</v>
      </c>
      <c r="H39" s="99" t="s">
        <v>2699</v>
      </c>
      <c r="I39" s="99">
        <v>26.4</v>
      </c>
      <c r="J39" s="99">
        <v>35</v>
      </c>
      <c r="K39" s="99">
        <v>639</v>
      </c>
      <c r="L39" s="99">
        <v>24</v>
      </c>
      <c r="M39" s="99">
        <v>2</v>
      </c>
      <c r="N39" s="105" t="s">
        <v>2869</v>
      </c>
      <c r="O39" s="876" t="s">
        <v>2852</v>
      </c>
      <c r="P39" s="99">
        <v>2</v>
      </c>
      <c r="Q39" s="12">
        <v>5</v>
      </c>
      <c r="R39" s="738"/>
    </row>
    <row r="40" spans="2:18" ht="15">
      <c r="B40" s="1277"/>
      <c r="C40" s="887" t="s">
        <v>2709</v>
      </c>
      <c r="D40" s="99" t="s">
        <v>2531</v>
      </c>
      <c r="E40" s="14" t="s">
        <v>2711</v>
      </c>
      <c r="F40" s="99">
        <v>168</v>
      </c>
      <c r="G40" s="99">
        <v>189</v>
      </c>
      <c r="H40" s="99" t="s">
        <v>2699</v>
      </c>
      <c r="I40" s="99">
        <v>28.5</v>
      </c>
      <c r="J40" s="99">
        <v>35</v>
      </c>
      <c r="K40" s="99">
        <v>639</v>
      </c>
      <c r="L40" s="99">
        <v>29</v>
      </c>
      <c r="M40" s="99">
        <v>2</v>
      </c>
      <c r="N40" s="105" t="s">
        <v>2870</v>
      </c>
      <c r="O40" s="876" t="s">
        <v>2852</v>
      </c>
      <c r="P40" s="99">
        <v>2</v>
      </c>
      <c r="Q40" s="12">
        <v>5</v>
      </c>
      <c r="R40" s="738"/>
    </row>
    <row r="41" spans="2:18" ht="15">
      <c r="B41" s="1277"/>
      <c r="C41" s="887" t="s">
        <v>2712</v>
      </c>
      <c r="D41" s="99" t="s">
        <v>2531</v>
      </c>
      <c r="E41" s="14" t="s">
        <v>2714</v>
      </c>
      <c r="F41" s="99">
        <v>192</v>
      </c>
      <c r="G41" s="99">
        <v>216</v>
      </c>
      <c r="H41" s="99" t="s">
        <v>2699</v>
      </c>
      <c r="I41" s="99">
        <v>35.700000000000003</v>
      </c>
      <c r="J41" s="99">
        <v>50</v>
      </c>
      <c r="K41" s="99">
        <v>659</v>
      </c>
      <c r="L41" s="99">
        <v>32</v>
      </c>
      <c r="M41" s="99">
        <v>2</v>
      </c>
      <c r="N41" s="105" t="s">
        <v>2871</v>
      </c>
      <c r="O41" s="876" t="s">
        <v>2852</v>
      </c>
      <c r="P41" s="99">
        <v>2</v>
      </c>
      <c r="Q41" s="12">
        <v>5</v>
      </c>
      <c r="R41" s="738"/>
    </row>
    <row r="42" spans="2:18" ht="15">
      <c r="B42" s="1277"/>
      <c r="C42" s="887" t="s">
        <v>2715</v>
      </c>
      <c r="D42" s="99" t="s">
        <v>2531</v>
      </c>
      <c r="E42" s="14" t="s">
        <v>2717</v>
      </c>
      <c r="F42" s="99">
        <v>216</v>
      </c>
      <c r="G42" s="99">
        <v>243</v>
      </c>
      <c r="H42" s="99" t="s">
        <v>2699</v>
      </c>
      <c r="I42" s="99">
        <v>38.299999999999997</v>
      </c>
      <c r="J42" s="99">
        <v>50</v>
      </c>
      <c r="K42" s="99">
        <v>666</v>
      </c>
      <c r="L42" s="99">
        <v>35</v>
      </c>
      <c r="M42" s="99">
        <v>2</v>
      </c>
      <c r="N42" s="105" t="s">
        <v>2872</v>
      </c>
      <c r="O42" s="876" t="s">
        <v>2852</v>
      </c>
      <c r="P42" s="99">
        <v>2</v>
      </c>
      <c r="Q42" s="12">
        <v>5</v>
      </c>
      <c r="R42" s="738"/>
    </row>
    <row r="43" spans="2:18" ht="15">
      <c r="B43" s="1277"/>
      <c r="C43" s="887" t="s">
        <v>2718</v>
      </c>
      <c r="D43" s="99" t="s">
        <v>2531</v>
      </c>
      <c r="E43" s="14" t="s">
        <v>2720</v>
      </c>
      <c r="F43" s="99">
        <v>233.1</v>
      </c>
      <c r="G43" s="99">
        <v>243</v>
      </c>
      <c r="H43" s="99" t="s">
        <v>2699</v>
      </c>
      <c r="I43" s="99">
        <v>41.4</v>
      </c>
      <c r="J43" s="99">
        <v>50</v>
      </c>
      <c r="K43" s="99">
        <v>666</v>
      </c>
      <c r="L43" s="99">
        <v>39</v>
      </c>
      <c r="M43" s="99">
        <v>2</v>
      </c>
      <c r="N43" s="105" t="s">
        <v>2873</v>
      </c>
      <c r="O43" s="876" t="s">
        <v>2852</v>
      </c>
      <c r="P43" s="99">
        <v>2</v>
      </c>
      <c r="Q43" s="12">
        <v>5</v>
      </c>
      <c r="R43" s="738"/>
    </row>
    <row r="44" spans="2:18" ht="15">
      <c r="B44" s="1277"/>
      <c r="C44" s="887" t="s">
        <v>2721</v>
      </c>
      <c r="D44" s="99" t="s">
        <v>2531</v>
      </c>
      <c r="E44" s="14" t="s">
        <v>2726</v>
      </c>
      <c r="F44" s="99">
        <v>264</v>
      </c>
      <c r="G44" s="99">
        <v>297</v>
      </c>
      <c r="H44" s="99" t="s">
        <v>2699</v>
      </c>
      <c r="I44" s="99" t="s">
        <v>2727</v>
      </c>
      <c r="J44" s="99" t="s">
        <v>2728</v>
      </c>
      <c r="K44" s="99" t="s">
        <v>2729</v>
      </c>
      <c r="L44" s="99">
        <v>42</v>
      </c>
      <c r="M44" s="99">
        <v>3</v>
      </c>
      <c r="N44" s="105" t="s">
        <v>2874</v>
      </c>
      <c r="O44" s="876" t="s">
        <v>2852</v>
      </c>
      <c r="P44" s="99">
        <v>4</v>
      </c>
      <c r="Q44" s="12">
        <v>5</v>
      </c>
      <c r="R44" s="738"/>
    </row>
    <row r="45" spans="2:18" ht="15">
      <c r="B45" s="1277"/>
      <c r="C45" s="887" t="s">
        <v>2730</v>
      </c>
      <c r="D45" s="99" t="s">
        <v>2531</v>
      </c>
      <c r="E45" s="14" t="s">
        <v>2735</v>
      </c>
      <c r="F45" s="99">
        <v>288</v>
      </c>
      <c r="G45" s="99">
        <v>324</v>
      </c>
      <c r="H45" s="99" t="s">
        <v>2699</v>
      </c>
      <c r="I45" s="99" t="s">
        <v>2736</v>
      </c>
      <c r="J45" s="99" t="s">
        <v>2737</v>
      </c>
      <c r="K45" s="99" t="s">
        <v>2738</v>
      </c>
      <c r="L45" s="99">
        <v>45</v>
      </c>
      <c r="M45" s="99">
        <v>3</v>
      </c>
      <c r="N45" s="105" t="s">
        <v>2875</v>
      </c>
      <c r="O45" s="876" t="s">
        <v>2852</v>
      </c>
      <c r="P45" s="99">
        <v>4</v>
      </c>
      <c r="Q45" s="12">
        <v>5</v>
      </c>
      <c r="R45" s="738"/>
    </row>
    <row r="46" spans="2:18" ht="15">
      <c r="B46" s="1277"/>
      <c r="C46" s="887" t="s">
        <v>2739</v>
      </c>
      <c r="D46" s="99" t="s">
        <v>2531</v>
      </c>
      <c r="E46" s="14" t="s">
        <v>2743</v>
      </c>
      <c r="F46" s="99">
        <v>312</v>
      </c>
      <c r="G46" s="99">
        <v>351</v>
      </c>
      <c r="H46" s="99" t="s">
        <v>2699</v>
      </c>
      <c r="I46" s="99" t="s">
        <v>2744</v>
      </c>
      <c r="J46" s="99" t="s">
        <v>2737</v>
      </c>
      <c r="K46" s="99" t="s">
        <v>2745</v>
      </c>
      <c r="L46" s="99">
        <v>52</v>
      </c>
      <c r="M46" s="99">
        <v>3</v>
      </c>
      <c r="N46" s="105" t="s">
        <v>2876</v>
      </c>
      <c r="O46" s="876" t="s">
        <v>2852</v>
      </c>
      <c r="P46" s="99">
        <v>4</v>
      </c>
      <c r="Q46" s="12">
        <v>5</v>
      </c>
      <c r="R46" s="738"/>
    </row>
    <row r="47" spans="2:18" ht="15">
      <c r="B47" s="1277"/>
      <c r="C47" s="887" t="s">
        <v>2746</v>
      </c>
      <c r="D47" s="99" t="s">
        <v>2531</v>
      </c>
      <c r="E47" s="14" t="s">
        <v>2749</v>
      </c>
      <c r="F47" s="99">
        <v>336</v>
      </c>
      <c r="G47" s="99">
        <v>378</v>
      </c>
      <c r="H47" s="99" t="s">
        <v>2699</v>
      </c>
      <c r="I47" s="99" t="s">
        <v>2750</v>
      </c>
      <c r="J47" s="99" t="s">
        <v>2737</v>
      </c>
      <c r="K47" s="99" t="s">
        <v>2745</v>
      </c>
      <c r="L47" s="99">
        <v>55</v>
      </c>
      <c r="M47" s="99">
        <v>3</v>
      </c>
      <c r="N47" s="105" t="s">
        <v>2877</v>
      </c>
      <c r="O47" s="876" t="s">
        <v>2852</v>
      </c>
      <c r="P47" s="99">
        <v>4</v>
      </c>
      <c r="Q47" s="12">
        <v>5</v>
      </c>
      <c r="R47" s="738"/>
    </row>
    <row r="48" spans="2:18" ht="15">
      <c r="B48" s="1277"/>
      <c r="C48" s="887" t="s">
        <v>2751</v>
      </c>
      <c r="D48" s="99" t="s">
        <v>2531</v>
      </c>
      <c r="E48" s="14" t="s">
        <v>2756</v>
      </c>
      <c r="F48" s="99">
        <v>360</v>
      </c>
      <c r="G48" s="99">
        <v>405</v>
      </c>
      <c r="H48" s="99" t="s">
        <v>2699</v>
      </c>
      <c r="I48" s="99" t="s">
        <v>2757</v>
      </c>
      <c r="J48" s="99" t="s">
        <v>2758</v>
      </c>
      <c r="K48" s="99" t="s">
        <v>2759</v>
      </c>
      <c r="L48" s="99">
        <v>58</v>
      </c>
      <c r="M48" s="99">
        <v>4</v>
      </c>
      <c r="N48" s="827" t="s">
        <v>2878</v>
      </c>
      <c r="O48" s="876" t="s">
        <v>2852</v>
      </c>
      <c r="P48" s="99">
        <v>4</v>
      </c>
      <c r="Q48" s="12">
        <v>5</v>
      </c>
      <c r="R48" s="738"/>
    </row>
    <row r="49" spans="2:18" ht="15">
      <c r="B49" s="1277"/>
      <c r="C49" s="887" t="s">
        <v>2760</v>
      </c>
      <c r="D49" s="99" t="s">
        <v>2531</v>
      </c>
      <c r="E49" s="14" t="s">
        <v>2763</v>
      </c>
      <c r="F49" s="99">
        <v>384</v>
      </c>
      <c r="G49" s="99">
        <v>432</v>
      </c>
      <c r="H49" s="99" t="s">
        <v>2699</v>
      </c>
      <c r="I49" s="99" t="s">
        <v>2764</v>
      </c>
      <c r="J49" s="99" t="s">
        <v>2758</v>
      </c>
      <c r="K49" s="99" t="s">
        <v>2759</v>
      </c>
      <c r="L49" s="99">
        <v>61</v>
      </c>
      <c r="M49" s="99">
        <v>4</v>
      </c>
      <c r="N49" s="827" t="s">
        <v>2880</v>
      </c>
      <c r="O49" s="876" t="s">
        <v>2852</v>
      </c>
      <c r="P49" s="99">
        <v>4</v>
      </c>
      <c r="Q49" s="12">
        <v>5</v>
      </c>
      <c r="R49" s="738"/>
    </row>
    <row r="50" spans="2:18" ht="15">
      <c r="B50" s="1277"/>
      <c r="C50" s="887" t="s">
        <v>2765</v>
      </c>
      <c r="D50" s="99" t="s">
        <v>2531</v>
      </c>
      <c r="E50" s="14" t="s">
        <v>2770</v>
      </c>
      <c r="F50" s="99">
        <v>408</v>
      </c>
      <c r="G50" s="99">
        <v>459</v>
      </c>
      <c r="H50" s="99" t="s">
        <v>2699</v>
      </c>
      <c r="I50" s="99" t="s">
        <v>2771</v>
      </c>
      <c r="J50" s="99" t="s">
        <v>2772</v>
      </c>
      <c r="K50" s="99" t="s">
        <v>2773</v>
      </c>
      <c r="L50" s="99">
        <v>64</v>
      </c>
      <c r="M50" s="99">
        <v>4</v>
      </c>
      <c r="N50" s="827" t="s">
        <v>2879</v>
      </c>
      <c r="O50" s="876" t="s">
        <v>2852</v>
      </c>
      <c r="P50" s="99">
        <v>4</v>
      </c>
      <c r="Q50" s="12">
        <v>5</v>
      </c>
      <c r="R50" s="738"/>
    </row>
    <row r="51" spans="2:18" ht="15">
      <c r="B51" s="1277"/>
      <c r="C51" s="887" t="s">
        <v>2774</v>
      </c>
      <c r="D51" s="99" t="s">
        <v>2531</v>
      </c>
      <c r="E51" s="14" t="s">
        <v>2779</v>
      </c>
      <c r="F51" s="99">
        <v>430.5</v>
      </c>
      <c r="G51" s="99">
        <v>486</v>
      </c>
      <c r="H51" s="99" t="s">
        <v>2699</v>
      </c>
      <c r="I51" s="97" t="s">
        <v>2780</v>
      </c>
      <c r="J51" s="99" t="s">
        <v>2781</v>
      </c>
      <c r="K51" s="97" t="s">
        <v>2782</v>
      </c>
      <c r="L51" s="99">
        <v>64</v>
      </c>
      <c r="M51" s="99">
        <v>4</v>
      </c>
      <c r="N51" s="105" t="s">
        <v>2881</v>
      </c>
      <c r="O51" s="876" t="s">
        <v>2852</v>
      </c>
      <c r="P51" s="99">
        <v>6</v>
      </c>
      <c r="Q51" s="12">
        <v>5</v>
      </c>
      <c r="R51" s="738"/>
    </row>
    <row r="52" spans="2:18" ht="15">
      <c r="B52" s="1277"/>
      <c r="C52" s="887" t="s">
        <v>2783</v>
      </c>
      <c r="D52" s="99" t="s">
        <v>2531</v>
      </c>
      <c r="E52" s="14" t="s">
        <v>2787</v>
      </c>
      <c r="F52" s="99">
        <v>455.7</v>
      </c>
      <c r="G52" s="99">
        <v>513</v>
      </c>
      <c r="H52" s="99" t="s">
        <v>2699</v>
      </c>
      <c r="I52" s="97" t="s">
        <v>2788</v>
      </c>
      <c r="J52" s="99" t="s">
        <v>2781</v>
      </c>
      <c r="K52" s="97" t="s">
        <v>2789</v>
      </c>
      <c r="L52" s="99">
        <v>64</v>
      </c>
      <c r="M52" s="99">
        <v>4</v>
      </c>
      <c r="N52" s="105" t="s">
        <v>2882</v>
      </c>
      <c r="O52" s="876" t="s">
        <v>2852</v>
      </c>
      <c r="P52" s="99">
        <v>6</v>
      </c>
      <c r="Q52" s="12">
        <v>5</v>
      </c>
      <c r="R52" s="738"/>
    </row>
    <row r="53" spans="2:18" ht="15">
      <c r="B53" s="1277"/>
      <c r="C53" s="887" t="s">
        <v>2790</v>
      </c>
      <c r="D53" s="99" t="s">
        <v>2531</v>
      </c>
      <c r="E53" s="14" t="s">
        <v>2795</v>
      </c>
      <c r="F53" s="99">
        <v>476.7</v>
      </c>
      <c r="G53" s="99">
        <v>540</v>
      </c>
      <c r="H53" s="99" t="s">
        <v>2699</v>
      </c>
      <c r="I53" s="97" t="s">
        <v>2796</v>
      </c>
      <c r="J53" s="99" t="s">
        <v>2797</v>
      </c>
      <c r="K53" s="97" t="s">
        <v>2798</v>
      </c>
      <c r="L53" s="99">
        <v>64</v>
      </c>
      <c r="M53" s="99">
        <v>5</v>
      </c>
      <c r="N53" s="827" t="s">
        <v>2883</v>
      </c>
      <c r="O53" s="876" t="s">
        <v>2852</v>
      </c>
      <c r="P53" s="99">
        <v>6</v>
      </c>
      <c r="Q53" s="12">
        <v>5</v>
      </c>
      <c r="R53" s="738"/>
    </row>
    <row r="54" spans="2:18" ht="15">
      <c r="B54" s="1277"/>
      <c r="C54" s="887" t="s">
        <v>2799</v>
      </c>
      <c r="D54" s="99" t="s">
        <v>2531</v>
      </c>
      <c r="E54" s="14" t="s">
        <v>2885</v>
      </c>
      <c r="F54" s="99">
        <v>504</v>
      </c>
      <c r="G54" s="99">
        <v>567</v>
      </c>
      <c r="H54" s="99" t="s">
        <v>2699</v>
      </c>
      <c r="I54" s="97" t="s">
        <v>2802</v>
      </c>
      <c r="J54" s="99" t="s">
        <v>2797</v>
      </c>
      <c r="K54" s="97" t="s">
        <v>2798</v>
      </c>
      <c r="L54" s="99">
        <v>64</v>
      </c>
      <c r="M54" s="99">
        <v>5</v>
      </c>
      <c r="N54" s="827" t="s">
        <v>2884</v>
      </c>
      <c r="O54" s="876" t="s">
        <v>2852</v>
      </c>
      <c r="P54" s="99">
        <v>6</v>
      </c>
      <c r="Q54" s="12">
        <v>5</v>
      </c>
      <c r="R54" s="738"/>
    </row>
    <row r="55" spans="2:18">
      <c r="B55" s="885"/>
    </row>
    <row r="56" spans="2:18">
      <c r="B56" s="886"/>
    </row>
  </sheetData>
  <sheetProtection password="81F4" sheet="1" objects="1" scenarios="1"/>
  <sortState xmlns:xlrd2="http://schemas.microsoft.com/office/spreadsheetml/2017/richdata2" ref="A3:M6">
    <sortCondition ref="A3"/>
  </sortState>
  <mergeCells count="4">
    <mergeCell ref="B36:B54"/>
    <mergeCell ref="B2:B6"/>
    <mergeCell ref="B15:B34"/>
    <mergeCell ref="B8:B13"/>
  </mergeCells>
  <phoneticPr fontId="68" type="noConversion"/>
  <hyperlinks>
    <hyperlink ref="E6" r:id="rId1" xr:uid="{0F41D915-CDBA-4C02-994F-BE83055D9218}"/>
    <hyperlink ref="E5" r:id="rId2" xr:uid="{959F1633-2CB0-4EFB-A92B-63B010B3FA0F}"/>
    <hyperlink ref="E4" r:id="rId3" xr:uid="{1BD73A17-444C-4279-AC75-634C4D7B4CD4}"/>
    <hyperlink ref="E3" r:id="rId4" xr:uid="{1D897E55-BB40-4D36-A2AA-F429C6056ED4}"/>
    <hyperlink ref="E16" r:id="rId5" xr:uid="{9EB9C1CE-DE56-436A-8EF2-BE6EF7465D69}"/>
    <hyperlink ref="E36" r:id="rId6" xr:uid="{F4C3175A-0150-419F-BD1F-98ABB358AD96}"/>
    <hyperlink ref="E17" r:id="rId7" xr:uid="{90FD474F-7C0E-4A6A-B86B-D15992733E04}"/>
    <hyperlink ref="E37" r:id="rId8" xr:uid="{C038B899-79A0-48DA-8FF2-BF4A570D9D14}"/>
    <hyperlink ref="E18" r:id="rId9" xr:uid="{416B16D0-AB6B-4793-8EC3-FF6A3884D7C6}"/>
    <hyperlink ref="E38" r:id="rId10" xr:uid="{95F85180-7328-4737-BB81-50740B768DE9}"/>
    <hyperlink ref="E19" r:id="rId11" xr:uid="{3598927C-9921-4CAE-AD18-92F301B06BBB}"/>
    <hyperlink ref="E39" r:id="rId12" xr:uid="{5923EF16-023C-4EB9-BEE6-4DE5AA05D496}"/>
    <hyperlink ref="E20" r:id="rId13" xr:uid="{6A3A83C8-2289-4DD4-8B6F-8B121AB0AB7B}"/>
    <hyperlink ref="E40" r:id="rId14" xr:uid="{E9431CA1-2865-4E34-A914-4B8723CFE1EE}"/>
    <hyperlink ref="E21" r:id="rId15" xr:uid="{F5552C9A-DD03-4951-8987-61B6015016AE}"/>
    <hyperlink ref="E41" r:id="rId16" xr:uid="{E54233F4-D953-46C2-8823-4B6D1E912228}"/>
    <hyperlink ref="E22" r:id="rId17" xr:uid="{D58CBC8C-7883-4A1E-BA08-5EDFF589C667}"/>
    <hyperlink ref="E42" r:id="rId18" xr:uid="{014EE8AF-FBA4-4AEE-9AC7-3FAF0AA1DCFA}"/>
    <hyperlink ref="E23" r:id="rId19" xr:uid="{5BD0D50E-87E1-469E-8CC9-482BDCF15EC9}"/>
    <hyperlink ref="E43" r:id="rId20" xr:uid="{C4A71F8C-806A-4162-9E41-8980F50A87D3}"/>
    <hyperlink ref="E24" r:id="rId21" xr:uid="{02A21B24-ACC4-46C8-A1BC-753BD263B8B4}"/>
    <hyperlink ref="E44" r:id="rId22" xr:uid="{E8949F31-5CDA-47F9-B3A0-BA49E9885A67}"/>
    <hyperlink ref="E25" r:id="rId23" xr:uid="{61FDCC84-6DF4-4008-8454-EE62EBED23E5}"/>
    <hyperlink ref="E45" r:id="rId24" xr:uid="{45AA00E1-9C27-4070-A5A6-F232D2586208}"/>
    <hyperlink ref="E26" r:id="rId25" xr:uid="{9158D42B-8900-4897-B06F-1908543395B4}"/>
    <hyperlink ref="E46" r:id="rId26" xr:uid="{CF8E7098-528C-4590-8534-E9AB25A0F777}"/>
    <hyperlink ref="E27" r:id="rId27" xr:uid="{79330A80-6D13-4EA8-8A67-00A55F0C4724}"/>
    <hyperlink ref="E47" r:id="rId28" xr:uid="{1E6D117F-4374-43E9-8DDD-DA4D8A723B41}"/>
    <hyperlink ref="E28" r:id="rId29" xr:uid="{A51EA676-CD0B-41F1-A6A1-4C7A703E990D}"/>
    <hyperlink ref="E48" r:id="rId30" xr:uid="{8204FA80-D3BB-4927-8AB2-474FC9FE420E}"/>
    <hyperlink ref="E29" r:id="rId31" xr:uid="{949A5FBA-0B82-4AB2-AF4C-97B490711B34}"/>
    <hyperlink ref="E49" r:id="rId32" xr:uid="{B1B1D699-7834-429B-AB8D-6491B016EDA9}"/>
    <hyperlink ref="E30" r:id="rId33" xr:uid="{14DD603A-4DD1-4228-BA07-FA316C6D447C}"/>
    <hyperlink ref="E50" r:id="rId34" xr:uid="{3E09054E-BFD2-45A5-9300-BFC9055D889B}"/>
    <hyperlink ref="E31" r:id="rId35" xr:uid="{96D41E32-9C6C-4DD0-BF5C-EEFC0789D271}"/>
    <hyperlink ref="E51" r:id="rId36" xr:uid="{A687B61C-F0E4-4988-B166-BC45350092BC}"/>
    <hyperlink ref="E32" r:id="rId37" xr:uid="{61F77906-B7AB-4C43-9F02-08598DD683F1}"/>
    <hyperlink ref="E52" r:id="rId38" xr:uid="{0A7AC260-DE0F-422E-860C-D67515A5DE7A}"/>
    <hyperlink ref="E33" r:id="rId39" xr:uid="{614D055D-CE8B-4DE5-846E-3F29101937CB}"/>
    <hyperlink ref="E53" r:id="rId40" xr:uid="{6923A561-2144-4297-88D8-B9F861D49536}"/>
    <hyperlink ref="E34" r:id="rId41" xr:uid="{26B03A2B-A810-4E9F-94E4-30EDAEEB19A8}"/>
    <hyperlink ref="E54" r:id="rId42" xr:uid="{4560DA11-BD32-4FEA-9F2F-D9819F224F32}"/>
    <hyperlink ref="T2" location="Contents!A1" display="&lt;&lt;BACK" xr:uid="{B4B5CD7B-15ED-4FBA-8E02-EE90CBAAA126}"/>
  </hyperlinks>
  <pageMargins left="0.7" right="0.7" top="0.75" bottom="0.75" header="0.3" footer="0.3"/>
  <pageSetup orientation="portrait" horizontalDpi="360" verticalDpi="360"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111D2-0F38-47BD-862E-05271D81C2F1}">
  <sheetPr codeName="Sheet28"/>
  <dimension ref="B2:AE66"/>
  <sheetViews>
    <sheetView showGridLines="0" zoomScale="90" zoomScaleNormal="90" workbookViewId="0">
      <selection activeCell="Q61" sqref="Q61"/>
    </sheetView>
  </sheetViews>
  <sheetFormatPr defaultRowHeight="12.75"/>
  <cols>
    <col min="1" max="1" width="7.42578125" style="313" customWidth="1"/>
    <col min="2" max="2" width="21.7109375" style="313" customWidth="1"/>
    <col min="3" max="3" width="5.7109375" style="313" customWidth="1"/>
    <col min="4" max="4" width="8.5703125" style="313" customWidth="1"/>
    <col min="5" max="5" width="14.7109375" style="313" customWidth="1"/>
    <col min="6" max="6" width="4.42578125" style="313" customWidth="1"/>
    <col min="7" max="7" width="6.28515625" style="313" customWidth="1"/>
    <col min="8" max="8" width="9.140625" style="313"/>
    <col min="9" max="9" width="9" style="313" customWidth="1"/>
    <col min="10" max="10" width="10.5703125" style="313" customWidth="1"/>
    <col min="11" max="11" width="16.7109375" style="313" customWidth="1"/>
    <col min="12" max="13" width="9.140625" style="313"/>
    <col min="14" max="14" width="7.85546875" style="313" customWidth="1"/>
    <col min="15" max="16" width="8.140625" style="313" customWidth="1"/>
    <col min="17" max="17" width="15" style="313" customWidth="1"/>
    <col min="18" max="18" width="10.5703125" style="313" customWidth="1"/>
    <col min="19" max="20" width="9.140625" style="313"/>
    <col min="21" max="21" width="10.42578125" style="313" customWidth="1"/>
    <col min="22" max="22" width="10.28515625" style="313" customWidth="1"/>
    <col min="23" max="24" width="9.140625" style="313"/>
    <col min="25" max="25" width="12.5703125" style="313" customWidth="1"/>
    <col min="26" max="26" width="10.28515625" style="313" customWidth="1"/>
    <col min="27" max="27" width="5.140625" style="313" customWidth="1"/>
    <col min="28" max="16384" width="9.140625" style="313"/>
  </cols>
  <sheetData>
    <row r="2" spans="2:28" ht="12.75" customHeight="1">
      <c r="B2" s="1263" t="s">
        <v>2815</v>
      </c>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5"/>
      <c r="AA2" s="815"/>
    </row>
    <row r="3" spans="2:28">
      <c r="B3" s="1266"/>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8"/>
      <c r="AA3" s="815"/>
      <c r="AB3" s="252" t="s">
        <v>2248</v>
      </c>
    </row>
    <row r="4" spans="2:28" ht="12.75" customHeight="1">
      <c r="B4" s="1262" t="s">
        <v>2816</v>
      </c>
      <c r="C4" s="1247" t="s">
        <v>2817</v>
      </c>
      <c r="D4" s="1248"/>
      <c r="E4" s="1249"/>
      <c r="F4" s="1262" t="s">
        <v>2819</v>
      </c>
      <c r="G4" s="1262"/>
      <c r="H4" s="1262" t="s">
        <v>2820</v>
      </c>
      <c r="I4" s="1262"/>
      <c r="J4" s="1262"/>
      <c r="K4" s="1262"/>
      <c r="L4" s="1262"/>
      <c r="M4" s="1262" t="s">
        <v>2821</v>
      </c>
      <c r="N4" s="1262"/>
      <c r="O4" s="1262"/>
      <c r="P4" s="1262" t="s">
        <v>2822</v>
      </c>
      <c r="Q4" s="1262"/>
      <c r="R4" s="1262"/>
      <c r="S4" s="1262"/>
      <c r="T4" s="1262"/>
      <c r="U4" s="1262"/>
      <c r="V4" s="1262" t="s">
        <v>2823</v>
      </c>
      <c r="W4" s="1262"/>
      <c r="X4" s="1262"/>
      <c r="Y4" s="1262"/>
      <c r="Z4" s="1262"/>
    </row>
    <row r="5" spans="2:28">
      <c r="B5" s="1262"/>
      <c r="C5" s="1262" t="s">
        <v>1367</v>
      </c>
      <c r="D5" s="1262"/>
      <c r="E5" s="1244" t="s">
        <v>2818</v>
      </c>
      <c r="F5" s="1262"/>
      <c r="G5" s="1262"/>
      <c r="H5" s="1262" t="s">
        <v>2824</v>
      </c>
      <c r="I5" s="1262"/>
      <c r="J5" s="1262" t="s">
        <v>315</v>
      </c>
      <c r="K5" s="1262" t="s">
        <v>2825</v>
      </c>
      <c r="L5" s="1262" t="s">
        <v>2826</v>
      </c>
      <c r="M5" s="1262" t="s">
        <v>2827</v>
      </c>
      <c r="N5" s="1262" t="s">
        <v>2828</v>
      </c>
      <c r="O5" s="1262" t="s">
        <v>2829</v>
      </c>
      <c r="P5" s="1262" t="s">
        <v>2830</v>
      </c>
      <c r="Q5" s="1262" t="s">
        <v>1350</v>
      </c>
      <c r="R5" s="1262"/>
      <c r="S5" s="1262" t="s">
        <v>2828</v>
      </c>
      <c r="T5" s="1262" t="s">
        <v>2829</v>
      </c>
      <c r="U5" s="1262" t="s">
        <v>1153</v>
      </c>
      <c r="V5" s="1262" t="s">
        <v>2828</v>
      </c>
      <c r="W5" s="1262" t="s">
        <v>2829</v>
      </c>
      <c r="X5" s="1262" t="s">
        <v>2831</v>
      </c>
      <c r="Y5" s="1262" t="s">
        <v>427</v>
      </c>
      <c r="Z5" s="1262" t="s">
        <v>434</v>
      </c>
    </row>
    <row r="6" spans="2:28">
      <c r="B6" s="1262"/>
      <c r="C6" s="1262"/>
      <c r="D6" s="1262"/>
      <c r="E6" s="1246"/>
      <c r="F6" s="1262"/>
      <c r="G6" s="1262"/>
      <c r="H6" s="1262"/>
      <c r="I6" s="1262"/>
      <c r="J6" s="1262"/>
      <c r="K6" s="1262"/>
      <c r="L6" s="1262"/>
      <c r="M6" s="1262"/>
      <c r="N6" s="1262"/>
      <c r="O6" s="1262"/>
      <c r="P6" s="1262"/>
      <c r="Q6" s="1262"/>
      <c r="R6" s="1262"/>
      <c r="S6" s="1262"/>
      <c r="T6" s="1262"/>
      <c r="U6" s="1262"/>
      <c r="V6" s="1262"/>
      <c r="W6" s="1262"/>
      <c r="X6" s="1262"/>
      <c r="Y6" s="1262"/>
      <c r="Z6" s="1262"/>
    </row>
    <row r="7" spans="2:28">
      <c r="B7" s="822" t="s">
        <v>2907</v>
      </c>
      <c r="C7" s="1181" t="s">
        <v>2531</v>
      </c>
      <c r="D7" s="1182"/>
      <c r="E7" s="14" t="s">
        <v>2908</v>
      </c>
      <c r="F7" s="1165"/>
      <c r="G7" s="1165"/>
      <c r="H7" s="1190" t="s">
        <v>3391</v>
      </c>
      <c r="I7" s="1190"/>
      <c r="J7" s="102" t="s">
        <v>3395</v>
      </c>
      <c r="K7" s="823" t="s">
        <v>3087</v>
      </c>
      <c r="L7" s="102" t="s">
        <v>50</v>
      </c>
      <c r="M7" s="99">
        <v>1</v>
      </c>
      <c r="N7" s="102" t="s">
        <v>3387</v>
      </c>
      <c r="O7" s="12" t="s">
        <v>3389</v>
      </c>
      <c r="P7" s="99">
        <v>1</v>
      </c>
      <c r="Q7" s="1183" t="s">
        <v>2918</v>
      </c>
      <c r="R7" s="1184"/>
      <c r="S7" s="102" t="s">
        <v>3387</v>
      </c>
      <c r="T7" s="12" t="s">
        <v>3389</v>
      </c>
      <c r="U7" s="99">
        <v>8.9</v>
      </c>
      <c r="V7" s="102" t="s">
        <v>3387</v>
      </c>
      <c r="W7" s="12" t="s">
        <v>3389</v>
      </c>
      <c r="X7" s="102">
        <v>0.59</v>
      </c>
      <c r="Y7" s="99">
        <v>13.3</v>
      </c>
      <c r="Z7" s="99">
        <v>20</v>
      </c>
    </row>
    <row r="8" spans="2:28">
      <c r="B8" s="846" t="s">
        <v>2686</v>
      </c>
      <c r="C8" s="1185" t="s">
        <v>2531</v>
      </c>
      <c r="D8" s="1186"/>
      <c r="E8" s="58" t="s">
        <v>2909</v>
      </c>
      <c r="F8" s="1193"/>
      <c r="G8" s="1193"/>
      <c r="H8" s="1197" t="s">
        <v>3392</v>
      </c>
      <c r="I8" s="1197"/>
      <c r="J8" s="329" t="s">
        <v>3395</v>
      </c>
      <c r="K8" s="847" t="s">
        <v>3087</v>
      </c>
      <c r="L8" s="329" t="s">
        <v>50</v>
      </c>
      <c r="M8" s="848">
        <v>1</v>
      </c>
      <c r="N8" s="329" t="s">
        <v>3387</v>
      </c>
      <c r="O8" s="327" t="s">
        <v>3389</v>
      </c>
      <c r="P8" s="848">
        <v>1</v>
      </c>
      <c r="Q8" s="1187" t="s">
        <v>2918</v>
      </c>
      <c r="R8" s="1188"/>
      <c r="S8" s="329" t="s">
        <v>3387</v>
      </c>
      <c r="T8" s="327" t="s">
        <v>3389</v>
      </c>
      <c r="U8" s="848">
        <v>9.4</v>
      </c>
      <c r="V8" s="329" t="s">
        <v>3387</v>
      </c>
      <c r="W8" s="327" t="s">
        <v>3389</v>
      </c>
      <c r="X8" s="329">
        <v>0.59</v>
      </c>
      <c r="Y8" s="848">
        <v>14.3</v>
      </c>
      <c r="Z8" s="848">
        <v>20</v>
      </c>
    </row>
    <row r="9" spans="2:28">
      <c r="B9" s="822" t="s">
        <v>2910</v>
      </c>
      <c r="C9" s="1181" t="s">
        <v>2531</v>
      </c>
      <c r="D9" s="1182"/>
      <c r="E9" s="14" t="s">
        <v>2911</v>
      </c>
      <c r="F9" s="1174"/>
      <c r="G9" s="1175"/>
      <c r="H9" s="1190" t="s">
        <v>3347</v>
      </c>
      <c r="I9" s="1190"/>
      <c r="J9" s="102" t="s">
        <v>3395</v>
      </c>
      <c r="K9" s="823" t="s">
        <v>3087</v>
      </c>
      <c r="L9" s="102" t="s">
        <v>50</v>
      </c>
      <c r="M9" s="99">
        <v>1</v>
      </c>
      <c r="N9" s="102" t="s">
        <v>3387</v>
      </c>
      <c r="O9" s="12" t="s">
        <v>3389</v>
      </c>
      <c r="P9" s="99">
        <v>1</v>
      </c>
      <c r="Q9" s="1183" t="s">
        <v>2918</v>
      </c>
      <c r="R9" s="1184"/>
      <c r="S9" s="102" t="s">
        <v>3387</v>
      </c>
      <c r="T9" s="12" t="s">
        <v>3389</v>
      </c>
      <c r="U9" s="105">
        <v>10.8</v>
      </c>
      <c r="V9" s="102" t="s">
        <v>3387</v>
      </c>
      <c r="W9" s="12" t="s">
        <v>3389</v>
      </c>
      <c r="X9" s="102">
        <v>0.73</v>
      </c>
      <c r="Y9" s="99">
        <v>16.600000000000001</v>
      </c>
      <c r="Z9" s="99">
        <v>25</v>
      </c>
    </row>
    <row r="10" spans="2:28" ht="12.75" customHeight="1">
      <c r="B10" s="846" t="s">
        <v>2689</v>
      </c>
      <c r="C10" s="1185" t="s">
        <v>2531</v>
      </c>
      <c r="D10" s="1186"/>
      <c r="E10" s="58" t="s">
        <v>2912</v>
      </c>
      <c r="F10" s="1166"/>
      <c r="G10" s="1166"/>
      <c r="H10" s="1197" t="s">
        <v>3393</v>
      </c>
      <c r="I10" s="1197"/>
      <c r="J10" s="329" t="s">
        <v>3395</v>
      </c>
      <c r="K10" s="847" t="s">
        <v>3087</v>
      </c>
      <c r="L10" s="329" t="s">
        <v>50</v>
      </c>
      <c r="M10" s="848">
        <v>1</v>
      </c>
      <c r="N10" s="329" t="s">
        <v>3387</v>
      </c>
      <c r="O10" s="327" t="s">
        <v>3389</v>
      </c>
      <c r="P10" s="848">
        <v>1</v>
      </c>
      <c r="Q10" s="1187" t="s">
        <v>2918</v>
      </c>
      <c r="R10" s="1188"/>
      <c r="S10" s="329" t="s">
        <v>3387</v>
      </c>
      <c r="T10" s="327" t="s">
        <v>3389</v>
      </c>
      <c r="U10" s="861">
        <v>11.2</v>
      </c>
      <c r="V10" s="329" t="s">
        <v>3387</v>
      </c>
      <c r="W10" s="327" t="s">
        <v>3389</v>
      </c>
      <c r="X10" s="329">
        <v>0.73</v>
      </c>
      <c r="Y10" s="848">
        <v>17.899999999999999</v>
      </c>
      <c r="Z10" s="848">
        <v>25</v>
      </c>
    </row>
    <row r="11" spans="2:28">
      <c r="B11" s="822" t="s">
        <v>2691</v>
      </c>
      <c r="C11" s="1181" t="s">
        <v>2531</v>
      </c>
      <c r="D11" s="1182"/>
      <c r="E11" s="14" t="s">
        <v>2914</v>
      </c>
      <c r="F11" s="1165"/>
      <c r="G11" s="1165"/>
      <c r="H11" s="1190" t="s">
        <v>3355</v>
      </c>
      <c r="I11" s="1190"/>
      <c r="J11" s="102" t="s">
        <v>3395</v>
      </c>
      <c r="K11" s="823" t="s">
        <v>3087</v>
      </c>
      <c r="L11" s="102" t="s">
        <v>50</v>
      </c>
      <c r="M11" s="99">
        <v>2</v>
      </c>
      <c r="N11" s="102" t="s">
        <v>3387</v>
      </c>
      <c r="O11" s="12" t="s">
        <v>3389</v>
      </c>
      <c r="P11" s="99">
        <v>1</v>
      </c>
      <c r="Q11" s="1183" t="s">
        <v>2918</v>
      </c>
      <c r="R11" s="1184"/>
      <c r="S11" s="102" t="s">
        <v>3387</v>
      </c>
      <c r="T11" s="12" t="s">
        <v>3389</v>
      </c>
      <c r="U11" s="105">
        <v>17.5</v>
      </c>
      <c r="V11" s="102" t="s">
        <v>3387</v>
      </c>
      <c r="W11" s="12" t="s">
        <v>3389</v>
      </c>
      <c r="X11" s="102" t="s">
        <v>2920</v>
      </c>
      <c r="Y11" s="99">
        <v>27.3</v>
      </c>
      <c r="Z11" s="99">
        <v>40</v>
      </c>
    </row>
    <row r="12" spans="2:28">
      <c r="B12" s="846" t="s">
        <v>2915</v>
      </c>
      <c r="C12" s="1185" t="s">
        <v>2531</v>
      </c>
      <c r="D12" s="1186"/>
      <c r="E12" s="58" t="s">
        <v>2916</v>
      </c>
      <c r="F12" s="1193"/>
      <c r="G12" s="1193"/>
      <c r="H12" s="1197" t="s">
        <v>3394</v>
      </c>
      <c r="I12" s="1197"/>
      <c r="J12" s="329" t="s">
        <v>3395</v>
      </c>
      <c r="K12" s="847" t="s">
        <v>3087</v>
      </c>
      <c r="L12" s="329" t="s">
        <v>50</v>
      </c>
      <c r="M12" s="848">
        <v>2</v>
      </c>
      <c r="N12" s="329" t="s">
        <v>3387</v>
      </c>
      <c r="O12" s="866" t="s">
        <v>3389</v>
      </c>
      <c r="P12" s="848">
        <v>1</v>
      </c>
      <c r="Q12" s="1187" t="s">
        <v>2918</v>
      </c>
      <c r="R12" s="1188"/>
      <c r="S12" s="329" t="s">
        <v>3387</v>
      </c>
      <c r="T12" s="866" t="s">
        <v>3389</v>
      </c>
      <c r="U12" s="861">
        <v>18.5</v>
      </c>
      <c r="V12" s="329" t="s">
        <v>3387</v>
      </c>
      <c r="W12" s="866" t="s">
        <v>3389</v>
      </c>
      <c r="X12" s="329" t="s">
        <v>2920</v>
      </c>
      <c r="Y12" s="848">
        <v>29.4</v>
      </c>
      <c r="Z12" s="848">
        <v>40</v>
      </c>
    </row>
    <row r="13" spans="2:28">
      <c r="B13" s="822" t="s">
        <v>2693</v>
      </c>
      <c r="C13" s="1181" t="s">
        <v>2531</v>
      </c>
      <c r="D13" s="1182"/>
      <c r="E13" s="14" t="s">
        <v>2917</v>
      </c>
      <c r="F13" s="1174"/>
      <c r="G13" s="1175"/>
      <c r="H13" s="1190" t="s">
        <v>3366</v>
      </c>
      <c r="I13" s="1190"/>
      <c r="J13" s="102" t="s">
        <v>3395</v>
      </c>
      <c r="K13" s="823" t="s">
        <v>3087</v>
      </c>
      <c r="L13" s="102" t="s">
        <v>50</v>
      </c>
      <c r="M13" s="99">
        <v>2</v>
      </c>
      <c r="N13" s="102" t="s">
        <v>3387</v>
      </c>
      <c r="O13" s="12" t="s">
        <v>3389</v>
      </c>
      <c r="P13" s="99">
        <v>1</v>
      </c>
      <c r="Q13" s="1183" t="s">
        <v>2918</v>
      </c>
      <c r="R13" s="1184"/>
      <c r="S13" s="102" t="s">
        <v>3387</v>
      </c>
      <c r="T13" s="12" t="s">
        <v>3389</v>
      </c>
      <c r="U13" s="105">
        <v>20.399999999999999</v>
      </c>
      <c r="V13" s="102" t="s">
        <v>3387</v>
      </c>
      <c r="W13" s="12" t="s">
        <v>3389</v>
      </c>
      <c r="X13" s="102" t="s">
        <v>2920</v>
      </c>
      <c r="Y13" s="99">
        <v>32.200000000000003</v>
      </c>
      <c r="Z13" s="99">
        <v>45</v>
      </c>
    </row>
    <row r="14" spans="2:28">
      <c r="B14" s="828" t="s">
        <v>1144</v>
      </c>
      <c r="C14" s="1259"/>
      <c r="D14" s="1259"/>
      <c r="E14" s="829"/>
      <c r="F14" s="1259"/>
      <c r="G14" s="1259"/>
      <c r="H14" s="1259"/>
      <c r="I14" s="1259"/>
      <c r="J14" s="829"/>
      <c r="K14" s="829"/>
      <c r="L14" s="829"/>
      <c r="M14" s="829"/>
      <c r="N14" s="829"/>
      <c r="O14" s="829"/>
      <c r="P14" s="829"/>
      <c r="Q14" s="1259"/>
      <c r="R14" s="1259"/>
      <c r="S14" s="829"/>
      <c r="T14" s="829"/>
      <c r="U14" s="829"/>
      <c r="V14" s="829"/>
      <c r="W14" s="829"/>
      <c r="X14" s="829"/>
      <c r="Y14" s="829"/>
      <c r="Z14" s="830"/>
    </row>
    <row r="15" spans="2:28">
      <c r="B15" s="831">
        <v>1</v>
      </c>
      <c r="C15" s="832" t="s">
        <v>3042</v>
      </c>
      <c r="D15" s="833"/>
      <c r="E15" s="833"/>
      <c r="F15" s="833"/>
      <c r="G15" s="833"/>
      <c r="H15" s="833"/>
      <c r="I15" s="833"/>
      <c r="J15" s="833"/>
      <c r="K15" s="833"/>
      <c r="L15" s="833"/>
      <c r="M15" s="833"/>
      <c r="N15" s="833"/>
      <c r="O15" s="833"/>
      <c r="P15" s="833"/>
      <c r="Q15" s="833"/>
      <c r="R15" s="833"/>
      <c r="S15" s="833"/>
      <c r="T15" s="833"/>
      <c r="U15" s="833"/>
      <c r="V15" s="833"/>
      <c r="W15" s="833"/>
      <c r="X15" s="833"/>
      <c r="Y15" s="833"/>
      <c r="Z15" s="834"/>
    </row>
    <row r="16" spans="2:28">
      <c r="B16" s="831">
        <v>2</v>
      </c>
      <c r="C16" s="832" t="s">
        <v>3043</v>
      </c>
      <c r="D16" s="833"/>
      <c r="E16" s="833"/>
      <c r="F16" s="833"/>
      <c r="G16" s="833"/>
      <c r="H16" s="833"/>
      <c r="I16" s="833"/>
      <c r="J16" s="833"/>
      <c r="K16" s="833"/>
      <c r="L16" s="833"/>
      <c r="M16" s="833"/>
      <c r="N16" s="833"/>
      <c r="O16" s="833"/>
      <c r="P16" s="833"/>
      <c r="Q16" s="833"/>
      <c r="R16" s="833"/>
      <c r="S16" s="833"/>
      <c r="T16" s="833"/>
      <c r="U16" s="833"/>
      <c r="V16" s="833"/>
      <c r="W16" s="833"/>
      <c r="X16" s="833"/>
      <c r="Y16" s="833"/>
      <c r="Z16" s="834"/>
    </row>
    <row r="17" spans="2:31">
      <c r="B17" s="831">
        <v>3</v>
      </c>
      <c r="C17" s="832" t="s">
        <v>3044</v>
      </c>
      <c r="D17" s="833"/>
      <c r="E17" s="833"/>
      <c r="F17" s="833"/>
      <c r="G17" s="833"/>
      <c r="H17" s="833"/>
      <c r="I17" s="833"/>
      <c r="J17" s="833"/>
      <c r="K17" s="833"/>
      <c r="L17" s="833"/>
      <c r="M17" s="833"/>
      <c r="N17" s="833"/>
      <c r="O17" s="833"/>
      <c r="P17" s="833"/>
      <c r="Q17" s="833"/>
      <c r="R17" s="833"/>
      <c r="S17" s="833"/>
      <c r="T17" s="833"/>
      <c r="U17" s="833"/>
      <c r="V17" s="833"/>
      <c r="W17" s="833"/>
      <c r="X17" s="833"/>
      <c r="Y17" s="833"/>
      <c r="Z17" s="834"/>
    </row>
    <row r="18" spans="2:31" ht="15.75">
      <c r="B18" s="678">
        <v>4</v>
      </c>
      <c r="C18" s="835" t="s">
        <v>2889</v>
      </c>
      <c r="D18" s="833"/>
      <c r="E18" s="833"/>
      <c r="F18" s="833"/>
      <c r="G18" s="833"/>
      <c r="H18" s="833"/>
      <c r="I18" s="833"/>
      <c r="J18" s="833"/>
      <c r="K18" s="833"/>
      <c r="L18" s="833"/>
      <c r="M18" s="833"/>
      <c r="N18" s="833"/>
      <c r="O18" s="833"/>
      <c r="P18" s="833"/>
      <c r="Q18" s="833"/>
      <c r="R18" s="833"/>
      <c r="S18" s="833"/>
      <c r="T18" s="833"/>
      <c r="U18" s="833"/>
      <c r="V18" s="833"/>
      <c r="W18" s="833"/>
      <c r="X18" s="833"/>
      <c r="Y18" s="833"/>
      <c r="Z18" s="834"/>
      <c r="AA18" s="817"/>
    </row>
    <row r="19" spans="2:31" ht="12.75" customHeight="1">
      <c r="B19" s="678">
        <v>5</v>
      </c>
      <c r="C19" s="680" t="s">
        <v>3041</v>
      </c>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817"/>
    </row>
    <row r="20" spans="2:31" ht="12.75" customHeight="1">
      <c r="B20" s="678">
        <v>6</v>
      </c>
      <c r="C20" s="680" t="s">
        <v>2890</v>
      </c>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817"/>
    </row>
    <row r="21" spans="2:31">
      <c r="B21" s="678">
        <v>7</v>
      </c>
      <c r="C21" s="680" t="s">
        <v>3039</v>
      </c>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817"/>
    </row>
    <row r="22" spans="2:31">
      <c r="B22" s="678">
        <v>8</v>
      </c>
      <c r="C22" s="344" t="s">
        <v>3045</v>
      </c>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817"/>
    </row>
    <row r="23" spans="2:31">
      <c r="B23" s="678">
        <v>9</v>
      </c>
      <c r="C23" s="680" t="s">
        <v>2890</v>
      </c>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817"/>
    </row>
    <row r="24" spans="2:31">
      <c r="B24" s="678">
        <v>10</v>
      </c>
      <c r="C24" s="836" t="s">
        <v>3040</v>
      </c>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818"/>
    </row>
    <row r="25" spans="2:31">
      <c r="B25" s="837" t="s">
        <v>2204</v>
      </c>
      <c r="C25" s="838"/>
      <c r="D25" s="838"/>
      <c r="E25" s="838"/>
      <c r="F25" s="838"/>
      <c r="G25" s="838"/>
      <c r="H25" s="838"/>
      <c r="I25" s="838"/>
      <c r="J25" s="838"/>
      <c r="K25" s="838"/>
      <c r="L25" s="838"/>
      <c r="M25" s="838"/>
      <c r="N25" s="838"/>
      <c r="O25" s="838"/>
      <c r="P25" s="838"/>
      <c r="Q25" s="838"/>
      <c r="R25" s="838"/>
      <c r="S25" s="838"/>
      <c r="T25" s="838"/>
      <c r="U25" s="838"/>
      <c r="V25" s="838"/>
      <c r="W25" s="838"/>
      <c r="X25" s="838"/>
      <c r="Y25" s="838"/>
      <c r="Z25" s="839"/>
    </row>
    <row r="27" spans="2:31">
      <c r="B27" s="1238" t="s">
        <v>2834</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40"/>
    </row>
    <row r="28" spans="2:31">
      <c r="B28" s="1241"/>
      <c r="C28" s="1242"/>
      <c r="D28" s="1242"/>
      <c r="E28" s="1242"/>
      <c r="F28" s="1242"/>
      <c r="G28" s="1242"/>
      <c r="H28" s="1242"/>
      <c r="I28" s="1242"/>
      <c r="J28" s="1242"/>
      <c r="K28" s="1242"/>
      <c r="L28" s="1242"/>
      <c r="M28" s="1242"/>
      <c r="N28" s="1242"/>
      <c r="O28" s="1242"/>
      <c r="P28" s="1242"/>
      <c r="Q28" s="1242"/>
      <c r="R28" s="1242"/>
      <c r="S28" s="1242"/>
      <c r="T28" s="1242"/>
      <c r="U28" s="1242"/>
      <c r="V28" s="1242"/>
      <c r="W28" s="1242"/>
      <c r="X28" s="1242"/>
      <c r="Y28" s="1243"/>
    </row>
    <row r="29" spans="2:31" ht="12.75" customHeight="1">
      <c r="B29" s="1244" t="s">
        <v>2816</v>
      </c>
      <c r="C29" s="1247" t="s">
        <v>2817</v>
      </c>
      <c r="D29" s="1248"/>
      <c r="E29" s="1248"/>
      <c r="F29" s="1249"/>
      <c r="G29" s="1231" t="s">
        <v>2819</v>
      </c>
      <c r="H29" s="1232"/>
      <c r="I29" s="1231" t="s">
        <v>2824</v>
      </c>
      <c r="J29" s="1232"/>
      <c r="K29" s="1235" t="s">
        <v>2832</v>
      </c>
      <c r="L29" s="1236"/>
      <c r="M29" s="1236"/>
      <c r="N29" s="1236"/>
      <c r="O29" s="1236"/>
      <c r="P29" s="1237"/>
      <c r="Q29" s="1229" t="s">
        <v>315</v>
      </c>
      <c r="R29" s="1235" t="s">
        <v>2838</v>
      </c>
      <c r="S29" s="1236"/>
      <c r="T29" s="1236"/>
      <c r="U29" s="1236"/>
      <c r="V29" s="1237"/>
      <c r="W29" s="1229" t="s">
        <v>2213</v>
      </c>
      <c r="X29" s="1253" t="s">
        <v>1143</v>
      </c>
      <c r="Y29" s="1254"/>
    </row>
    <row r="30" spans="2:31" ht="12.75" customHeight="1">
      <c r="B30" s="1245"/>
      <c r="C30" s="1231" t="s">
        <v>1367</v>
      </c>
      <c r="D30" s="1232"/>
      <c r="E30" s="1231" t="s">
        <v>2818</v>
      </c>
      <c r="F30" s="1232"/>
      <c r="G30" s="1250"/>
      <c r="H30" s="1251"/>
      <c r="I30" s="1250"/>
      <c r="J30" s="1251"/>
      <c r="K30" s="1229" t="s">
        <v>2583</v>
      </c>
      <c r="L30" s="1229" t="s">
        <v>2835</v>
      </c>
      <c r="M30" s="1235" t="s">
        <v>2833</v>
      </c>
      <c r="N30" s="1236"/>
      <c r="O30" s="1236"/>
      <c r="P30" s="1237"/>
      <c r="Q30" s="1252"/>
      <c r="R30" s="1229" t="s">
        <v>2828</v>
      </c>
      <c r="S30" s="1229" t="s">
        <v>2829</v>
      </c>
      <c r="T30" s="1229" t="s">
        <v>2839</v>
      </c>
      <c r="U30" s="1229" t="s">
        <v>427</v>
      </c>
      <c r="V30" s="1229" t="s">
        <v>434</v>
      </c>
      <c r="W30" s="1252"/>
      <c r="X30" s="1255"/>
      <c r="Y30" s="1256"/>
    </row>
    <row r="31" spans="2:31">
      <c r="B31" s="1246"/>
      <c r="C31" s="1233"/>
      <c r="D31" s="1234"/>
      <c r="E31" s="1233"/>
      <c r="F31" s="1234"/>
      <c r="G31" s="1233"/>
      <c r="H31" s="1234"/>
      <c r="I31" s="1233"/>
      <c r="J31" s="1234"/>
      <c r="K31" s="1230"/>
      <c r="L31" s="1230"/>
      <c r="M31" s="869" t="s">
        <v>2836</v>
      </c>
      <c r="N31" s="869" t="s">
        <v>2837</v>
      </c>
      <c r="O31" s="869" t="s">
        <v>2393</v>
      </c>
      <c r="P31" s="869" t="s">
        <v>2829</v>
      </c>
      <c r="Q31" s="1230"/>
      <c r="R31" s="1230"/>
      <c r="S31" s="1230"/>
      <c r="T31" s="1230"/>
      <c r="U31" s="1230"/>
      <c r="V31" s="1230"/>
      <c r="W31" s="1230"/>
      <c r="X31" s="1257"/>
      <c r="Y31" s="1258"/>
    </row>
    <row r="32" spans="2:31" ht="12.75" customHeight="1">
      <c r="B32" s="96" t="s">
        <v>3357</v>
      </c>
      <c r="C32" s="1202" t="s">
        <v>2531</v>
      </c>
      <c r="D32" s="1165"/>
      <c r="E32" s="1203" t="s">
        <v>2894</v>
      </c>
      <c r="F32" s="1203"/>
      <c r="G32" s="1165"/>
      <c r="H32" s="1165"/>
      <c r="I32" s="1190" t="s">
        <v>3396</v>
      </c>
      <c r="J32" s="1190"/>
      <c r="K32" s="115" t="s">
        <v>2936</v>
      </c>
      <c r="L32" s="102" t="s">
        <v>3239</v>
      </c>
      <c r="M32" s="12" t="str">
        <f t="shared" ref="M32:M57" si="0">IF(E32&lt;&gt;"","Frac","")</f>
        <v>Frac</v>
      </c>
      <c r="N32" s="12" t="str">
        <f t="shared" ref="N32:N57" si="1">IF(E32&lt;&gt;"","-","")</f>
        <v>-</v>
      </c>
      <c r="O32" s="12" t="str">
        <f t="shared" ref="O32:O57" si="2">IF(E32&lt;&gt;"","208V","")</f>
        <v>208V</v>
      </c>
      <c r="P32" s="12" t="str">
        <f t="shared" ref="P32:P57" si="3">IF(E32&lt;&gt;"","1Ph","")</f>
        <v>1Ph</v>
      </c>
      <c r="Q32" s="12" t="s">
        <v>3395</v>
      </c>
      <c r="R32" s="12" t="str">
        <f t="shared" ref="R32:R57" si="4">IF(E32&lt;&gt;"","208V","")</f>
        <v>208V</v>
      </c>
      <c r="S32" s="12" t="str">
        <f t="shared" ref="S32:S57" si="5">IF(E32&lt;&gt;"","1Ph","")</f>
        <v>1Ph</v>
      </c>
      <c r="T32" s="99">
        <v>0.25</v>
      </c>
      <c r="U32" s="105" t="s">
        <v>3386</v>
      </c>
      <c r="V32" s="105" t="s">
        <v>3386</v>
      </c>
      <c r="W32" s="99">
        <v>33</v>
      </c>
      <c r="X32" s="1202" t="s">
        <v>3226</v>
      </c>
      <c r="Y32" s="1165"/>
      <c r="Z32" s="665"/>
      <c r="AA32" s="404"/>
      <c r="AB32" s="389"/>
      <c r="AC32" s="389"/>
      <c r="AD32" s="389"/>
      <c r="AE32" s="389"/>
    </row>
    <row r="33" spans="2:31" ht="12.75" customHeight="1">
      <c r="B33" s="865" t="s">
        <v>3357</v>
      </c>
      <c r="C33" s="1201" t="s">
        <v>2531</v>
      </c>
      <c r="D33" s="1166"/>
      <c r="E33" s="1204" t="s">
        <v>2227</v>
      </c>
      <c r="F33" s="1204"/>
      <c r="G33" s="1166"/>
      <c r="H33" s="1166"/>
      <c r="I33" s="1197" t="s">
        <v>3397</v>
      </c>
      <c r="J33" s="1197"/>
      <c r="K33" s="893" t="s">
        <v>2937</v>
      </c>
      <c r="L33" s="329" t="s">
        <v>3239</v>
      </c>
      <c r="M33" s="327" t="str">
        <f t="shared" si="0"/>
        <v>Frac</v>
      </c>
      <c r="N33" s="327" t="str">
        <f t="shared" si="1"/>
        <v>-</v>
      </c>
      <c r="O33" s="327" t="str">
        <f t="shared" si="2"/>
        <v>208V</v>
      </c>
      <c r="P33" s="327" t="str">
        <f t="shared" si="3"/>
        <v>1Ph</v>
      </c>
      <c r="Q33" s="327" t="s">
        <v>3395</v>
      </c>
      <c r="R33" s="327" t="str">
        <f t="shared" si="4"/>
        <v>208V</v>
      </c>
      <c r="S33" s="327" t="str">
        <f t="shared" si="5"/>
        <v>1Ph</v>
      </c>
      <c r="T33" s="848">
        <v>0.25</v>
      </c>
      <c r="U33" s="861" t="s">
        <v>3386</v>
      </c>
      <c r="V33" s="861" t="s">
        <v>3386</v>
      </c>
      <c r="W33" s="848">
        <v>36</v>
      </c>
      <c r="X33" s="1201" t="s">
        <v>3226</v>
      </c>
      <c r="Y33" s="1166"/>
      <c r="Z33" s="665"/>
      <c r="AA33" s="404"/>
      <c r="AB33" s="389"/>
      <c r="AC33" s="389"/>
      <c r="AD33" s="389"/>
      <c r="AE33" s="389"/>
    </row>
    <row r="34" spans="2:31" ht="12.75" customHeight="1">
      <c r="B34" s="96" t="s">
        <v>3357</v>
      </c>
      <c r="C34" s="1202" t="s">
        <v>2531</v>
      </c>
      <c r="D34" s="1165"/>
      <c r="E34" s="1203" t="s">
        <v>2230</v>
      </c>
      <c r="F34" s="1203"/>
      <c r="G34" s="1165"/>
      <c r="H34" s="1165"/>
      <c r="I34" s="1190" t="s">
        <v>3398</v>
      </c>
      <c r="J34" s="1190"/>
      <c r="K34" s="115" t="s">
        <v>2938</v>
      </c>
      <c r="L34" s="102" t="s">
        <v>3239</v>
      </c>
      <c r="M34" s="12" t="str">
        <f t="shared" si="0"/>
        <v>Frac</v>
      </c>
      <c r="N34" s="12" t="str">
        <f t="shared" si="1"/>
        <v>-</v>
      </c>
      <c r="O34" s="12" t="str">
        <f t="shared" si="2"/>
        <v>208V</v>
      </c>
      <c r="P34" s="12" t="str">
        <f t="shared" si="3"/>
        <v>1Ph</v>
      </c>
      <c r="Q34" s="12" t="s">
        <v>3395</v>
      </c>
      <c r="R34" s="12" t="str">
        <f t="shared" si="4"/>
        <v>208V</v>
      </c>
      <c r="S34" s="12" t="str">
        <f t="shared" si="5"/>
        <v>1Ph</v>
      </c>
      <c r="T34" s="99">
        <v>0.25</v>
      </c>
      <c r="U34" s="105" t="s">
        <v>3386</v>
      </c>
      <c r="V34" s="105" t="s">
        <v>3386</v>
      </c>
      <c r="W34" s="99">
        <v>36</v>
      </c>
      <c r="X34" s="1202" t="s">
        <v>3226</v>
      </c>
      <c r="Y34" s="1165"/>
      <c r="Z34" s="665"/>
      <c r="AA34" s="404"/>
      <c r="AB34" s="389"/>
      <c r="AC34" s="389"/>
      <c r="AD34" s="389"/>
      <c r="AE34" s="389"/>
    </row>
    <row r="35" spans="2:31" ht="12.75" customHeight="1">
      <c r="B35" s="868" t="s">
        <v>3357</v>
      </c>
      <c r="C35" s="1286" t="s">
        <v>2531</v>
      </c>
      <c r="D35" s="1193"/>
      <c r="E35" s="1285" t="s">
        <v>2895</v>
      </c>
      <c r="F35" s="1285"/>
      <c r="G35" s="1193"/>
      <c r="H35" s="1193"/>
      <c r="I35" s="1197" t="s">
        <v>3399</v>
      </c>
      <c r="J35" s="1197"/>
      <c r="K35" s="894" t="s">
        <v>2547</v>
      </c>
      <c r="L35" s="851" t="s">
        <v>3239</v>
      </c>
      <c r="M35" s="866" t="str">
        <f t="shared" si="0"/>
        <v>Frac</v>
      </c>
      <c r="N35" s="866" t="str">
        <f t="shared" si="1"/>
        <v>-</v>
      </c>
      <c r="O35" s="866" t="str">
        <f t="shared" si="2"/>
        <v>208V</v>
      </c>
      <c r="P35" s="866" t="str">
        <f t="shared" si="3"/>
        <v>1Ph</v>
      </c>
      <c r="Q35" s="866" t="s">
        <v>3395</v>
      </c>
      <c r="R35" s="866" t="str">
        <f t="shared" si="4"/>
        <v>208V</v>
      </c>
      <c r="S35" s="866" t="str">
        <f t="shared" si="5"/>
        <v>1Ph</v>
      </c>
      <c r="T35" s="853">
        <v>0.25</v>
      </c>
      <c r="U35" s="895" t="s">
        <v>3386</v>
      </c>
      <c r="V35" s="895" t="s">
        <v>3386</v>
      </c>
      <c r="W35" s="853">
        <v>39</v>
      </c>
      <c r="X35" s="1286" t="s">
        <v>3226</v>
      </c>
      <c r="Y35" s="1193"/>
      <c r="Z35" s="665"/>
      <c r="AA35" s="404"/>
      <c r="AB35" s="389"/>
      <c r="AC35" s="389"/>
      <c r="AD35" s="389"/>
      <c r="AE35" s="389"/>
    </row>
    <row r="36" spans="2:31" ht="12.75" customHeight="1">
      <c r="B36" s="109"/>
      <c r="C36" s="1189"/>
      <c r="D36" s="1171"/>
      <c r="E36" s="1215"/>
      <c r="F36" s="1215"/>
      <c r="G36" s="1171"/>
      <c r="H36" s="1171"/>
      <c r="I36" s="344"/>
      <c r="J36" s="344"/>
      <c r="K36" s="116"/>
      <c r="L36" s="111"/>
      <c r="M36" s="98"/>
      <c r="N36" s="98"/>
      <c r="O36" s="98"/>
      <c r="P36" s="98"/>
      <c r="Q36" s="98"/>
      <c r="R36" s="98"/>
      <c r="S36" s="98"/>
      <c r="T36" s="891"/>
      <c r="U36" s="112"/>
      <c r="V36" s="112"/>
      <c r="W36" s="891"/>
      <c r="X36" s="1189"/>
      <c r="Y36" s="1175"/>
      <c r="Z36" s="404"/>
      <c r="AA36" s="404"/>
      <c r="AB36" s="389"/>
      <c r="AC36" s="389"/>
      <c r="AD36" s="389"/>
      <c r="AE36" s="389"/>
    </row>
    <row r="37" spans="2:31" ht="12.75" customHeight="1">
      <c r="B37" s="870" t="s">
        <v>2585</v>
      </c>
      <c r="C37" s="1280" t="s">
        <v>2531</v>
      </c>
      <c r="D37" s="1199"/>
      <c r="E37" s="1281" t="s">
        <v>2186</v>
      </c>
      <c r="F37" s="1281"/>
      <c r="G37" s="1199"/>
      <c r="H37" s="1199"/>
      <c r="I37" s="1197" t="s">
        <v>3397</v>
      </c>
      <c r="J37" s="1197"/>
      <c r="K37" s="857" t="s">
        <v>2931</v>
      </c>
      <c r="L37" s="857">
        <v>0.2</v>
      </c>
      <c r="M37" s="860" t="str">
        <f t="shared" si="0"/>
        <v>Frac</v>
      </c>
      <c r="N37" s="860" t="str">
        <f t="shared" si="1"/>
        <v>-</v>
      </c>
      <c r="O37" s="860" t="str">
        <f t="shared" si="2"/>
        <v>208V</v>
      </c>
      <c r="P37" s="860" t="str">
        <f t="shared" si="3"/>
        <v>1Ph</v>
      </c>
      <c r="Q37" s="860" t="s">
        <v>3395</v>
      </c>
      <c r="R37" s="860" t="str">
        <f t="shared" si="4"/>
        <v>208V</v>
      </c>
      <c r="S37" s="860" t="str">
        <f t="shared" si="5"/>
        <v>1Ph</v>
      </c>
      <c r="T37" s="859">
        <v>0.4</v>
      </c>
      <c r="U37" s="896" t="s">
        <v>3386</v>
      </c>
      <c r="V37" s="896" t="s">
        <v>3386</v>
      </c>
      <c r="W37" s="859">
        <v>39</v>
      </c>
      <c r="X37" s="1280" t="s">
        <v>3226</v>
      </c>
      <c r="Y37" s="1199"/>
      <c r="Z37" s="389"/>
      <c r="AA37" s="389"/>
      <c r="AB37" s="389"/>
      <c r="AC37" s="389"/>
      <c r="AD37" s="389"/>
      <c r="AE37" s="389"/>
    </row>
    <row r="38" spans="2:31" ht="12.75" customHeight="1">
      <c r="B38" s="96" t="s">
        <v>2585</v>
      </c>
      <c r="C38" s="1202" t="s">
        <v>2531</v>
      </c>
      <c r="D38" s="1165"/>
      <c r="E38" s="1203" t="s">
        <v>2184</v>
      </c>
      <c r="F38" s="1203"/>
      <c r="G38" s="1165"/>
      <c r="H38" s="1165"/>
      <c r="I38" s="1190" t="s">
        <v>3398</v>
      </c>
      <c r="J38" s="1190"/>
      <c r="K38" s="115" t="s">
        <v>2932</v>
      </c>
      <c r="L38" s="102">
        <v>0.2</v>
      </c>
      <c r="M38" s="12" t="str">
        <f t="shared" si="0"/>
        <v>Frac</v>
      </c>
      <c r="N38" s="12" t="str">
        <f t="shared" si="1"/>
        <v>-</v>
      </c>
      <c r="O38" s="12" t="str">
        <f t="shared" si="2"/>
        <v>208V</v>
      </c>
      <c r="P38" s="12" t="str">
        <f t="shared" si="3"/>
        <v>1Ph</v>
      </c>
      <c r="Q38" s="12" t="s">
        <v>3395</v>
      </c>
      <c r="R38" s="12" t="str">
        <f t="shared" si="4"/>
        <v>208V</v>
      </c>
      <c r="S38" s="12" t="str">
        <f t="shared" si="5"/>
        <v>1Ph</v>
      </c>
      <c r="T38" s="99">
        <v>0.8</v>
      </c>
      <c r="U38" s="105" t="s">
        <v>3386</v>
      </c>
      <c r="V38" s="105" t="s">
        <v>3386</v>
      </c>
      <c r="W38" s="99">
        <v>51</v>
      </c>
      <c r="X38" s="1202" t="s">
        <v>3226</v>
      </c>
      <c r="Y38" s="1165"/>
      <c r="Z38" s="665"/>
      <c r="AA38" s="404"/>
      <c r="AB38" s="389"/>
      <c r="AC38" s="389"/>
      <c r="AD38" s="389"/>
      <c r="AE38" s="389"/>
    </row>
    <row r="39" spans="2:31" ht="12.75" customHeight="1">
      <c r="B39" s="868" t="s">
        <v>2585</v>
      </c>
      <c r="C39" s="1286" t="s">
        <v>2531</v>
      </c>
      <c r="D39" s="1193"/>
      <c r="E39" s="1285" t="s">
        <v>2896</v>
      </c>
      <c r="F39" s="1285"/>
      <c r="G39" s="1193"/>
      <c r="H39" s="1193"/>
      <c r="I39" s="1197" t="s">
        <v>3399</v>
      </c>
      <c r="J39" s="1197"/>
      <c r="K39" s="894" t="s">
        <v>2933</v>
      </c>
      <c r="L39" s="851">
        <v>0.7</v>
      </c>
      <c r="M39" s="866" t="str">
        <f t="shared" si="0"/>
        <v>Frac</v>
      </c>
      <c r="N39" s="866" t="str">
        <f t="shared" si="1"/>
        <v>-</v>
      </c>
      <c r="O39" s="866" t="str">
        <f t="shared" si="2"/>
        <v>208V</v>
      </c>
      <c r="P39" s="866" t="str">
        <f t="shared" si="3"/>
        <v>1Ph</v>
      </c>
      <c r="Q39" s="866" t="s">
        <v>3395</v>
      </c>
      <c r="R39" s="866" t="str">
        <f t="shared" si="4"/>
        <v>208V</v>
      </c>
      <c r="S39" s="866" t="str">
        <f t="shared" si="5"/>
        <v>1Ph</v>
      </c>
      <c r="T39" s="853">
        <v>0.8</v>
      </c>
      <c r="U39" s="895" t="s">
        <v>3386</v>
      </c>
      <c r="V39" s="895" t="s">
        <v>3386</v>
      </c>
      <c r="W39" s="853">
        <v>48.5</v>
      </c>
      <c r="X39" s="1286" t="s">
        <v>3226</v>
      </c>
      <c r="Y39" s="1193"/>
      <c r="Z39" s="665"/>
      <c r="AA39" s="404"/>
      <c r="AB39" s="389"/>
      <c r="AC39" s="389"/>
      <c r="AD39" s="389"/>
      <c r="AE39" s="389"/>
    </row>
    <row r="40" spans="2:31" ht="12.75" customHeight="1">
      <c r="B40" s="109"/>
      <c r="C40" s="1189"/>
      <c r="D40" s="1171"/>
      <c r="E40" s="1215"/>
      <c r="F40" s="1215"/>
      <c r="G40" s="1171"/>
      <c r="H40" s="1171"/>
      <c r="I40" s="344"/>
      <c r="J40" s="344"/>
      <c r="K40" s="116"/>
      <c r="L40" s="111"/>
      <c r="M40" s="98"/>
      <c r="N40" s="98"/>
      <c r="O40" s="98"/>
      <c r="P40" s="98"/>
      <c r="Q40" s="98"/>
      <c r="R40" s="98"/>
      <c r="S40" s="98"/>
      <c r="T40" s="891"/>
      <c r="U40" s="112"/>
      <c r="V40" s="112"/>
      <c r="W40" s="891"/>
      <c r="X40" s="1189"/>
      <c r="Y40" s="1175"/>
      <c r="Z40" s="404"/>
      <c r="AA40" s="404"/>
      <c r="AB40" s="389"/>
      <c r="AC40" s="389"/>
      <c r="AD40" s="389"/>
      <c r="AE40" s="389"/>
    </row>
    <row r="41" spans="2:31" ht="12.75" customHeight="1">
      <c r="B41" s="870" t="s">
        <v>2598</v>
      </c>
      <c r="C41" s="1280" t="s">
        <v>2531</v>
      </c>
      <c r="D41" s="1199"/>
      <c r="E41" s="1281" t="s">
        <v>2182</v>
      </c>
      <c r="F41" s="1281"/>
      <c r="G41" s="1199"/>
      <c r="H41" s="1199"/>
      <c r="I41" s="1197" t="s">
        <v>3351</v>
      </c>
      <c r="J41" s="1197"/>
      <c r="K41" s="897" t="s">
        <v>2934</v>
      </c>
      <c r="L41" s="857">
        <v>0.8</v>
      </c>
      <c r="M41" s="860" t="str">
        <f t="shared" si="0"/>
        <v>Frac</v>
      </c>
      <c r="N41" s="860" t="str">
        <f t="shared" si="1"/>
        <v>-</v>
      </c>
      <c r="O41" s="860" t="str">
        <f t="shared" si="2"/>
        <v>208V</v>
      </c>
      <c r="P41" s="860" t="str">
        <f t="shared" si="3"/>
        <v>1Ph</v>
      </c>
      <c r="Q41" s="860" t="s">
        <v>3395</v>
      </c>
      <c r="R41" s="860" t="str">
        <f t="shared" si="4"/>
        <v>208V</v>
      </c>
      <c r="S41" s="860" t="str">
        <f t="shared" si="5"/>
        <v>1Ph</v>
      </c>
      <c r="T41" s="859">
        <v>0.9</v>
      </c>
      <c r="U41" s="896" t="s">
        <v>3386</v>
      </c>
      <c r="V41" s="896" t="s">
        <v>3386</v>
      </c>
      <c r="W41" s="859">
        <v>80</v>
      </c>
      <c r="X41" s="1280" t="s">
        <v>3226</v>
      </c>
      <c r="Y41" s="1199"/>
      <c r="Z41" s="665"/>
      <c r="AA41" s="404"/>
      <c r="AB41" s="389"/>
      <c r="AC41" s="389"/>
      <c r="AD41" s="389"/>
      <c r="AE41" s="389"/>
    </row>
    <row r="42" spans="2:31" ht="12.75" customHeight="1">
      <c r="B42" s="106" t="s">
        <v>2598</v>
      </c>
      <c r="C42" s="1282" t="s">
        <v>2531</v>
      </c>
      <c r="D42" s="1283"/>
      <c r="E42" s="1284" t="s">
        <v>2180</v>
      </c>
      <c r="F42" s="1284"/>
      <c r="G42" s="1283"/>
      <c r="H42" s="1283"/>
      <c r="I42" s="1190" t="s">
        <v>3353</v>
      </c>
      <c r="J42" s="1190"/>
      <c r="K42" s="117" t="s">
        <v>2935</v>
      </c>
      <c r="L42" s="103">
        <v>0.55000000000000004</v>
      </c>
      <c r="M42" s="101" t="str">
        <f t="shared" si="0"/>
        <v>Frac</v>
      </c>
      <c r="N42" s="101" t="str">
        <f t="shared" si="1"/>
        <v>-</v>
      </c>
      <c r="O42" s="101" t="str">
        <f t="shared" si="2"/>
        <v>208V</v>
      </c>
      <c r="P42" s="101" t="str">
        <f t="shared" si="3"/>
        <v>1Ph</v>
      </c>
      <c r="Q42" s="101" t="s">
        <v>3395</v>
      </c>
      <c r="R42" s="101" t="str">
        <f t="shared" si="4"/>
        <v>208V</v>
      </c>
      <c r="S42" s="101" t="str">
        <f t="shared" si="5"/>
        <v>1Ph</v>
      </c>
      <c r="T42" s="118">
        <v>1.4</v>
      </c>
      <c r="U42" s="107" t="s">
        <v>3386</v>
      </c>
      <c r="V42" s="107" t="s">
        <v>3386</v>
      </c>
      <c r="W42" s="118">
        <v>91</v>
      </c>
      <c r="X42" s="1282" t="s">
        <v>3226</v>
      </c>
      <c r="Y42" s="1283"/>
      <c r="Z42" s="665"/>
      <c r="AA42" s="404"/>
      <c r="AB42" s="389"/>
      <c r="AC42" s="389"/>
      <c r="AD42" s="389"/>
      <c r="AE42" s="389"/>
    </row>
    <row r="43" spans="2:31" ht="12.75" customHeight="1">
      <c r="B43" s="109"/>
      <c r="C43" s="1189"/>
      <c r="D43" s="1171"/>
      <c r="E43" s="1215"/>
      <c r="F43" s="1215"/>
      <c r="G43" s="1171"/>
      <c r="H43" s="1171"/>
      <c r="I43" s="1178"/>
      <c r="J43" s="1178"/>
      <c r="K43" s="116"/>
      <c r="L43" s="111"/>
      <c r="M43" s="98"/>
      <c r="N43" s="98"/>
      <c r="O43" s="98"/>
      <c r="P43" s="98"/>
      <c r="Q43" s="98"/>
      <c r="R43" s="98"/>
      <c r="S43" s="98"/>
      <c r="T43" s="891"/>
      <c r="U43" s="112"/>
      <c r="V43" s="112"/>
      <c r="W43" s="892"/>
      <c r="X43" s="1189"/>
      <c r="Y43" s="1175"/>
      <c r="Z43" s="821"/>
      <c r="AA43" s="404"/>
      <c r="AB43" s="389"/>
      <c r="AC43" s="389"/>
      <c r="AD43" s="389"/>
      <c r="AE43" s="389"/>
    </row>
    <row r="44" spans="2:31" ht="12.75" customHeight="1">
      <c r="B44" s="898" t="s">
        <v>2618</v>
      </c>
      <c r="C44" s="1280" t="s">
        <v>2531</v>
      </c>
      <c r="D44" s="1199"/>
      <c r="E44" s="1281" t="s">
        <v>2897</v>
      </c>
      <c r="F44" s="1281"/>
      <c r="G44" s="1199"/>
      <c r="H44" s="1199"/>
      <c r="I44" s="1197" t="s">
        <v>3400</v>
      </c>
      <c r="J44" s="1197"/>
      <c r="K44" s="897" t="s">
        <v>2925</v>
      </c>
      <c r="L44" s="857" t="s">
        <v>3239</v>
      </c>
      <c r="M44" s="860" t="str">
        <f t="shared" si="0"/>
        <v>Frac</v>
      </c>
      <c r="N44" s="860" t="str">
        <f t="shared" si="1"/>
        <v>-</v>
      </c>
      <c r="O44" s="860" t="str">
        <f t="shared" si="2"/>
        <v>208V</v>
      </c>
      <c r="P44" s="860" t="str">
        <f t="shared" si="3"/>
        <v>1Ph</v>
      </c>
      <c r="Q44" s="860" t="s">
        <v>3395</v>
      </c>
      <c r="R44" s="860" t="str">
        <f t="shared" si="4"/>
        <v>208V</v>
      </c>
      <c r="S44" s="860" t="str">
        <f t="shared" si="5"/>
        <v>1Ph</v>
      </c>
      <c r="T44" s="859">
        <v>0.4</v>
      </c>
      <c r="U44" s="896" t="s">
        <v>3386</v>
      </c>
      <c r="V44" s="896" t="s">
        <v>3386</v>
      </c>
      <c r="W44" s="859">
        <v>20.5</v>
      </c>
      <c r="X44" s="1280" t="s">
        <v>3226</v>
      </c>
      <c r="Y44" s="1199"/>
      <c r="Z44" s="665"/>
      <c r="AA44" s="404"/>
      <c r="AB44" s="389"/>
      <c r="AC44" s="389"/>
      <c r="AD44" s="389"/>
      <c r="AE44" s="389"/>
    </row>
    <row r="45" spans="2:31" ht="12.75" customHeight="1">
      <c r="B45" s="119" t="s">
        <v>2618</v>
      </c>
      <c r="C45" s="1202" t="s">
        <v>2531</v>
      </c>
      <c r="D45" s="1165"/>
      <c r="E45" s="1203" t="s">
        <v>2898</v>
      </c>
      <c r="F45" s="1203"/>
      <c r="G45" s="1165"/>
      <c r="H45" s="1165"/>
      <c r="I45" s="1190" t="s">
        <v>3401</v>
      </c>
      <c r="J45" s="1190"/>
      <c r="K45" s="115" t="s">
        <v>2926</v>
      </c>
      <c r="L45" s="102" t="s">
        <v>3239</v>
      </c>
      <c r="M45" s="12" t="str">
        <f t="shared" si="0"/>
        <v>Frac</v>
      </c>
      <c r="N45" s="12" t="str">
        <f t="shared" si="1"/>
        <v>-</v>
      </c>
      <c r="O45" s="12" t="str">
        <f t="shared" si="2"/>
        <v>208V</v>
      </c>
      <c r="P45" s="12" t="str">
        <f t="shared" si="3"/>
        <v>1Ph</v>
      </c>
      <c r="Q45" s="12" t="s">
        <v>3395</v>
      </c>
      <c r="R45" s="12" t="str">
        <f t="shared" si="4"/>
        <v>208V</v>
      </c>
      <c r="S45" s="12" t="str">
        <f t="shared" si="5"/>
        <v>1Ph</v>
      </c>
      <c r="T45" s="99">
        <v>0.4</v>
      </c>
      <c r="U45" s="105" t="s">
        <v>3386</v>
      </c>
      <c r="V45" s="105" t="s">
        <v>3386</v>
      </c>
      <c r="W45" s="99">
        <v>20.5</v>
      </c>
      <c r="X45" s="1202" t="s">
        <v>3226</v>
      </c>
      <c r="Y45" s="1165"/>
      <c r="Z45" s="819"/>
      <c r="AA45" s="404"/>
      <c r="AB45" s="389"/>
      <c r="AC45" s="389"/>
      <c r="AD45" s="389"/>
      <c r="AE45" s="389"/>
    </row>
    <row r="46" spans="2:31" ht="12.75" customHeight="1">
      <c r="B46" s="899" t="s">
        <v>2618</v>
      </c>
      <c r="C46" s="1286" t="s">
        <v>2531</v>
      </c>
      <c r="D46" s="1193"/>
      <c r="E46" s="1285" t="s">
        <v>2899</v>
      </c>
      <c r="F46" s="1285"/>
      <c r="G46" s="1193"/>
      <c r="H46" s="1193"/>
      <c r="I46" s="1197" t="s">
        <v>3402</v>
      </c>
      <c r="J46" s="1197"/>
      <c r="K46" s="851" t="s">
        <v>2927</v>
      </c>
      <c r="L46" s="866"/>
      <c r="M46" s="866" t="str">
        <f t="shared" si="0"/>
        <v>Frac</v>
      </c>
      <c r="N46" s="866" t="str">
        <f t="shared" si="1"/>
        <v>-</v>
      </c>
      <c r="O46" s="866" t="str">
        <f t="shared" si="2"/>
        <v>208V</v>
      </c>
      <c r="P46" s="866" t="str">
        <f t="shared" si="3"/>
        <v>1Ph</v>
      </c>
      <c r="Q46" s="866" t="s">
        <v>3395</v>
      </c>
      <c r="R46" s="866" t="str">
        <f t="shared" si="4"/>
        <v>208V</v>
      </c>
      <c r="S46" s="866" t="str">
        <f t="shared" si="5"/>
        <v>1Ph</v>
      </c>
      <c r="T46" s="853">
        <v>0.4</v>
      </c>
      <c r="U46" s="895" t="s">
        <v>3386</v>
      </c>
      <c r="V46" s="895" t="s">
        <v>3386</v>
      </c>
      <c r="W46" s="853">
        <v>29.8</v>
      </c>
      <c r="X46" s="1286" t="s">
        <v>3226</v>
      </c>
      <c r="Y46" s="1193"/>
      <c r="Z46" s="389"/>
      <c r="AA46" s="389"/>
      <c r="AB46" s="389"/>
      <c r="AC46" s="389"/>
      <c r="AD46" s="389"/>
      <c r="AE46" s="389"/>
    </row>
    <row r="47" spans="2:31" ht="12.75" customHeight="1">
      <c r="B47" s="109"/>
      <c r="C47" s="1189"/>
      <c r="D47" s="1171"/>
      <c r="E47" s="1215"/>
      <c r="F47" s="1215"/>
      <c r="G47" s="1171"/>
      <c r="H47" s="1171"/>
      <c r="I47" s="344"/>
      <c r="J47" s="344"/>
      <c r="K47" s="116"/>
      <c r="L47" s="111"/>
      <c r="M47" s="98"/>
      <c r="N47" s="98"/>
      <c r="O47" s="98"/>
      <c r="P47" s="98"/>
      <c r="Q47" s="98"/>
      <c r="R47" s="98"/>
      <c r="S47" s="98"/>
      <c r="T47" s="113"/>
      <c r="U47" s="112"/>
      <c r="V47" s="112"/>
      <c r="W47" s="891"/>
      <c r="X47" s="1189"/>
      <c r="Y47" s="1175"/>
      <c r="Z47" s="404"/>
      <c r="AA47" s="404"/>
      <c r="AB47" s="389"/>
      <c r="AC47" s="389"/>
      <c r="AD47" s="389"/>
      <c r="AE47" s="389"/>
    </row>
    <row r="48" spans="2:31" ht="12.75" customHeight="1">
      <c r="B48" s="870" t="s">
        <v>2633</v>
      </c>
      <c r="C48" s="1280" t="s">
        <v>2531</v>
      </c>
      <c r="D48" s="1199"/>
      <c r="E48" s="1281" t="s">
        <v>2900</v>
      </c>
      <c r="F48" s="1281"/>
      <c r="G48" s="1199"/>
      <c r="H48" s="1199"/>
      <c r="I48" s="1197" t="s">
        <v>3396</v>
      </c>
      <c r="J48" s="1197"/>
      <c r="K48" s="897" t="s">
        <v>2928</v>
      </c>
      <c r="L48" s="857" t="s">
        <v>3239</v>
      </c>
      <c r="M48" s="860" t="str">
        <f t="shared" si="0"/>
        <v>Frac</v>
      </c>
      <c r="N48" s="860" t="str">
        <f t="shared" si="1"/>
        <v>-</v>
      </c>
      <c r="O48" s="860" t="str">
        <f t="shared" si="2"/>
        <v>208V</v>
      </c>
      <c r="P48" s="860" t="str">
        <f t="shared" si="3"/>
        <v>1Ph</v>
      </c>
      <c r="Q48" s="860" t="s">
        <v>3395</v>
      </c>
      <c r="R48" s="860" t="str">
        <f t="shared" si="4"/>
        <v>208V</v>
      </c>
      <c r="S48" s="860" t="str">
        <f t="shared" si="5"/>
        <v>1Ph</v>
      </c>
      <c r="T48" s="859">
        <v>0.4</v>
      </c>
      <c r="U48" s="896" t="s">
        <v>3386</v>
      </c>
      <c r="V48" s="896" t="s">
        <v>3386</v>
      </c>
      <c r="W48" s="859">
        <v>18.3</v>
      </c>
      <c r="X48" s="1280" t="s">
        <v>3226</v>
      </c>
      <c r="Y48" s="1199"/>
      <c r="Z48" s="665"/>
      <c r="AA48" s="404"/>
      <c r="AB48" s="389"/>
      <c r="AC48" s="389"/>
      <c r="AD48" s="389"/>
      <c r="AE48" s="389"/>
    </row>
    <row r="49" spans="2:31" ht="12.75" customHeight="1">
      <c r="B49" s="96" t="s">
        <v>2633</v>
      </c>
      <c r="C49" s="1202" t="s">
        <v>2531</v>
      </c>
      <c r="D49" s="1165"/>
      <c r="E49" s="1203" t="s">
        <v>2901</v>
      </c>
      <c r="F49" s="1203"/>
      <c r="G49" s="1165"/>
      <c r="H49" s="1165"/>
      <c r="I49" s="1190" t="s">
        <v>3400</v>
      </c>
      <c r="J49" s="1190"/>
      <c r="K49" s="102" t="s">
        <v>2925</v>
      </c>
      <c r="L49" s="12"/>
      <c r="M49" s="12" t="str">
        <f t="shared" si="0"/>
        <v>Frac</v>
      </c>
      <c r="N49" s="12" t="str">
        <f t="shared" si="1"/>
        <v>-</v>
      </c>
      <c r="O49" s="12" t="str">
        <f t="shared" si="2"/>
        <v>208V</v>
      </c>
      <c r="P49" s="12" t="str">
        <f t="shared" si="3"/>
        <v>1Ph</v>
      </c>
      <c r="Q49" s="12" t="s">
        <v>3395</v>
      </c>
      <c r="R49" s="12" t="str">
        <f t="shared" si="4"/>
        <v>208V</v>
      </c>
      <c r="S49" s="12" t="str">
        <f t="shared" si="5"/>
        <v>1Ph</v>
      </c>
      <c r="T49" s="99">
        <v>0.4</v>
      </c>
      <c r="U49" s="105" t="s">
        <v>3386</v>
      </c>
      <c r="V49" s="105" t="s">
        <v>3386</v>
      </c>
      <c r="W49" s="99">
        <v>18.3</v>
      </c>
      <c r="X49" s="1202" t="s">
        <v>3226</v>
      </c>
      <c r="Y49" s="1165"/>
      <c r="Z49" s="404"/>
      <c r="AA49" s="404"/>
      <c r="AB49" s="389"/>
      <c r="AC49" s="389"/>
      <c r="AD49" s="389"/>
      <c r="AE49" s="389"/>
    </row>
    <row r="50" spans="2:31" ht="12.75" customHeight="1">
      <c r="B50" s="865" t="s">
        <v>2633</v>
      </c>
      <c r="C50" s="1201" t="s">
        <v>2531</v>
      </c>
      <c r="D50" s="1166"/>
      <c r="E50" s="1204" t="s">
        <v>2902</v>
      </c>
      <c r="F50" s="1204"/>
      <c r="G50" s="1166"/>
      <c r="H50" s="1166"/>
      <c r="I50" s="1197" t="s">
        <v>3401</v>
      </c>
      <c r="J50" s="1197"/>
      <c r="K50" s="893" t="s">
        <v>2926</v>
      </c>
      <c r="L50" s="329" t="s">
        <v>3239</v>
      </c>
      <c r="M50" s="327" t="str">
        <f t="shared" si="0"/>
        <v>Frac</v>
      </c>
      <c r="N50" s="327" t="str">
        <f t="shared" si="1"/>
        <v>-</v>
      </c>
      <c r="O50" s="327" t="str">
        <f t="shared" si="2"/>
        <v>208V</v>
      </c>
      <c r="P50" s="327" t="str">
        <f t="shared" si="3"/>
        <v>1Ph</v>
      </c>
      <c r="Q50" s="327" t="s">
        <v>3395</v>
      </c>
      <c r="R50" s="327" t="str">
        <f t="shared" si="4"/>
        <v>208V</v>
      </c>
      <c r="S50" s="327" t="str">
        <f t="shared" si="5"/>
        <v>1Ph</v>
      </c>
      <c r="T50" s="848">
        <v>0.4</v>
      </c>
      <c r="U50" s="861" t="s">
        <v>3386</v>
      </c>
      <c r="V50" s="861" t="s">
        <v>3386</v>
      </c>
      <c r="W50" s="848">
        <v>18.3</v>
      </c>
      <c r="X50" s="1201" t="s">
        <v>3226</v>
      </c>
      <c r="Y50" s="1166"/>
      <c r="Z50" s="665"/>
      <c r="AA50" s="404"/>
      <c r="AB50" s="389"/>
      <c r="AC50" s="389"/>
      <c r="AD50" s="389"/>
      <c r="AE50" s="389"/>
    </row>
    <row r="51" spans="2:31" ht="12.75" customHeight="1">
      <c r="B51" s="96" t="s">
        <v>2633</v>
      </c>
      <c r="C51" s="1202" t="s">
        <v>2531</v>
      </c>
      <c r="D51" s="1165"/>
      <c r="E51" s="1203" t="s">
        <v>2903</v>
      </c>
      <c r="F51" s="1203"/>
      <c r="G51" s="1165"/>
      <c r="H51" s="1165"/>
      <c r="I51" s="1190" t="s">
        <v>3403</v>
      </c>
      <c r="J51" s="1190"/>
      <c r="K51" s="115" t="s">
        <v>2929</v>
      </c>
      <c r="L51" s="102" t="s">
        <v>3239</v>
      </c>
      <c r="M51" s="12" t="str">
        <f t="shared" si="0"/>
        <v>Frac</v>
      </c>
      <c r="N51" s="12" t="str">
        <f t="shared" si="1"/>
        <v>-</v>
      </c>
      <c r="O51" s="12" t="str">
        <f t="shared" si="2"/>
        <v>208V</v>
      </c>
      <c r="P51" s="12" t="str">
        <f t="shared" si="3"/>
        <v>1Ph</v>
      </c>
      <c r="Q51" s="12" t="s">
        <v>3395</v>
      </c>
      <c r="R51" s="12" t="str">
        <f t="shared" si="4"/>
        <v>208V</v>
      </c>
      <c r="S51" s="12" t="str">
        <f t="shared" si="5"/>
        <v>1Ph</v>
      </c>
      <c r="T51" s="99">
        <v>0.4</v>
      </c>
      <c r="U51" s="105" t="s">
        <v>3386</v>
      </c>
      <c r="V51" s="105" t="s">
        <v>3386</v>
      </c>
      <c r="W51" s="99">
        <v>18.3</v>
      </c>
      <c r="X51" s="1202" t="s">
        <v>3226</v>
      </c>
      <c r="Y51" s="1165"/>
      <c r="Z51" s="665"/>
      <c r="AA51" s="404"/>
      <c r="AB51" s="389"/>
      <c r="AC51" s="389"/>
      <c r="AD51" s="389"/>
      <c r="AE51" s="389"/>
    </row>
    <row r="52" spans="2:31" ht="12.75" customHeight="1">
      <c r="B52" s="865" t="s">
        <v>2633</v>
      </c>
      <c r="C52" s="1201" t="s">
        <v>2531</v>
      </c>
      <c r="D52" s="1166"/>
      <c r="E52" s="1204" t="s">
        <v>2904</v>
      </c>
      <c r="F52" s="1204"/>
      <c r="G52" s="1166"/>
      <c r="H52" s="1166"/>
      <c r="I52" s="1197" t="s">
        <v>3402</v>
      </c>
      <c r="J52" s="1197"/>
      <c r="K52" s="893" t="s">
        <v>2927</v>
      </c>
      <c r="L52" s="329" t="s">
        <v>3239</v>
      </c>
      <c r="M52" s="327" t="str">
        <f t="shared" si="0"/>
        <v>Frac</v>
      </c>
      <c r="N52" s="327" t="str">
        <f t="shared" si="1"/>
        <v>-</v>
      </c>
      <c r="O52" s="327" t="str">
        <f t="shared" si="2"/>
        <v>208V</v>
      </c>
      <c r="P52" s="327" t="str">
        <f t="shared" si="3"/>
        <v>1Ph</v>
      </c>
      <c r="Q52" s="327" t="s">
        <v>3395</v>
      </c>
      <c r="R52" s="327" t="str">
        <f t="shared" si="4"/>
        <v>208V</v>
      </c>
      <c r="S52" s="327" t="str">
        <f t="shared" si="5"/>
        <v>1Ph</v>
      </c>
      <c r="T52" s="848">
        <v>0.4</v>
      </c>
      <c r="U52" s="861" t="s">
        <v>3386</v>
      </c>
      <c r="V52" s="861" t="s">
        <v>3386</v>
      </c>
      <c r="W52" s="848">
        <v>25.6</v>
      </c>
      <c r="X52" s="1201" t="s">
        <v>3226</v>
      </c>
      <c r="Y52" s="1166"/>
      <c r="Z52" s="665"/>
      <c r="AA52" s="404"/>
      <c r="AB52" s="389"/>
      <c r="AC52" s="389"/>
      <c r="AD52" s="389"/>
      <c r="AE52" s="389"/>
    </row>
    <row r="53" spans="2:31" ht="12.75" customHeight="1">
      <c r="B53" s="106" t="s">
        <v>2633</v>
      </c>
      <c r="C53" s="1282" t="s">
        <v>2531</v>
      </c>
      <c r="D53" s="1283"/>
      <c r="E53" s="1284" t="s">
        <v>2905</v>
      </c>
      <c r="F53" s="1284"/>
      <c r="G53" s="1283"/>
      <c r="H53" s="1283"/>
      <c r="I53" s="1190" t="s">
        <v>3404</v>
      </c>
      <c r="J53" s="1190"/>
      <c r="K53" s="117" t="s">
        <v>2930</v>
      </c>
      <c r="L53" s="103" t="s">
        <v>3239</v>
      </c>
      <c r="M53" s="101" t="str">
        <f t="shared" si="0"/>
        <v>Frac</v>
      </c>
      <c r="N53" s="101" t="str">
        <f t="shared" si="1"/>
        <v>-</v>
      </c>
      <c r="O53" s="101" t="str">
        <f t="shared" si="2"/>
        <v>208V</v>
      </c>
      <c r="P53" s="101" t="str">
        <f t="shared" si="3"/>
        <v>1Ph</v>
      </c>
      <c r="Q53" s="101" t="s">
        <v>3395</v>
      </c>
      <c r="R53" s="101" t="str">
        <f t="shared" si="4"/>
        <v>208V</v>
      </c>
      <c r="S53" s="101" t="str">
        <f t="shared" si="5"/>
        <v>1Ph</v>
      </c>
      <c r="T53" s="118">
        <v>0.4</v>
      </c>
      <c r="U53" s="107" t="s">
        <v>3386</v>
      </c>
      <c r="V53" s="107" t="s">
        <v>3386</v>
      </c>
      <c r="W53" s="118">
        <v>25.6</v>
      </c>
      <c r="X53" s="1282" t="s">
        <v>3226</v>
      </c>
      <c r="Y53" s="1283"/>
      <c r="Z53" s="665"/>
      <c r="AA53" s="404"/>
      <c r="AB53" s="389"/>
      <c r="AC53" s="389"/>
      <c r="AD53" s="389"/>
      <c r="AE53" s="389"/>
    </row>
    <row r="54" spans="2:31" ht="12.75" customHeight="1">
      <c r="B54" s="109"/>
      <c r="C54" s="1189"/>
      <c r="D54" s="1171"/>
      <c r="E54" s="1215"/>
      <c r="F54" s="1215"/>
      <c r="G54" s="1171"/>
      <c r="H54" s="1171"/>
      <c r="I54" s="1178"/>
      <c r="J54" s="1178"/>
      <c r="K54" s="116"/>
      <c r="L54" s="111"/>
      <c r="M54" s="98"/>
      <c r="N54" s="98"/>
      <c r="O54" s="98"/>
      <c r="P54" s="98"/>
      <c r="Q54" s="98"/>
      <c r="R54" s="98"/>
      <c r="S54" s="98"/>
      <c r="T54" s="113"/>
      <c r="U54" s="112"/>
      <c r="V54" s="112"/>
      <c r="W54" s="113"/>
      <c r="X54" s="1189"/>
      <c r="Y54" s="1175"/>
      <c r="Z54" s="404"/>
      <c r="AA54" s="404"/>
      <c r="AB54" s="389"/>
      <c r="AC54" s="389"/>
      <c r="AD54" s="389"/>
      <c r="AE54" s="389"/>
    </row>
    <row r="55" spans="2:31" ht="12.75" customHeight="1">
      <c r="B55" s="870" t="s">
        <v>2840</v>
      </c>
      <c r="C55" s="1280" t="s">
        <v>2531</v>
      </c>
      <c r="D55" s="1199"/>
      <c r="E55" s="1281" t="s">
        <v>2200</v>
      </c>
      <c r="F55" s="1281"/>
      <c r="G55" s="1199"/>
      <c r="H55" s="1199"/>
      <c r="I55" s="1197" t="s">
        <v>3350</v>
      </c>
      <c r="J55" s="1197"/>
      <c r="K55" s="897" t="s">
        <v>2939</v>
      </c>
      <c r="L55" s="857">
        <v>0.7</v>
      </c>
      <c r="M55" s="860" t="str">
        <f t="shared" si="0"/>
        <v>Frac</v>
      </c>
      <c r="N55" s="860" t="str">
        <f t="shared" si="1"/>
        <v>-</v>
      </c>
      <c r="O55" s="860" t="str">
        <f t="shared" si="2"/>
        <v>208V</v>
      </c>
      <c r="P55" s="860" t="str">
        <f t="shared" si="3"/>
        <v>1Ph</v>
      </c>
      <c r="Q55" s="860" t="s">
        <v>3395</v>
      </c>
      <c r="R55" s="860" t="str">
        <f t="shared" si="4"/>
        <v>208V</v>
      </c>
      <c r="S55" s="860" t="str">
        <f t="shared" si="5"/>
        <v>1Ph</v>
      </c>
      <c r="T55" s="859">
        <v>1.1000000000000001</v>
      </c>
      <c r="U55" s="896" t="s">
        <v>3386</v>
      </c>
      <c r="V55" s="896" t="s">
        <v>3386</v>
      </c>
      <c r="W55" s="859">
        <v>129</v>
      </c>
      <c r="X55" s="1280" t="s">
        <v>3226</v>
      </c>
      <c r="Y55" s="1199"/>
      <c r="Z55" s="665"/>
      <c r="AA55" s="404"/>
      <c r="AB55" s="389"/>
      <c r="AC55" s="389"/>
      <c r="AD55" s="389"/>
      <c r="AE55" s="389"/>
    </row>
    <row r="56" spans="2:31" ht="12.75" customHeight="1">
      <c r="B56" s="96" t="s">
        <v>2840</v>
      </c>
      <c r="C56" s="1202" t="s">
        <v>2531</v>
      </c>
      <c r="D56" s="1165"/>
      <c r="E56" s="1203" t="s">
        <v>2198</v>
      </c>
      <c r="F56" s="1203"/>
      <c r="G56" s="1165"/>
      <c r="H56" s="1165"/>
      <c r="I56" s="1190" t="s">
        <v>3351</v>
      </c>
      <c r="J56" s="1190"/>
      <c r="K56" s="115" t="s">
        <v>2659</v>
      </c>
      <c r="L56" s="102">
        <v>0.7</v>
      </c>
      <c r="M56" s="12" t="str">
        <f t="shared" si="0"/>
        <v>Frac</v>
      </c>
      <c r="N56" s="12" t="str">
        <f t="shared" si="1"/>
        <v>-</v>
      </c>
      <c r="O56" s="12" t="str">
        <f t="shared" si="2"/>
        <v>208V</v>
      </c>
      <c r="P56" s="12" t="str">
        <f t="shared" si="3"/>
        <v>1Ph</v>
      </c>
      <c r="Q56" s="12" t="s">
        <v>3395</v>
      </c>
      <c r="R56" s="12" t="str">
        <f t="shared" si="4"/>
        <v>208V</v>
      </c>
      <c r="S56" s="12" t="str">
        <f t="shared" si="5"/>
        <v>1Ph</v>
      </c>
      <c r="T56" s="99">
        <v>1.1000000000000001</v>
      </c>
      <c r="U56" s="105" t="s">
        <v>3386</v>
      </c>
      <c r="V56" s="105" t="s">
        <v>3386</v>
      </c>
      <c r="W56" s="99">
        <v>129</v>
      </c>
      <c r="X56" s="1202" t="s">
        <v>3226</v>
      </c>
      <c r="Y56" s="1165"/>
      <c r="Z56" s="665"/>
      <c r="AA56" s="404"/>
      <c r="AB56" s="389"/>
      <c r="AC56" s="389"/>
      <c r="AD56" s="389"/>
      <c r="AE56" s="389"/>
    </row>
    <row r="57" spans="2:31" ht="12.75" customHeight="1">
      <c r="B57" s="865" t="s">
        <v>2840</v>
      </c>
      <c r="C57" s="1201" t="s">
        <v>2531</v>
      </c>
      <c r="D57" s="1166"/>
      <c r="E57" s="1204" t="s">
        <v>2195</v>
      </c>
      <c r="F57" s="1204"/>
      <c r="G57" s="1166"/>
      <c r="H57" s="1166"/>
      <c r="I57" s="1197" t="s">
        <v>3353</v>
      </c>
      <c r="J57" s="1197"/>
      <c r="K57" s="893" t="s">
        <v>2940</v>
      </c>
      <c r="L57" s="900">
        <v>1</v>
      </c>
      <c r="M57" s="327" t="str">
        <f t="shared" si="0"/>
        <v>Frac</v>
      </c>
      <c r="N57" s="327" t="str">
        <f t="shared" si="1"/>
        <v>-</v>
      </c>
      <c r="O57" s="327" t="str">
        <f t="shared" si="2"/>
        <v>208V</v>
      </c>
      <c r="P57" s="327" t="str">
        <f t="shared" si="3"/>
        <v>1Ph</v>
      </c>
      <c r="Q57" s="327" t="s">
        <v>3395</v>
      </c>
      <c r="R57" s="327" t="str">
        <f t="shared" si="4"/>
        <v>208V</v>
      </c>
      <c r="S57" s="327" t="str">
        <f t="shared" si="5"/>
        <v>1Ph</v>
      </c>
      <c r="T57" s="848">
        <v>2.2000000000000002</v>
      </c>
      <c r="U57" s="861" t="s">
        <v>3386</v>
      </c>
      <c r="V57" s="861" t="s">
        <v>3386</v>
      </c>
      <c r="W57" s="848">
        <v>165</v>
      </c>
      <c r="X57" s="1201" t="s">
        <v>3226</v>
      </c>
      <c r="Y57" s="1166"/>
      <c r="Z57" s="665"/>
      <c r="AA57" s="404"/>
      <c r="AB57" s="389"/>
      <c r="AC57" s="389"/>
      <c r="AD57" s="389"/>
      <c r="AE57" s="389"/>
    </row>
    <row r="58" spans="2:31" ht="12.75" customHeight="1">
      <c r="B58" s="320"/>
      <c r="C58" s="321"/>
      <c r="D58" s="321"/>
      <c r="E58" s="321"/>
      <c r="F58" s="321"/>
      <c r="G58" s="321"/>
      <c r="H58" s="321"/>
      <c r="I58" s="344"/>
      <c r="J58" s="344"/>
      <c r="K58" s="321"/>
      <c r="L58" s="321"/>
      <c r="M58" s="321"/>
      <c r="N58" s="321"/>
      <c r="O58" s="321"/>
      <c r="P58" s="321"/>
      <c r="Q58" s="321"/>
      <c r="R58" s="321"/>
      <c r="S58" s="321"/>
      <c r="T58" s="344"/>
      <c r="U58" s="321"/>
      <c r="V58" s="321"/>
      <c r="W58" s="344"/>
      <c r="X58" s="321"/>
      <c r="Y58" s="322"/>
    </row>
    <row r="59" spans="2:31" ht="12.75" customHeight="1">
      <c r="B59" s="842" t="s">
        <v>1144</v>
      </c>
      <c r="C59" s="349"/>
      <c r="D59" s="349"/>
      <c r="E59" s="349"/>
      <c r="F59" s="349"/>
      <c r="G59" s="349"/>
      <c r="H59" s="349"/>
      <c r="I59" s="349"/>
      <c r="J59" s="349"/>
      <c r="K59" s="349"/>
      <c r="L59" s="349"/>
      <c r="M59" s="349"/>
      <c r="N59" s="349"/>
      <c r="O59" s="349"/>
      <c r="P59" s="349"/>
      <c r="Q59" s="349"/>
      <c r="R59" s="349"/>
      <c r="S59" s="349"/>
      <c r="T59" s="349"/>
      <c r="U59" s="349"/>
      <c r="V59" s="349"/>
      <c r="W59" s="349"/>
      <c r="X59" s="349"/>
      <c r="Y59" s="679"/>
    </row>
    <row r="60" spans="2:31" ht="14.25">
      <c r="B60" s="678">
        <v>1</v>
      </c>
      <c r="C60" s="843" t="s">
        <v>3034</v>
      </c>
      <c r="D60" s="349"/>
      <c r="E60" s="349"/>
      <c r="F60" s="349"/>
      <c r="G60" s="349"/>
      <c r="H60" s="349"/>
      <c r="I60" s="349"/>
      <c r="J60" s="349"/>
      <c r="K60" s="349"/>
      <c r="L60" s="349"/>
      <c r="M60" s="349"/>
      <c r="N60" s="349"/>
      <c r="O60" s="349"/>
      <c r="P60" s="349"/>
      <c r="Q60" s="349"/>
      <c r="R60" s="349"/>
      <c r="S60" s="349"/>
      <c r="T60" s="349"/>
      <c r="U60" s="349"/>
      <c r="V60" s="349"/>
      <c r="W60" s="349"/>
      <c r="X60" s="349"/>
      <c r="Y60" s="679"/>
    </row>
    <row r="61" spans="2:31" ht="14.25">
      <c r="B61" s="678">
        <v>2</v>
      </c>
      <c r="C61" s="843" t="s">
        <v>3035</v>
      </c>
      <c r="D61" s="349"/>
      <c r="E61" s="349"/>
      <c r="F61" s="349"/>
      <c r="G61" s="349"/>
      <c r="H61" s="349"/>
      <c r="I61" s="349"/>
      <c r="J61" s="349"/>
      <c r="K61" s="349"/>
      <c r="L61" s="349"/>
      <c r="M61" s="349"/>
      <c r="N61" s="349"/>
      <c r="O61" s="349"/>
      <c r="P61" s="349"/>
      <c r="Q61" s="349"/>
      <c r="R61" s="349"/>
      <c r="S61" s="349"/>
      <c r="T61" s="349"/>
      <c r="U61" s="349"/>
      <c r="V61" s="349"/>
      <c r="W61" s="349"/>
      <c r="X61" s="349"/>
      <c r="Y61" s="679"/>
    </row>
    <row r="62" spans="2:31" ht="14.25">
      <c r="B62" s="678">
        <v>3</v>
      </c>
      <c r="C62" s="843" t="s">
        <v>3036</v>
      </c>
      <c r="D62" s="349"/>
      <c r="E62" s="349"/>
      <c r="F62" s="349"/>
      <c r="G62" s="349"/>
      <c r="H62" s="349"/>
      <c r="I62" s="349"/>
      <c r="J62" s="349"/>
      <c r="K62" s="349"/>
      <c r="L62" s="349"/>
      <c r="M62" s="349"/>
      <c r="N62" s="349"/>
      <c r="O62" s="349"/>
      <c r="P62" s="349"/>
      <c r="Q62" s="349"/>
      <c r="R62" s="349"/>
      <c r="S62" s="349"/>
      <c r="T62" s="349"/>
      <c r="U62" s="349"/>
      <c r="V62" s="349"/>
      <c r="W62" s="349"/>
      <c r="X62" s="349"/>
      <c r="Y62" s="679"/>
    </row>
    <row r="63" spans="2:31" ht="14.25">
      <c r="B63" s="678">
        <v>4</v>
      </c>
      <c r="C63" s="843" t="s">
        <v>3037</v>
      </c>
      <c r="D63" s="349"/>
      <c r="E63" s="349"/>
      <c r="F63" s="349"/>
      <c r="G63" s="349"/>
      <c r="H63" s="349"/>
      <c r="I63" s="349"/>
      <c r="J63" s="349"/>
      <c r="K63" s="349"/>
      <c r="L63" s="349"/>
      <c r="M63" s="349"/>
      <c r="N63" s="349"/>
      <c r="O63" s="349"/>
      <c r="P63" s="349"/>
      <c r="Q63" s="349"/>
      <c r="R63" s="349"/>
      <c r="S63" s="349"/>
      <c r="T63" s="349"/>
      <c r="U63" s="349"/>
      <c r="V63" s="349"/>
      <c r="W63" s="349"/>
      <c r="X63" s="349"/>
      <c r="Y63" s="679"/>
    </row>
    <row r="64" spans="2:31" ht="14.25">
      <c r="B64" s="678">
        <v>5</v>
      </c>
      <c r="C64" s="843" t="s">
        <v>3038</v>
      </c>
      <c r="D64" s="349"/>
      <c r="E64" s="349"/>
      <c r="F64" s="349"/>
      <c r="G64" s="349"/>
      <c r="H64" s="349"/>
      <c r="I64" s="349"/>
      <c r="J64" s="349"/>
      <c r="K64" s="349"/>
      <c r="L64" s="349"/>
      <c r="M64" s="349"/>
      <c r="N64" s="349"/>
      <c r="O64" s="349"/>
      <c r="P64" s="349"/>
      <c r="Q64" s="349"/>
      <c r="R64" s="349"/>
      <c r="S64" s="349"/>
      <c r="T64" s="349"/>
      <c r="U64" s="349"/>
      <c r="V64" s="349"/>
      <c r="W64" s="349"/>
      <c r="X64" s="349"/>
      <c r="Y64" s="679"/>
    </row>
    <row r="65" spans="2:25">
      <c r="B65" s="844"/>
      <c r="C65" s="349"/>
      <c r="D65" s="349"/>
      <c r="E65" s="349"/>
      <c r="F65" s="349"/>
      <c r="G65" s="349"/>
      <c r="H65" s="349"/>
      <c r="I65" s="349"/>
      <c r="J65" s="349"/>
      <c r="K65" s="349"/>
      <c r="L65" s="349"/>
      <c r="M65" s="349"/>
      <c r="N65" s="349"/>
      <c r="O65" s="349"/>
      <c r="P65" s="349"/>
      <c r="Q65" s="349"/>
      <c r="R65" s="349"/>
      <c r="S65" s="349"/>
      <c r="T65" s="349"/>
      <c r="U65" s="349"/>
      <c r="V65" s="349"/>
      <c r="W65" s="349"/>
      <c r="X65" s="349"/>
      <c r="Y65" s="679"/>
    </row>
    <row r="66" spans="2:25">
      <c r="B66" s="845" t="s">
        <v>2204</v>
      </c>
      <c r="C66" s="682"/>
      <c r="D66" s="682"/>
      <c r="E66" s="682"/>
      <c r="F66" s="682"/>
      <c r="G66" s="682"/>
      <c r="H66" s="682"/>
      <c r="I66" s="682"/>
      <c r="J66" s="682"/>
      <c r="K66" s="682"/>
      <c r="L66" s="682"/>
      <c r="M66" s="682"/>
      <c r="N66" s="682"/>
      <c r="O66" s="682"/>
      <c r="P66" s="682"/>
      <c r="Q66" s="682"/>
      <c r="R66" s="682"/>
      <c r="S66" s="682"/>
      <c r="T66" s="682"/>
      <c r="U66" s="682"/>
      <c r="V66" s="682"/>
      <c r="W66" s="682"/>
      <c r="X66" s="682"/>
      <c r="Y66" s="683"/>
    </row>
  </sheetData>
  <sheetProtection password="81F4" sheet="1" objects="1" scenarios="1" formatRows="0"/>
  <protectedRanges>
    <protectedRange password="D931" sqref="B460 B528 C529:G592 B596 C597:G660 B664 C665:G728 C461:G524" name="VRF Selector"/>
  </protectedRanges>
  <mergeCells count="206">
    <mergeCell ref="C48:D48"/>
    <mergeCell ref="I48:J48"/>
    <mergeCell ref="X48:Y48"/>
    <mergeCell ref="C49:D49"/>
    <mergeCell ref="I49:J49"/>
    <mergeCell ref="X49:Y49"/>
    <mergeCell ref="C46:D46"/>
    <mergeCell ref="E46:F46"/>
    <mergeCell ref="I46:J46"/>
    <mergeCell ref="X46:Y46"/>
    <mergeCell ref="C47:D47"/>
    <mergeCell ref="E47:F47"/>
    <mergeCell ref="X47:Y47"/>
    <mergeCell ref="G46:H46"/>
    <mergeCell ref="G47:H47"/>
    <mergeCell ref="G48:H48"/>
    <mergeCell ref="G49:H49"/>
    <mergeCell ref="C41:D41"/>
    <mergeCell ref="E41:F41"/>
    <mergeCell ref="I41:J41"/>
    <mergeCell ref="X41:Y41"/>
    <mergeCell ref="C42:D42"/>
    <mergeCell ref="E42:F42"/>
    <mergeCell ref="I42:J42"/>
    <mergeCell ref="X42:Y42"/>
    <mergeCell ref="G41:H41"/>
    <mergeCell ref="G42:H42"/>
    <mergeCell ref="C45:D45"/>
    <mergeCell ref="E45:F45"/>
    <mergeCell ref="I45:J45"/>
    <mergeCell ref="X45:Y45"/>
    <mergeCell ref="C43:D43"/>
    <mergeCell ref="E43:F43"/>
    <mergeCell ref="I43:J43"/>
    <mergeCell ref="X43:Y43"/>
    <mergeCell ref="C44:D44"/>
    <mergeCell ref="E44:F44"/>
    <mergeCell ref="I44:J44"/>
    <mergeCell ref="X44:Y44"/>
    <mergeCell ref="G43:H43"/>
    <mergeCell ref="G44:H44"/>
    <mergeCell ref="G45:H45"/>
    <mergeCell ref="C40:D40"/>
    <mergeCell ref="E40:F40"/>
    <mergeCell ref="X40:Y40"/>
    <mergeCell ref="C38:D38"/>
    <mergeCell ref="E38:F38"/>
    <mergeCell ref="I38:J38"/>
    <mergeCell ref="X38:Y38"/>
    <mergeCell ref="C36:D36"/>
    <mergeCell ref="X36:Y36"/>
    <mergeCell ref="C37:D37"/>
    <mergeCell ref="E37:F37"/>
    <mergeCell ref="I37:J37"/>
    <mergeCell ref="X37:Y37"/>
    <mergeCell ref="G36:H36"/>
    <mergeCell ref="G37:H37"/>
    <mergeCell ref="G38:H38"/>
    <mergeCell ref="G39:H39"/>
    <mergeCell ref="G40:H40"/>
    <mergeCell ref="E32:F32"/>
    <mergeCell ref="I32:J32"/>
    <mergeCell ref="X32:Y32"/>
    <mergeCell ref="G32:H32"/>
    <mergeCell ref="G33:H33"/>
    <mergeCell ref="G34:H34"/>
    <mergeCell ref="G35:H35"/>
    <mergeCell ref="C39:D39"/>
    <mergeCell ref="E39:F39"/>
    <mergeCell ref="I39:J39"/>
    <mergeCell ref="X39:Y39"/>
    <mergeCell ref="E57:F57"/>
    <mergeCell ref="C57:D57"/>
    <mergeCell ref="I57:J57"/>
    <mergeCell ref="X57:Y57"/>
    <mergeCell ref="E56:F56"/>
    <mergeCell ref="C53:D53"/>
    <mergeCell ref="E53:F53"/>
    <mergeCell ref="I53:J53"/>
    <mergeCell ref="X53:Y53"/>
    <mergeCell ref="C56:D56"/>
    <mergeCell ref="I56:J56"/>
    <mergeCell ref="X56:Y56"/>
    <mergeCell ref="G56:H56"/>
    <mergeCell ref="G53:H53"/>
    <mergeCell ref="G57:H57"/>
    <mergeCell ref="C12:D12"/>
    <mergeCell ref="F12:G12"/>
    <mergeCell ref="C55:D55"/>
    <mergeCell ref="E55:F55"/>
    <mergeCell ref="I55:J55"/>
    <mergeCell ref="X55:Y55"/>
    <mergeCell ref="C52:D52"/>
    <mergeCell ref="E52:F52"/>
    <mergeCell ref="I52:J52"/>
    <mergeCell ref="X52:Y52"/>
    <mergeCell ref="C54:D54"/>
    <mergeCell ref="E54:F54"/>
    <mergeCell ref="I54:J54"/>
    <mergeCell ref="X54:Y54"/>
    <mergeCell ref="E48:F48"/>
    <mergeCell ref="C14:D14"/>
    <mergeCell ref="E49:F49"/>
    <mergeCell ref="X51:Y51"/>
    <mergeCell ref="G52:H52"/>
    <mergeCell ref="E35:F35"/>
    <mergeCell ref="I35:J35"/>
    <mergeCell ref="X35:Y35"/>
    <mergeCell ref="C35:D35"/>
    <mergeCell ref="E36:F36"/>
    <mergeCell ref="V5:V6"/>
    <mergeCell ref="F8:G8"/>
    <mergeCell ref="C7:D7"/>
    <mergeCell ref="H7:I7"/>
    <mergeCell ref="Q7:R7"/>
    <mergeCell ref="F7:G7"/>
    <mergeCell ref="F9:G9"/>
    <mergeCell ref="F10:G10"/>
    <mergeCell ref="F11:G11"/>
    <mergeCell ref="C11:D11"/>
    <mergeCell ref="H11:I11"/>
    <mergeCell ref="Q11:R11"/>
    <mergeCell ref="C8:D8"/>
    <mergeCell ref="H8:I8"/>
    <mergeCell ref="Q8:R8"/>
    <mergeCell ref="C9:D9"/>
    <mergeCell ref="H9:I9"/>
    <mergeCell ref="Q9:R9"/>
    <mergeCell ref="T5:T6"/>
    <mergeCell ref="U5:U6"/>
    <mergeCell ref="H5:I6"/>
    <mergeCell ref="J5:J6"/>
    <mergeCell ref="K5:K6"/>
    <mergeCell ref="L5:L6"/>
    <mergeCell ref="M5:M6"/>
    <mergeCell ref="N5:N6"/>
    <mergeCell ref="C10:D10"/>
    <mergeCell ref="H10:I10"/>
    <mergeCell ref="Q10:R10"/>
    <mergeCell ref="H12:I12"/>
    <mergeCell ref="Q12:R12"/>
    <mergeCell ref="C13:D13"/>
    <mergeCell ref="F13:G13"/>
    <mergeCell ref="H13:I13"/>
    <mergeCell ref="Q13:R13"/>
    <mergeCell ref="B2:Z3"/>
    <mergeCell ref="B4:B6"/>
    <mergeCell ref="C4:E4"/>
    <mergeCell ref="F4:G6"/>
    <mergeCell ref="H4:L4"/>
    <mergeCell ref="M4:O4"/>
    <mergeCell ref="P4:U4"/>
    <mergeCell ref="V4:Z4"/>
    <mergeCell ref="C5:D6"/>
    <mergeCell ref="E5:E6"/>
    <mergeCell ref="W5:W6"/>
    <mergeCell ref="X5:X6"/>
    <mergeCell ref="Y5:Y6"/>
    <mergeCell ref="Z5:Z6"/>
    <mergeCell ref="O5:O6"/>
    <mergeCell ref="P5:P6"/>
    <mergeCell ref="Q5:R6"/>
    <mergeCell ref="S5:S6"/>
    <mergeCell ref="F14:G14"/>
    <mergeCell ref="H14:I14"/>
    <mergeCell ref="Q14:R14"/>
    <mergeCell ref="B27:Y28"/>
    <mergeCell ref="G54:H54"/>
    <mergeCell ref="G55:H55"/>
    <mergeCell ref="C50:D50"/>
    <mergeCell ref="E50:F50"/>
    <mergeCell ref="G50:H50"/>
    <mergeCell ref="I50:J50"/>
    <mergeCell ref="X50:Y50"/>
    <mergeCell ref="C51:D51"/>
    <mergeCell ref="E51:F51"/>
    <mergeCell ref="G51:H51"/>
    <mergeCell ref="I51:J51"/>
    <mergeCell ref="C33:D33"/>
    <mergeCell ref="E33:F33"/>
    <mergeCell ref="I33:J33"/>
    <mergeCell ref="X33:Y33"/>
    <mergeCell ref="C34:D34"/>
    <mergeCell ref="E34:F34"/>
    <mergeCell ref="I34:J34"/>
    <mergeCell ref="X34:Y34"/>
    <mergeCell ref="C32:D32"/>
    <mergeCell ref="B29:B31"/>
    <mergeCell ref="C29:F29"/>
    <mergeCell ref="G29:H31"/>
    <mergeCell ref="I29:J31"/>
    <mergeCell ref="K29:P29"/>
    <mergeCell ref="Q29:Q31"/>
    <mergeCell ref="R29:V29"/>
    <mergeCell ref="W29:W31"/>
    <mergeCell ref="X29:Y31"/>
    <mergeCell ref="C30:D31"/>
    <mergeCell ref="E30:F31"/>
    <mergeCell ref="K30:K31"/>
    <mergeCell ref="L30:L31"/>
    <mergeCell ref="M30:P30"/>
    <mergeCell ref="R30:R31"/>
    <mergeCell ref="S30:S31"/>
    <mergeCell ref="T30:T31"/>
    <mergeCell ref="U30:U31"/>
    <mergeCell ref="V30:V31"/>
  </mergeCells>
  <conditionalFormatting sqref="B528">
    <cfRule type="cellIs" dxfId="7" priority="8" operator="equal">
      <formula>0</formula>
    </cfRule>
  </conditionalFormatting>
  <conditionalFormatting sqref="B596">
    <cfRule type="cellIs" dxfId="6" priority="7" operator="equal">
      <formula>0</formula>
    </cfRule>
  </conditionalFormatting>
  <conditionalFormatting sqref="B664">
    <cfRule type="cellIs" dxfId="5" priority="6" operator="equal">
      <formula>0</formula>
    </cfRule>
  </conditionalFormatting>
  <conditionalFormatting sqref="B732">
    <cfRule type="cellIs" dxfId="4" priority="5" operator="equal">
      <formula>0</formula>
    </cfRule>
  </conditionalFormatting>
  <conditionalFormatting sqref="B800">
    <cfRule type="cellIs" dxfId="3" priority="4" operator="equal">
      <formula>0</formula>
    </cfRule>
  </conditionalFormatting>
  <conditionalFormatting sqref="B868">
    <cfRule type="cellIs" dxfId="2" priority="3" operator="equal">
      <formula>0</formula>
    </cfRule>
  </conditionalFormatting>
  <conditionalFormatting sqref="B936">
    <cfRule type="cellIs" dxfId="1" priority="2" operator="equal">
      <formula>0</formula>
    </cfRule>
  </conditionalFormatting>
  <conditionalFormatting sqref="B460 B528 C529:G592 B596 C597:G660 B664 C665:G728 C461:G524">
    <cfRule type="containsBlanks" dxfId="0" priority="1">
      <formula>LEN(TRIM(B460))=0</formula>
    </cfRule>
  </conditionalFormatting>
  <dataValidations count="4">
    <dataValidation type="list" allowBlank="1" showInputMessage="1" showErrorMessage="1" sqref="G937:G1001 G529:G593 G597:G661 G665:G729 G733:G797 G801:G865 G869:G933 G461:G524" xr:uid="{A4DB23D3-D2CD-456E-BAA3-AB8DEDA21B55}">
      <formula1>INDIRECT($E461)</formula1>
    </dataValidation>
    <dataValidation type="list" allowBlank="1" showInputMessage="1" showErrorMessage="1" sqref="E937:E1001 E529:E593 E597:E661 E665:E729 E733:E797 E801:E865 E869:E933 E461:E524" xr:uid="{903356CA-B791-427D-9019-5B8C39B9CD81}">
      <formula1>INDIRECT($C461)</formula1>
    </dataValidation>
    <dataValidation type="list" allowBlank="1" showInputMessage="1" showErrorMessage="1" sqref="C937:C1001 C529:C593 C597:C661 C665:C729 C733:C797 C801:C865 C869:C933 C461:C524" xr:uid="{69490ACF-18F4-4C21-9F04-0241CB184967}">
      <formula1>Type1</formula1>
    </dataValidation>
    <dataValidation type="list" allowBlank="1" showInputMessage="1" showErrorMessage="1" sqref="B460 B936 B868 B800 B732 B664 B596 B528" xr:uid="{53492D8D-4AE7-4699-9D5B-F055A9F4349C}">
      <formula1>$B$1002:$B$1009</formula1>
    </dataValidation>
  </dataValidations>
  <hyperlinks>
    <hyperlink ref="AB3" location="Contents!A1" display="&lt;&lt;BACK" xr:uid="{91B48A17-7256-4008-B18D-DEAE2442A435}"/>
    <hyperlink ref="E13" r:id="rId1" display="ARUM241BTE5" xr:uid="{A1387BE6-46FA-43D9-8F1E-15EB7BFCB93B}"/>
    <hyperlink ref="E12" r:id="rId2" display="ARUM216BTE5" xr:uid="{34E51D04-3537-4126-9AFA-A7C393E38E11}"/>
    <hyperlink ref="E11" r:id="rId3" display="ARUM192BTE5" xr:uid="{5C1C4B30-71A3-4EC1-BE2C-3C988388AA67}"/>
    <hyperlink ref="E10" r:id="rId4" display="ARUM168BTE5" xr:uid="{037DC39E-75F1-4EFC-9DA4-768A59D3CF99}"/>
    <hyperlink ref="E9" r:id="rId5" display="ARUM144BTE5" xr:uid="{1725739E-EFBD-4D61-BA36-F783594C105A}"/>
    <hyperlink ref="E8" r:id="rId6" display="ARUM121BTE5" xr:uid="{8FED488B-5343-4BCD-A829-490F2265FDE5}"/>
    <hyperlink ref="E7" r:id="rId7" display="ARUM096BTE5" xr:uid="{35857E06-24A3-4F81-87B8-ECF83DB12F1A}"/>
    <hyperlink ref="E32" r:id="rId8" xr:uid="{B4A6FB41-20ED-4C94-AA24-E1480B415F7A}"/>
    <hyperlink ref="E34" r:id="rId9" xr:uid="{BDFA9F89-1D51-4752-B0B7-93A719D6BD36}"/>
    <hyperlink ref="E33" r:id="rId10" xr:uid="{C732396F-E3A5-45E3-8BE1-D3EA6906F737}"/>
    <hyperlink ref="E35" r:id="rId11" xr:uid="{33CF2FFC-3CAB-4206-9A86-96FF9738AE81}"/>
    <hyperlink ref="E37" r:id="rId12" xr:uid="{A9E4029B-B8D6-45B2-9741-8C46105EC6CB}"/>
    <hyperlink ref="E38" r:id="rId13" xr:uid="{BD6F07FE-E01E-4C2B-A6C4-303E17C5FFAD}"/>
    <hyperlink ref="E39" r:id="rId14" xr:uid="{3DDBAE54-A39F-49A6-A84A-B48F7938989F}"/>
    <hyperlink ref="E42" r:id="rId15" xr:uid="{5059A160-EA98-4191-871D-23D866B4EC08}"/>
    <hyperlink ref="E41" r:id="rId16" xr:uid="{988EEB5C-0B4D-4602-88CD-4FE69349F731}"/>
    <hyperlink ref="E44" r:id="rId17" xr:uid="{631CD34F-99A1-4876-B5EB-DAF3F45AA8FE}"/>
    <hyperlink ref="E45" r:id="rId18" xr:uid="{858B405D-2BC6-4640-A267-D6E9F1FFAF58}"/>
    <hyperlink ref="E46" r:id="rId19" xr:uid="{F576382E-1D63-4F6B-BF46-639E33BEC622}"/>
    <hyperlink ref="E48" r:id="rId20" xr:uid="{0001D7FF-66DC-4B32-9780-4E675A66B54F}"/>
    <hyperlink ref="E49" r:id="rId21" xr:uid="{74B3D435-AD5C-484E-A4B9-96EA6B222D3C}"/>
    <hyperlink ref="E50" r:id="rId22" xr:uid="{39BED758-E343-4C38-B647-0357563F309C}"/>
    <hyperlink ref="E51" r:id="rId23" xr:uid="{8DCBD6F1-1BE5-468D-9EE0-FF9B209D93A0}"/>
    <hyperlink ref="E52" r:id="rId24" xr:uid="{DF401596-62AE-4090-8F78-7231C063EB49}"/>
    <hyperlink ref="E53" r:id="rId25" xr:uid="{CF8FF3EE-5712-42E7-8DF1-E617C87D8F35}"/>
    <hyperlink ref="E55" r:id="rId26" xr:uid="{B180A64D-77B9-4246-A8D0-D381936D8F7C}"/>
    <hyperlink ref="E56" r:id="rId27" xr:uid="{506D526A-7A21-4565-BF55-A7269931BAD3}"/>
    <hyperlink ref="E57" r:id="rId28" xr:uid="{10895846-1AC7-4D90-9D27-EFE4D090CFE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C7D62-0F83-49D3-808F-11059B7FBC9A}">
  <sheetPr codeName="Sheet29">
    <pageSetUpPr fitToPage="1"/>
  </sheetPr>
  <dimension ref="A2:T71"/>
  <sheetViews>
    <sheetView showGridLines="0" workbookViewId="0">
      <selection activeCell="C68" activeCellId="3" sqref="C4:C8 C29:C41 C51:C62 C68:C71"/>
    </sheetView>
  </sheetViews>
  <sheetFormatPr defaultRowHeight="12.75"/>
  <cols>
    <col min="1" max="1" width="5.140625" style="313" customWidth="1"/>
    <col min="2" max="2" width="5.5703125" style="313" bestFit="1" customWidth="1"/>
    <col min="3" max="3" width="11.140625" style="387" bestFit="1" customWidth="1"/>
    <col min="4" max="4" width="9.140625" style="313"/>
    <col min="5" max="5" width="14.7109375" style="313" bestFit="1" customWidth="1"/>
    <col min="6" max="6" width="14.140625" style="313" bestFit="1" customWidth="1"/>
    <col min="7" max="7" width="14.140625" style="313" customWidth="1"/>
    <col min="8" max="8" width="22.140625" style="313" bestFit="1" customWidth="1"/>
    <col min="9" max="9" width="22.28515625" style="313" bestFit="1" customWidth="1"/>
    <col min="10" max="10" width="13.140625" style="313" bestFit="1" customWidth="1"/>
    <col min="11" max="11" width="12.140625" style="313" bestFit="1" customWidth="1"/>
    <col min="12" max="12" width="10.5703125" style="313" bestFit="1" customWidth="1"/>
    <col min="13" max="13" width="10.5703125" style="313" customWidth="1"/>
    <col min="14" max="14" width="12" style="313" bestFit="1" customWidth="1"/>
    <col min="15" max="16" width="9.140625" style="313"/>
    <col min="17" max="17" width="11.42578125" style="313" customWidth="1"/>
    <col min="18" max="16384" width="9.140625" style="313"/>
  </cols>
  <sheetData>
    <row r="2" spans="1:20" ht="15" customHeight="1">
      <c r="B2" s="1291" t="s">
        <v>2521</v>
      </c>
      <c r="C2" s="877" t="s">
        <v>80</v>
      </c>
      <c r="D2" s="878" t="s">
        <v>2522</v>
      </c>
      <c r="E2" s="878" t="s">
        <v>2164</v>
      </c>
      <c r="F2" s="878" t="s">
        <v>2523</v>
      </c>
      <c r="G2" s="878"/>
      <c r="H2" s="878" t="s">
        <v>2524</v>
      </c>
      <c r="I2" s="878" t="s">
        <v>2525</v>
      </c>
      <c r="J2" s="878" t="s">
        <v>2526</v>
      </c>
      <c r="K2" s="878" t="s">
        <v>2527</v>
      </c>
      <c r="L2" s="878" t="s">
        <v>427</v>
      </c>
      <c r="M2" s="878" t="s">
        <v>2684</v>
      </c>
      <c r="N2" s="878" t="s">
        <v>2529</v>
      </c>
      <c r="O2" s="878" t="s">
        <v>315</v>
      </c>
      <c r="P2" s="878" t="s">
        <v>2847</v>
      </c>
      <c r="Q2" s="878" t="s">
        <v>2886</v>
      </c>
      <c r="T2" s="252" t="s">
        <v>2248</v>
      </c>
    </row>
    <row r="3" spans="1:20" ht="12.75" hidden="1" customHeight="1">
      <c r="B3" s="1292"/>
      <c r="C3" s="388"/>
      <c r="D3" s="99" t="s">
        <v>2531</v>
      </c>
      <c r="E3" s="14"/>
      <c r="F3" s="97" t="s">
        <v>2533</v>
      </c>
      <c r="G3" s="97"/>
      <c r="H3" s="99">
        <v>5.5</v>
      </c>
      <c r="I3" s="99">
        <v>6.1</v>
      </c>
      <c r="J3" s="99" t="s">
        <v>2534</v>
      </c>
      <c r="K3" s="99" t="s">
        <v>2535</v>
      </c>
      <c r="L3" s="99">
        <v>0.25</v>
      </c>
      <c r="M3" s="99">
        <v>15</v>
      </c>
      <c r="N3" s="99">
        <v>29</v>
      </c>
      <c r="O3" s="738"/>
      <c r="P3" s="99">
        <v>1</v>
      </c>
      <c r="Q3" s="99">
        <v>0.2</v>
      </c>
    </row>
    <row r="4" spans="1:20" ht="12.75" customHeight="1">
      <c r="A4" s="901"/>
      <c r="B4" s="1292"/>
      <c r="C4" s="1269" t="s">
        <v>2530</v>
      </c>
      <c r="D4" s="99" t="s">
        <v>2531</v>
      </c>
      <c r="E4" s="14" t="s">
        <v>2894</v>
      </c>
      <c r="F4" s="97" t="s">
        <v>2936</v>
      </c>
      <c r="G4" s="97"/>
      <c r="H4" s="99">
        <v>7</v>
      </c>
      <c r="I4" s="99">
        <v>8.1</v>
      </c>
      <c r="J4" s="99" t="s">
        <v>2534</v>
      </c>
      <c r="K4" s="99" t="s">
        <v>2535</v>
      </c>
      <c r="L4" s="99"/>
      <c r="M4" s="99"/>
      <c r="N4" s="99">
        <v>33</v>
      </c>
      <c r="O4" s="738"/>
      <c r="P4" s="99">
        <v>1</v>
      </c>
      <c r="Q4" s="99">
        <v>0.25</v>
      </c>
    </row>
    <row r="5" spans="1:20" ht="12.75" customHeight="1">
      <c r="A5" s="901"/>
      <c r="B5" s="1292"/>
      <c r="C5" s="1270"/>
      <c r="D5" s="99" t="s">
        <v>2531</v>
      </c>
      <c r="E5" s="14" t="s">
        <v>2227</v>
      </c>
      <c r="F5" s="97" t="s">
        <v>2937</v>
      </c>
      <c r="G5" s="97"/>
      <c r="H5" s="99">
        <v>9</v>
      </c>
      <c r="I5" s="99">
        <v>10.4</v>
      </c>
      <c r="J5" s="99" t="s">
        <v>2534</v>
      </c>
      <c r="K5" s="99" t="s">
        <v>2535</v>
      </c>
      <c r="L5" s="99"/>
      <c r="M5" s="99"/>
      <c r="N5" s="99">
        <v>36</v>
      </c>
      <c r="O5" s="738"/>
      <c r="P5" s="99">
        <v>1</v>
      </c>
      <c r="Q5" s="99">
        <v>0.25</v>
      </c>
    </row>
    <row r="6" spans="1:20" ht="12.75" customHeight="1">
      <c r="A6" s="901"/>
      <c r="B6" s="1292"/>
      <c r="C6" s="1270"/>
      <c r="D6" s="99" t="s">
        <v>2531</v>
      </c>
      <c r="E6" s="14" t="s">
        <v>2230</v>
      </c>
      <c r="F6" s="97" t="s">
        <v>2938</v>
      </c>
      <c r="G6" s="97"/>
      <c r="H6" s="99">
        <v>12</v>
      </c>
      <c r="I6" s="99">
        <v>13.8</v>
      </c>
      <c r="J6" s="99" t="s">
        <v>2534</v>
      </c>
      <c r="K6" s="99" t="s">
        <v>2535</v>
      </c>
      <c r="L6" s="99"/>
      <c r="M6" s="99"/>
      <c r="N6" s="99">
        <v>36</v>
      </c>
      <c r="O6" s="738"/>
      <c r="P6" s="99">
        <v>1</v>
      </c>
      <c r="Q6" s="99">
        <v>0.25</v>
      </c>
    </row>
    <row r="7" spans="1:20" ht="12.75" hidden="1" customHeight="1">
      <c r="A7" s="901"/>
      <c r="B7" s="1292"/>
      <c r="C7" s="1270"/>
      <c r="D7" s="99" t="s">
        <v>2531</v>
      </c>
      <c r="E7" s="14"/>
      <c r="F7" s="97" t="s">
        <v>2542</v>
      </c>
      <c r="G7" s="97"/>
      <c r="H7" s="99">
        <v>15.4</v>
      </c>
      <c r="I7" s="99">
        <v>17.100000000000001</v>
      </c>
      <c r="J7" s="99" t="s">
        <v>2534</v>
      </c>
      <c r="K7" s="99" t="s">
        <v>2535</v>
      </c>
      <c r="L7" s="99"/>
      <c r="M7" s="99"/>
      <c r="N7" s="99">
        <v>35</v>
      </c>
      <c r="O7" s="738"/>
      <c r="P7" s="99">
        <v>1</v>
      </c>
      <c r="Q7" s="99">
        <v>0.2</v>
      </c>
    </row>
    <row r="8" spans="1:20" ht="12.75" customHeight="1">
      <c r="A8" s="901"/>
      <c r="B8" s="1293"/>
      <c r="C8" s="1271"/>
      <c r="D8" s="99" t="s">
        <v>2531</v>
      </c>
      <c r="E8" s="14" t="s">
        <v>2895</v>
      </c>
      <c r="F8" s="97" t="s">
        <v>2547</v>
      </c>
      <c r="G8" s="97"/>
      <c r="H8" s="99">
        <v>18</v>
      </c>
      <c r="I8" s="99">
        <v>20.8</v>
      </c>
      <c r="J8" s="99" t="s">
        <v>2534</v>
      </c>
      <c r="K8" s="99" t="s">
        <v>2535</v>
      </c>
      <c r="L8" s="99"/>
      <c r="M8" s="99"/>
      <c r="N8" s="99">
        <v>39</v>
      </c>
      <c r="O8" s="738"/>
      <c r="P8" s="99">
        <v>1</v>
      </c>
      <c r="Q8" s="99">
        <v>0.25</v>
      </c>
    </row>
    <row r="9" spans="1:20" ht="12.75" hidden="1" customHeight="1">
      <c r="A9" s="901"/>
      <c r="B9" s="902"/>
      <c r="C9" s="114" t="s">
        <v>2545</v>
      </c>
      <c r="D9" s="91" t="s">
        <v>2531</v>
      </c>
      <c r="E9" s="9"/>
      <c r="F9" s="92" t="s">
        <v>2547</v>
      </c>
      <c r="G9" s="92"/>
      <c r="H9" s="91">
        <v>7.5</v>
      </c>
      <c r="I9" s="91">
        <v>8.5</v>
      </c>
      <c r="J9" s="91" t="s">
        <v>2534</v>
      </c>
      <c r="K9" s="91" t="s">
        <v>2535</v>
      </c>
      <c r="L9" s="91">
        <v>0.71</v>
      </c>
      <c r="M9" s="91">
        <v>15</v>
      </c>
      <c r="N9" s="91">
        <v>54</v>
      </c>
      <c r="O9" s="725"/>
      <c r="P9" s="91">
        <v>1</v>
      </c>
      <c r="Q9" s="91">
        <v>0.56000000000000005</v>
      </c>
    </row>
    <row r="10" spans="1:20" ht="12.75" hidden="1" customHeight="1">
      <c r="A10" s="901"/>
      <c r="B10" s="902"/>
      <c r="C10" s="114"/>
      <c r="D10" s="91" t="s">
        <v>2531</v>
      </c>
      <c r="E10" s="9"/>
      <c r="F10" s="92" t="s">
        <v>2549</v>
      </c>
      <c r="G10" s="92"/>
      <c r="H10" s="91">
        <v>9.6</v>
      </c>
      <c r="I10" s="91">
        <v>10.9</v>
      </c>
      <c r="J10" s="91" t="s">
        <v>2534</v>
      </c>
      <c r="K10" s="91" t="s">
        <v>2535</v>
      </c>
      <c r="L10" s="91">
        <v>0.71</v>
      </c>
      <c r="M10" s="91">
        <v>15</v>
      </c>
      <c r="N10" s="91">
        <v>54</v>
      </c>
      <c r="O10" s="725"/>
      <c r="P10" s="91">
        <v>1</v>
      </c>
      <c r="Q10" s="91">
        <v>0.56000000000000005</v>
      </c>
    </row>
    <row r="11" spans="1:20" ht="12.75" hidden="1" customHeight="1">
      <c r="A11" s="901"/>
      <c r="B11" s="902"/>
      <c r="C11" s="114"/>
      <c r="D11" s="91" t="s">
        <v>2531</v>
      </c>
      <c r="E11" s="9"/>
      <c r="F11" s="92" t="s">
        <v>2551</v>
      </c>
      <c r="G11" s="92"/>
      <c r="H11" s="91">
        <v>12.3</v>
      </c>
      <c r="I11" s="91">
        <v>13.6</v>
      </c>
      <c r="J11" s="91" t="s">
        <v>2534</v>
      </c>
      <c r="K11" s="91" t="s">
        <v>2535</v>
      </c>
      <c r="L11" s="91">
        <v>0.71</v>
      </c>
      <c r="M11" s="91">
        <v>15</v>
      </c>
      <c r="N11" s="91">
        <v>54</v>
      </c>
      <c r="O11" s="725"/>
      <c r="P11" s="91">
        <v>1</v>
      </c>
      <c r="Q11" s="91">
        <v>0.56000000000000005</v>
      </c>
    </row>
    <row r="12" spans="1:20" ht="12.75" hidden="1" customHeight="1">
      <c r="A12" s="901"/>
      <c r="B12" s="902"/>
      <c r="C12" s="114"/>
      <c r="D12" s="91" t="s">
        <v>2531</v>
      </c>
      <c r="E12" s="9"/>
      <c r="F12" s="92" t="s">
        <v>2553</v>
      </c>
      <c r="G12" s="92"/>
      <c r="H12" s="91">
        <v>15.4</v>
      </c>
      <c r="I12" s="91">
        <v>17.100000000000001</v>
      </c>
      <c r="J12" s="91" t="s">
        <v>2534</v>
      </c>
      <c r="K12" s="91" t="s">
        <v>2535</v>
      </c>
      <c r="L12" s="91">
        <v>0.71</v>
      </c>
      <c r="M12" s="91">
        <v>15</v>
      </c>
      <c r="N12" s="91">
        <v>54</v>
      </c>
      <c r="O12" s="725"/>
      <c r="P12" s="91">
        <v>1</v>
      </c>
      <c r="Q12" s="91">
        <v>0.56000000000000005</v>
      </c>
    </row>
    <row r="13" spans="1:20" ht="12.75" hidden="1" customHeight="1">
      <c r="A13" s="901"/>
      <c r="B13" s="902"/>
      <c r="C13" s="114"/>
      <c r="D13" s="91" t="s">
        <v>2531</v>
      </c>
      <c r="E13" s="9"/>
      <c r="F13" s="92" t="s">
        <v>2555</v>
      </c>
      <c r="G13" s="92"/>
      <c r="H13" s="91">
        <v>19.100000000000001</v>
      </c>
      <c r="I13" s="91">
        <v>21.5</v>
      </c>
      <c r="J13" s="91" t="s">
        <v>2534</v>
      </c>
      <c r="K13" s="91" t="s">
        <v>2535</v>
      </c>
      <c r="L13" s="91">
        <v>0.71</v>
      </c>
      <c r="M13" s="91">
        <v>15</v>
      </c>
      <c r="N13" s="91">
        <v>54</v>
      </c>
      <c r="O13" s="725"/>
      <c r="P13" s="91">
        <v>1</v>
      </c>
      <c r="Q13" s="91">
        <v>0.56000000000000005</v>
      </c>
    </row>
    <row r="14" spans="1:20" ht="12.75" hidden="1" customHeight="1">
      <c r="A14" s="901"/>
      <c r="B14" s="902"/>
      <c r="C14" s="114"/>
      <c r="D14" s="91" t="s">
        <v>2531</v>
      </c>
      <c r="E14" s="9"/>
      <c r="F14" s="92" t="s">
        <v>2557</v>
      </c>
      <c r="G14" s="92"/>
      <c r="H14" s="91">
        <v>24.2</v>
      </c>
      <c r="I14" s="91">
        <v>27.3</v>
      </c>
      <c r="J14" s="91" t="s">
        <v>2534</v>
      </c>
      <c r="K14" s="91" t="s">
        <v>2535</v>
      </c>
      <c r="L14" s="91">
        <v>1.6</v>
      </c>
      <c r="M14" s="91">
        <v>15</v>
      </c>
      <c r="N14" s="91">
        <v>59</v>
      </c>
      <c r="O14" s="725"/>
      <c r="P14" s="91">
        <v>1</v>
      </c>
      <c r="Q14" s="91">
        <v>0.56000000000000005</v>
      </c>
    </row>
    <row r="15" spans="1:20" ht="12.75" hidden="1" customHeight="1">
      <c r="A15" s="901"/>
      <c r="B15" s="902"/>
      <c r="C15" s="114"/>
      <c r="D15" s="91" t="s">
        <v>2531</v>
      </c>
      <c r="E15" s="9"/>
      <c r="F15" s="92" t="s">
        <v>2559</v>
      </c>
      <c r="G15" s="92"/>
      <c r="H15" s="873">
        <v>28</v>
      </c>
      <c r="I15" s="91">
        <v>31.5</v>
      </c>
      <c r="J15" s="91" t="s">
        <v>2534</v>
      </c>
      <c r="K15" s="91" t="s">
        <v>2535</v>
      </c>
      <c r="L15" s="91">
        <v>1.6</v>
      </c>
      <c r="M15" s="91">
        <v>15</v>
      </c>
      <c r="N15" s="91">
        <v>59</v>
      </c>
      <c r="O15" s="725"/>
      <c r="P15" s="91">
        <v>1</v>
      </c>
      <c r="Q15" s="91">
        <v>0.56000000000000005</v>
      </c>
    </row>
    <row r="16" spans="1:20" ht="12.75" hidden="1" customHeight="1">
      <c r="A16" s="901"/>
      <c r="B16" s="902"/>
      <c r="C16" s="114"/>
      <c r="D16" s="91" t="s">
        <v>2531</v>
      </c>
      <c r="E16" s="9"/>
      <c r="F16" s="92" t="s">
        <v>2561</v>
      </c>
      <c r="G16" s="92"/>
      <c r="H16" s="91">
        <v>36.200000000000003</v>
      </c>
      <c r="I16" s="91">
        <v>40.6</v>
      </c>
      <c r="J16" s="91" t="s">
        <v>2534</v>
      </c>
      <c r="K16" s="91" t="s">
        <v>2535</v>
      </c>
      <c r="L16" s="91">
        <v>1.6</v>
      </c>
      <c r="M16" s="91">
        <v>15</v>
      </c>
      <c r="N16" s="91">
        <v>59</v>
      </c>
      <c r="O16" s="725"/>
      <c r="P16" s="91">
        <v>1</v>
      </c>
      <c r="Q16" s="91">
        <v>1.3</v>
      </c>
    </row>
    <row r="17" spans="1:17" ht="12.75" hidden="1" customHeight="1">
      <c r="A17" s="901"/>
      <c r="B17" s="902"/>
      <c r="C17" s="114"/>
      <c r="D17" s="91" t="s">
        <v>2531</v>
      </c>
      <c r="E17" s="9"/>
      <c r="F17" s="92" t="s">
        <v>2563</v>
      </c>
      <c r="G17" s="92"/>
      <c r="H17" s="873">
        <v>42</v>
      </c>
      <c r="I17" s="91">
        <v>43.8</v>
      </c>
      <c r="J17" s="91" t="s">
        <v>2534</v>
      </c>
      <c r="K17" s="91" t="s">
        <v>2535</v>
      </c>
      <c r="L17" s="91">
        <v>1.6</v>
      </c>
      <c r="M17" s="91">
        <v>15</v>
      </c>
      <c r="N17" s="91">
        <v>59</v>
      </c>
      <c r="O17" s="725"/>
      <c r="P17" s="91">
        <v>1</v>
      </c>
      <c r="Q17" s="91">
        <v>1.3</v>
      </c>
    </row>
    <row r="18" spans="1:17" ht="12.75" hidden="1" customHeight="1">
      <c r="A18" s="901"/>
      <c r="B18" s="902"/>
      <c r="C18" s="114"/>
      <c r="D18" s="91" t="s">
        <v>2531</v>
      </c>
      <c r="E18" s="9"/>
      <c r="F18" s="92" t="s">
        <v>2565</v>
      </c>
      <c r="G18" s="92"/>
      <c r="H18" s="91">
        <v>48.1</v>
      </c>
      <c r="I18" s="91">
        <v>51.2</v>
      </c>
      <c r="J18" s="91" t="s">
        <v>2534</v>
      </c>
      <c r="K18" s="91" t="s">
        <v>2535</v>
      </c>
      <c r="L18" s="91">
        <v>1.6</v>
      </c>
      <c r="M18" s="91">
        <v>15</v>
      </c>
      <c r="N18" s="91">
        <v>59</v>
      </c>
      <c r="O18" s="725"/>
      <c r="P18" s="91">
        <v>1</v>
      </c>
      <c r="Q18" s="91">
        <v>1.3</v>
      </c>
    </row>
    <row r="19" spans="1:17" ht="12.75" hidden="1" customHeight="1">
      <c r="A19" s="901"/>
      <c r="B19" s="902"/>
      <c r="C19" s="114" t="s">
        <v>2566</v>
      </c>
      <c r="D19" s="91" t="s">
        <v>2531</v>
      </c>
      <c r="E19" s="9"/>
      <c r="F19" s="92" t="s">
        <v>2568</v>
      </c>
      <c r="G19" s="92"/>
      <c r="H19" s="91">
        <v>19.100000000000001</v>
      </c>
      <c r="I19" s="91">
        <v>21.5</v>
      </c>
      <c r="J19" s="91" t="s">
        <v>2534</v>
      </c>
      <c r="K19" s="91" t="s">
        <v>2535</v>
      </c>
      <c r="L19" s="91">
        <v>0.84</v>
      </c>
      <c r="M19" s="91">
        <v>15</v>
      </c>
      <c r="N19" s="91">
        <v>40</v>
      </c>
      <c r="O19" s="725"/>
      <c r="P19" s="91">
        <v>1</v>
      </c>
      <c r="Q19" s="91">
        <v>0.3</v>
      </c>
    </row>
    <row r="20" spans="1:17" ht="12.75" hidden="1" customHeight="1">
      <c r="A20" s="901"/>
      <c r="B20" s="902"/>
      <c r="C20" s="114"/>
      <c r="D20" s="91" t="s">
        <v>2531</v>
      </c>
      <c r="E20" s="9"/>
      <c r="F20" s="92" t="s">
        <v>2570</v>
      </c>
      <c r="G20" s="92"/>
      <c r="H20" s="91">
        <v>24.2</v>
      </c>
      <c r="I20" s="91">
        <v>27.3</v>
      </c>
      <c r="J20" s="91" t="s">
        <v>2534</v>
      </c>
      <c r="K20" s="91" t="s">
        <v>2535</v>
      </c>
      <c r="L20" s="91">
        <v>0.84</v>
      </c>
      <c r="M20" s="91">
        <v>15</v>
      </c>
      <c r="N20" s="91">
        <v>40</v>
      </c>
      <c r="O20" s="725"/>
      <c r="P20" s="91">
        <v>1</v>
      </c>
      <c r="Q20" s="91">
        <v>0.3</v>
      </c>
    </row>
    <row r="21" spans="1:17" ht="12.75" hidden="1" customHeight="1">
      <c r="A21" s="901"/>
      <c r="B21" s="902"/>
      <c r="C21" s="114" t="s">
        <v>2571</v>
      </c>
      <c r="D21" s="91" t="s">
        <v>2531</v>
      </c>
      <c r="E21" s="9"/>
      <c r="F21" s="92" t="s">
        <v>2573</v>
      </c>
      <c r="G21" s="92"/>
      <c r="H21" s="91">
        <v>7.5</v>
      </c>
      <c r="I21" s="91">
        <v>8.5</v>
      </c>
      <c r="J21" s="91" t="s">
        <v>2534</v>
      </c>
      <c r="K21" s="91" t="s">
        <v>2535</v>
      </c>
      <c r="L21" s="91">
        <v>0.23</v>
      </c>
      <c r="M21" s="91">
        <v>15</v>
      </c>
      <c r="N21" s="91">
        <v>33</v>
      </c>
      <c r="O21" s="725"/>
      <c r="P21" s="91">
        <v>1</v>
      </c>
      <c r="Q21" s="91">
        <v>0.18</v>
      </c>
    </row>
    <row r="22" spans="1:17" ht="12.75" hidden="1" customHeight="1">
      <c r="A22" s="901"/>
      <c r="B22" s="902"/>
      <c r="C22" s="114"/>
      <c r="D22" s="91" t="s">
        <v>2531</v>
      </c>
      <c r="E22" s="9"/>
      <c r="F22" s="92" t="s">
        <v>2575</v>
      </c>
      <c r="G22" s="92"/>
      <c r="H22" s="91">
        <v>9.6</v>
      </c>
      <c r="I22" s="91">
        <v>10.9</v>
      </c>
      <c r="J22" s="91" t="s">
        <v>2534</v>
      </c>
      <c r="K22" s="91" t="s">
        <v>2535</v>
      </c>
      <c r="L22" s="91">
        <v>0.23</v>
      </c>
      <c r="M22" s="91">
        <v>15</v>
      </c>
      <c r="N22" s="91">
        <v>33</v>
      </c>
      <c r="O22" s="725"/>
      <c r="P22" s="91">
        <v>1</v>
      </c>
      <c r="Q22" s="91">
        <v>0.18</v>
      </c>
    </row>
    <row r="23" spans="1:17" ht="12.75" hidden="1" customHeight="1">
      <c r="A23" s="901"/>
      <c r="B23" s="902"/>
      <c r="C23" s="114"/>
      <c r="D23" s="91" t="s">
        <v>2531</v>
      </c>
      <c r="E23" s="9"/>
      <c r="F23" s="92" t="s">
        <v>2577</v>
      </c>
      <c r="G23" s="92"/>
      <c r="H23" s="91">
        <v>12.3</v>
      </c>
      <c r="I23" s="91">
        <v>13.6</v>
      </c>
      <c r="J23" s="91" t="s">
        <v>2534</v>
      </c>
      <c r="K23" s="91" t="s">
        <v>2535</v>
      </c>
      <c r="L23" s="91">
        <v>0.23</v>
      </c>
      <c r="M23" s="91">
        <v>15</v>
      </c>
      <c r="N23" s="91">
        <v>33</v>
      </c>
      <c r="O23" s="725"/>
      <c r="P23" s="91">
        <v>1</v>
      </c>
      <c r="Q23" s="91">
        <v>0.18</v>
      </c>
    </row>
    <row r="24" spans="1:17" ht="12.75" hidden="1" customHeight="1">
      <c r="A24" s="901"/>
      <c r="B24" s="902"/>
      <c r="C24" s="114"/>
      <c r="D24" s="91" t="s">
        <v>2531</v>
      </c>
      <c r="E24" s="9"/>
      <c r="F24" s="92" t="s">
        <v>2579</v>
      </c>
      <c r="G24" s="92"/>
      <c r="H24" s="91">
        <v>19.100000000000001</v>
      </c>
      <c r="I24" s="91">
        <v>21.5</v>
      </c>
      <c r="J24" s="91" t="s">
        <v>2534</v>
      </c>
      <c r="K24" s="91" t="s">
        <v>2535</v>
      </c>
      <c r="L24" s="91">
        <v>0.38</v>
      </c>
      <c r="M24" s="91">
        <v>15</v>
      </c>
      <c r="N24" s="91">
        <v>42</v>
      </c>
      <c r="O24" s="725"/>
      <c r="P24" s="91">
        <v>1</v>
      </c>
      <c r="Q24" s="91">
        <v>0.3</v>
      </c>
    </row>
    <row r="25" spans="1:17" ht="12.75" hidden="1" customHeight="1">
      <c r="A25" s="901"/>
      <c r="B25" s="902"/>
      <c r="C25" s="114"/>
      <c r="D25" s="91" t="s">
        <v>2531</v>
      </c>
      <c r="E25" s="9"/>
      <c r="F25" s="92" t="s">
        <v>2581</v>
      </c>
      <c r="G25" s="92"/>
      <c r="H25" s="91">
        <v>24.2</v>
      </c>
      <c r="I25" s="91">
        <v>24.2</v>
      </c>
      <c r="J25" s="91" t="s">
        <v>2534</v>
      </c>
      <c r="K25" s="91" t="s">
        <v>2535</v>
      </c>
      <c r="L25" s="91">
        <v>0.38</v>
      </c>
      <c r="M25" s="91">
        <v>15</v>
      </c>
      <c r="N25" s="91">
        <v>42</v>
      </c>
      <c r="O25" s="725"/>
      <c r="P25" s="91">
        <v>1</v>
      </c>
      <c r="Q25" s="91">
        <v>0.3</v>
      </c>
    </row>
    <row r="26" spans="1:17">
      <c r="A26" s="901"/>
    </row>
    <row r="27" spans="1:17" ht="15" customHeight="1">
      <c r="A27" s="901"/>
      <c r="B27" s="1291" t="s">
        <v>2582</v>
      </c>
      <c r="C27" s="877" t="s">
        <v>80</v>
      </c>
      <c r="D27" s="878" t="s">
        <v>2522</v>
      </c>
      <c r="E27" s="878" t="s">
        <v>2164</v>
      </c>
      <c r="F27" s="878" t="s">
        <v>2583</v>
      </c>
      <c r="G27" s="878" t="s">
        <v>2584</v>
      </c>
      <c r="H27" s="878" t="s">
        <v>2524</v>
      </c>
      <c r="I27" s="878" t="s">
        <v>2525</v>
      </c>
      <c r="J27" s="878" t="s">
        <v>2526</v>
      </c>
      <c r="K27" s="878" t="s">
        <v>2527</v>
      </c>
      <c r="L27" s="878" t="s">
        <v>2528</v>
      </c>
      <c r="M27" s="878" t="s">
        <v>2528</v>
      </c>
      <c r="N27" s="878" t="s">
        <v>2529</v>
      </c>
      <c r="O27" s="879"/>
      <c r="P27" s="879"/>
      <c r="Q27" s="879"/>
    </row>
    <row r="28" spans="1:17" ht="12.75" hidden="1" customHeight="1">
      <c r="A28" s="901"/>
      <c r="B28" s="1292"/>
      <c r="C28" s="388"/>
      <c r="D28" s="99" t="s">
        <v>2531</v>
      </c>
      <c r="E28" s="14"/>
      <c r="F28" s="97" t="s">
        <v>2587</v>
      </c>
      <c r="G28" s="99">
        <v>0.47</v>
      </c>
      <c r="H28" s="99">
        <v>7.5</v>
      </c>
      <c r="I28" s="99">
        <v>8.5</v>
      </c>
      <c r="J28" s="99" t="s">
        <v>2534</v>
      </c>
      <c r="K28" s="99" t="s">
        <v>2535</v>
      </c>
      <c r="L28" s="99">
        <v>1.31</v>
      </c>
      <c r="M28" s="99">
        <v>15</v>
      </c>
      <c r="N28" s="99">
        <v>59</v>
      </c>
      <c r="O28" s="738"/>
      <c r="P28" s="99">
        <v>1</v>
      </c>
      <c r="Q28" s="99">
        <v>1.06</v>
      </c>
    </row>
    <row r="29" spans="1:17" ht="12.75" customHeight="1">
      <c r="A29" s="901"/>
      <c r="B29" s="1292"/>
      <c r="C29" s="1269" t="s">
        <v>2585</v>
      </c>
      <c r="D29" s="99" t="s">
        <v>2531</v>
      </c>
      <c r="E29" s="14" t="s">
        <v>2186</v>
      </c>
      <c r="F29" s="97" t="s">
        <v>2931</v>
      </c>
      <c r="G29" s="99">
        <v>0.2</v>
      </c>
      <c r="H29" s="99">
        <v>9</v>
      </c>
      <c r="I29" s="99">
        <v>10.4</v>
      </c>
      <c r="J29" s="99" t="s">
        <v>2534</v>
      </c>
      <c r="K29" s="99" t="s">
        <v>2535</v>
      </c>
      <c r="L29" s="99"/>
      <c r="M29" s="99"/>
      <c r="N29" s="99">
        <v>39</v>
      </c>
      <c r="O29" s="738"/>
      <c r="P29" s="99">
        <v>1</v>
      </c>
      <c r="Q29" s="99">
        <v>0.4</v>
      </c>
    </row>
    <row r="30" spans="1:17" ht="12.75" customHeight="1">
      <c r="A30" s="901"/>
      <c r="B30" s="1292"/>
      <c r="C30" s="1270"/>
      <c r="D30" s="99" t="s">
        <v>2531</v>
      </c>
      <c r="E30" s="14" t="s">
        <v>2184</v>
      </c>
      <c r="F30" s="97" t="s">
        <v>2932</v>
      </c>
      <c r="G30" s="99">
        <v>0.2</v>
      </c>
      <c r="H30" s="99">
        <v>12</v>
      </c>
      <c r="I30" s="99">
        <v>13.8</v>
      </c>
      <c r="J30" s="99" t="s">
        <v>2534</v>
      </c>
      <c r="K30" s="99" t="s">
        <v>2535</v>
      </c>
      <c r="L30" s="99"/>
      <c r="M30" s="99"/>
      <c r="N30" s="99">
        <v>51</v>
      </c>
      <c r="O30" s="738"/>
      <c r="P30" s="99">
        <v>2</v>
      </c>
      <c r="Q30" s="99">
        <v>0.8</v>
      </c>
    </row>
    <row r="31" spans="1:17" ht="12.75" hidden="1" customHeight="1">
      <c r="A31" s="901"/>
      <c r="B31" s="1292"/>
      <c r="C31" s="1270"/>
      <c r="D31" s="99" t="s">
        <v>2531</v>
      </c>
      <c r="E31" s="14"/>
      <c r="F31" s="97" t="s">
        <v>2593</v>
      </c>
      <c r="G31" s="99">
        <v>0.47</v>
      </c>
      <c r="H31" s="99">
        <v>15.4</v>
      </c>
      <c r="I31" s="99">
        <v>17.100000000000001</v>
      </c>
      <c r="J31" s="99" t="s">
        <v>2534</v>
      </c>
      <c r="K31" s="99" t="s">
        <v>2535</v>
      </c>
      <c r="L31" s="99"/>
      <c r="M31" s="99"/>
      <c r="N31" s="99">
        <v>59</v>
      </c>
      <c r="O31" s="738"/>
      <c r="P31" s="99">
        <v>1</v>
      </c>
      <c r="Q31" s="99">
        <v>1.06</v>
      </c>
    </row>
    <row r="32" spans="1:17" ht="12.75" customHeight="1">
      <c r="A32" s="901"/>
      <c r="B32" s="1292"/>
      <c r="C32" s="1271"/>
      <c r="D32" s="99" t="s">
        <v>2531</v>
      </c>
      <c r="E32" s="14" t="s">
        <v>2896</v>
      </c>
      <c r="F32" s="97" t="s">
        <v>2933</v>
      </c>
      <c r="G32" s="99">
        <v>0.2</v>
      </c>
      <c r="H32" s="99">
        <v>18</v>
      </c>
      <c r="I32" s="99">
        <v>20.8</v>
      </c>
      <c r="J32" s="99" t="s">
        <v>2534</v>
      </c>
      <c r="K32" s="99" t="s">
        <v>2535</v>
      </c>
      <c r="L32" s="99"/>
      <c r="M32" s="99"/>
      <c r="N32" s="99">
        <v>48.5</v>
      </c>
      <c r="O32" s="738"/>
      <c r="P32" s="99">
        <v>2</v>
      </c>
      <c r="Q32" s="99">
        <v>0.8</v>
      </c>
    </row>
    <row r="33" spans="1:17" ht="12.75" hidden="1" customHeight="1">
      <c r="A33" s="901"/>
      <c r="B33" s="1292"/>
      <c r="C33" s="907"/>
      <c r="D33" s="99" t="s">
        <v>2531</v>
      </c>
      <c r="E33" s="14"/>
      <c r="F33" s="97" t="s">
        <v>2597</v>
      </c>
      <c r="G33" s="99">
        <v>0.47</v>
      </c>
      <c r="H33" s="99">
        <v>24.2</v>
      </c>
      <c r="I33" s="99">
        <v>27.3</v>
      </c>
      <c r="J33" s="99" t="s">
        <v>2534</v>
      </c>
      <c r="K33" s="99" t="s">
        <v>2535</v>
      </c>
      <c r="L33" s="99">
        <v>1.31</v>
      </c>
      <c r="M33" s="99">
        <v>15</v>
      </c>
      <c r="N33" s="99">
        <v>59</v>
      </c>
      <c r="O33" s="738"/>
      <c r="P33" s="99">
        <v>1</v>
      </c>
      <c r="Q33" s="99">
        <v>1.06</v>
      </c>
    </row>
    <row r="34" spans="1:17" ht="12.75" hidden="1" customHeight="1">
      <c r="A34" s="901"/>
      <c r="B34" s="1292"/>
      <c r="C34" s="908"/>
      <c r="D34" s="99" t="s">
        <v>2531</v>
      </c>
      <c r="E34" s="903"/>
      <c r="F34" s="904" t="s">
        <v>2599</v>
      </c>
      <c r="G34" s="905">
        <v>0.7</v>
      </c>
      <c r="H34" s="903">
        <v>7.5</v>
      </c>
      <c r="I34" s="903">
        <v>8.5</v>
      </c>
      <c r="J34" s="903" t="s">
        <v>2534</v>
      </c>
      <c r="K34" s="903" t="s">
        <v>2535</v>
      </c>
      <c r="L34" s="903">
        <v>3.3</v>
      </c>
      <c r="M34" s="903">
        <v>15</v>
      </c>
      <c r="N34" s="903">
        <v>84</v>
      </c>
      <c r="O34" s="738"/>
      <c r="P34" s="738"/>
      <c r="Q34" s="738"/>
    </row>
    <row r="35" spans="1:17" ht="12.75" hidden="1" customHeight="1">
      <c r="A35" s="901"/>
      <c r="B35" s="1292"/>
      <c r="C35" s="907"/>
      <c r="D35" s="99" t="s">
        <v>2531</v>
      </c>
      <c r="E35" s="903"/>
      <c r="F35" s="904" t="s">
        <v>2600</v>
      </c>
      <c r="G35" s="905">
        <v>0.7</v>
      </c>
      <c r="H35" s="903">
        <v>9.6</v>
      </c>
      <c r="I35" s="903">
        <v>10.9</v>
      </c>
      <c r="J35" s="903" t="s">
        <v>2534</v>
      </c>
      <c r="K35" s="903" t="s">
        <v>2535</v>
      </c>
      <c r="L35" s="903">
        <v>3.3</v>
      </c>
      <c r="M35" s="903">
        <v>15</v>
      </c>
      <c r="N35" s="903">
        <v>84</v>
      </c>
      <c r="O35" s="738"/>
      <c r="P35" s="738"/>
      <c r="Q35" s="738"/>
    </row>
    <row r="36" spans="1:17" ht="12.75" hidden="1" customHeight="1">
      <c r="A36" s="901"/>
      <c r="B36" s="1292"/>
      <c r="C36" s="907"/>
      <c r="D36" s="99" t="s">
        <v>2531</v>
      </c>
      <c r="E36" s="903"/>
      <c r="F36" s="904" t="s">
        <v>2601</v>
      </c>
      <c r="G36" s="905">
        <v>0.7</v>
      </c>
      <c r="H36" s="903">
        <v>12.3</v>
      </c>
      <c r="I36" s="903">
        <v>13.6</v>
      </c>
      <c r="J36" s="903" t="s">
        <v>2534</v>
      </c>
      <c r="K36" s="903" t="s">
        <v>2535</v>
      </c>
      <c r="L36" s="903">
        <v>3.3</v>
      </c>
      <c r="M36" s="903">
        <v>15</v>
      </c>
      <c r="N36" s="903">
        <v>84</v>
      </c>
      <c r="O36" s="738"/>
      <c r="P36" s="738"/>
      <c r="Q36" s="738"/>
    </row>
    <row r="37" spans="1:17" ht="12.75" hidden="1" customHeight="1">
      <c r="A37" s="901"/>
      <c r="B37" s="1292"/>
      <c r="C37" s="907"/>
      <c r="D37" s="99" t="s">
        <v>2531</v>
      </c>
      <c r="E37" s="903"/>
      <c r="F37" s="904" t="s">
        <v>2602</v>
      </c>
      <c r="G37" s="905">
        <v>0.7</v>
      </c>
      <c r="H37" s="903">
        <v>15.4</v>
      </c>
      <c r="I37" s="903">
        <v>17.100000000000001</v>
      </c>
      <c r="J37" s="903" t="s">
        <v>2534</v>
      </c>
      <c r="K37" s="903" t="s">
        <v>2535</v>
      </c>
      <c r="L37" s="903">
        <v>3.3</v>
      </c>
      <c r="M37" s="903">
        <v>15</v>
      </c>
      <c r="N37" s="903">
        <v>84</v>
      </c>
      <c r="O37" s="738"/>
      <c r="P37" s="738"/>
      <c r="Q37" s="738"/>
    </row>
    <row r="38" spans="1:17" ht="12.75" hidden="1" customHeight="1">
      <c r="A38" s="901"/>
      <c r="B38" s="1292"/>
      <c r="C38" s="907"/>
      <c r="D38" s="99" t="s">
        <v>2531</v>
      </c>
      <c r="E38" s="903"/>
      <c r="F38" s="904" t="s">
        <v>2603</v>
      </c>
      <c r="G38" s="905">
        <v>0.7</v>
      </c>
      <c r="H38" s="903">
        <v>19.100000000000001</v>
      </c>
      <c r="I38" s="903">
        <v>21.5</v>
      </c>
      <c r="J38" s="903" t="s">
        <v>2534</v>
      </c>
      <c r="K38" s="903" t="s">
        <v>2535</v>
      </c>
      <c r="L38" s="903">
        <v>3.3</v>
      </c>
      <c r="M38" s="903">
        <v>15</v>
      </c>
      <c r="N38" s="903">
        <v>84</v>
      </c>
      <c r="O38" s="738"/>
      <c r="P38" s="738"/>
      <c r="Q38" s="738"/>
    </row>
    <row r="39" spans="1:17" ht="12.75" hidden="1" customHeight="1">
      <c r="A39" s="901"/>
      <c r="B39" s="1292"/>
      <c r="C39" s="907"/>
      <c r="D39" s="99" t="s">
        <v>2531</v>
      </c>
      <c r="E39" s="903"/>
      <c r="F39" s="904" t="s">
        <v>2604</v>
      </c>
      <c r="G39" s="905">
        <v>0.7</v>
      </c>
      <c r="H39" s="903">
        <v>24.2</v>
      </c>
      <c r="I39" s="903">
        <v>27.3</v>
      </c>
      <c r="J39" s="903" t="s">
        <v>2534</v>
      </c>
      <c r="K39" s="903" t="s">
        <v>2535</v>
      </c>
      <c r="L39" s="903">
        <v>3.3</v>
      </c>
      <c r="M39" s="903">
        <v>15</v>
      </c>
      <c r="N39" s="903">
        <v>84</v>
      </c>
      <c r="O39" s="738"/>
      <c r="P39" s="738"/>
      <c r="Q39" s="738"/>
    </row>
    <row r="40" spans="1:17" ht="12.75" customHeight="1">
      <c r="A40" s="901"/>
      <c r="B40" s="1292"/>
      <c r="C40" s="1269" t="s">
        <v>2598</v>
      </c>
      <c r="D40" s="99" t="s">
        <v>2531</v>
      </c>
      <c r="E40" s="14" t="s">
        <v>2182</v>
      </c>
      <c r="F40" s="97" t="s">
        <v>2934</v>
      </c>
      <c r="G40" s="99">
        <v>0.78</v>
      </c>
      <c r="H40" s="99">
        <v>24</v>
      </c>
      <c r="I40" s="99">
        <v>27</v>
      </c>
      <c r="J40" s="99" t="s">
        <v>2534</v>
      </c>
      <c r="K40" s="99" t="s">
        <v>2535</v>
      </c>
      <c r="L40" s="99"/>
      <c r="M40" s="99"/>
      <c r="N40" s="99">
        <v>80</v>
      </c>
      <c r="O40" s="738"/>
      <c r="P40" s="99">
        <v>1</v>
      </c>
      <c r="Q40" s="99">
        <v>0.9</v>
      </c>
    </row>
    <row r="41" spans="1:17" ht="12.75" customHeight="1">
      <c r="A41" s="901"/>
      <c r="B41" s="1293"/>
      <c r="C41" s="1271"/>
      <c r="D41" s="99" t="s">
        <v>2531</v>
      </c>
      <c r="E41" s="14" t="s">
        <v>2180</v>
      </c>
      <c r="F41" s="97" t="s">
        <v>2935</v>
      </c>
      <c r="G41" s="99">
        <v>0.55000000000000004</v>
      </c>
      <c r="H41" s="99">
        <v>36</v>
      </c>
      <c r="I41" s="99">
        <v>40</v>
      </c>
      <c r="J41" s="99" t="s">
        <v>2534</v>
      </c>
      <c r="K41" s="99" t="s">
        <v>2535</v>
      </c>
      <c r="L41" s="99"/>
      <c r="M41" s="99"/>
      <c r="N41" s="99">
        <v>91</v>
      </c>
      <c r="O41" s="738"/>
      <c r="P41" s="99">
        <v>1</v>
      </c>
      <c r="Q41" s="99">
        <v>1.4</v>
      </c>
    </row>
    <row r="42" spans="1:17" ht="12.75" hidden="1" customHeight="1">
      <c r="A42" s="901"/>
      <c r="B42" s="902"/>
      <c r="C42" s="114"/>
      <c r="D42" s="91" t="s">
        <v>2531</v>
      </c>
      <c r="E42" s="9"/>
      <c r="F42" s="92" t="s">
        <v>2609</v>
      </c>
      <c r="G42" s="91">
        <v>0.98</v>
      </c>
      <c r="H42" s="873">
        <v>42</v>
      </c>
      <c r="I42" s="91">
        <v>43.8</v>
      </c>
      <c r="J42" s="91" t="s">
        <v>2534</v>
      </c>
      <c r="K42" s="91" t="s">
        <v>2535</v>
      </c>
      <c r="L42" s="91">
        <v>6.5</v>
      </c>
      <c r="M42" s="91">
        <v>15</v>
      </c>
      <c r="N42" s="91">
        <v>192</v>
      </c>
      <c r="O42" s="725"/>
      <c r="P42" s="91">
        <v>2</v>
      </c>
      <c r="Q42" s="91">
        <v>5.2</v>
      </c>
    </row>
    <row r="43" spans="1:17" ht="12.75" hidden="1" customHeight="1">
      <c r="A43" s="901"/>
      <c r="B43" s="902"/>
      <c r="C43" s="114"/>
      <c r="D43" s="91" t="s">
        <v>2531</v>
      </c>
      <c r="E43" s="9"/>
      <c r="F43" s="92" t="s">
        <v>2611</v>
      </c>
      <c r="G43" s="91">
        <v>0.98</v>
      </c>
      <c r="H43" s="91">
        <v>48.1</v>
      </c>
      <c r="I43" s="91">
        <v>51.2</v>
      </c>
      <c r="J43" s="91" t="s">
        <v>2534</v>
      </c>
      <c r="K43" s="91" t="s">
        <v>2535</v>
      </c>
      <c r="L43" s="91">
        <v>6.5</v>
      </c>
      <c r="M43" s="91">
        <v>15</v>
      </c>
      <c r="N43" s="91">
        <v>192</v>
      </c>
      <c r="O43" s="725"/>
      <c r="P43" s="91">
        <v>2</v>
      </c>
      <c r="Q43" s="91">
        <v>5.2</v>
      </c>
    </row>
    <row r="44" spans="1:17" ht="12.75" hidden="1" customHeight="1">
      <c r="A44" s="901"/>
      <c r="B44" s="902"/>
      <c r="C44" s="114"/>
      <c r="D44" s="91" t="s">
        <v>2531</v>
      </c>
      <c r="E44" s="9"/>
      <c r="F44" s="92" t="s">
        <v>2612</v>
      </c>
      <c r="G44" s="91">
        <v>0.78</v>
      </c>
      <c r="H44" s="873">
        <v>54</v>
      </c>
      <c r="I44" s="91">
        <v>61.4</v>
      </c>
      <c r="J44" s="91" t="s">
        <v>2534</v>
      </c>
      <c r="K44" s="91" t="s">
        <v>2535</v>
      </c>
      <c r="L44" s="91">
        <v>4.4000000000000004</v>
      </c>
      <c r="M44" s="91">
        <v>15</v>
      </c>
      <c r="N44" s="91">
        <v>112</v>
      </c>
      <c r="O44" s="725"/>
      <c r="P44" s="91">
        <v>1</v>
      </c>
      <c r="Q44" s="91">
        <v>2.5</v>
      </c>
    </row>
    <row r="45" spans="1:17" ht="12.75" hidden="1" customHeight="1">
      <c r="A45" s="901"/>
      <c r="B45" s="902"/>
      <c r="C45" s="114"/>
      <c r="D45" s="91" t="s">
        <v>2531</v>
      </c>
      <c r="E45" s="9"/>
      <c r="F45" s="92" t="s">
        <v>2614</v>
      </c>
      <c r="G45" s="91">
        <v>0.98</v>
      </c>
      <c r="H45" s="91">
        <v>76.400000000000006</v>
      </c>
      <c r="I45" s="873">
        <v>86</v>
      </c>
      <c r="J45" s="91" t="s">
        <v>2534</v>
      </c>
      <c r="K45" s="91" t="s">
        <v>2535</v>
      </c>
      <c r="L45" s="91">
        <v>6.5</v>
      </c>
      <c r="M45" s="91">
        <v>15</v>
      </c>
      <c r="N45" s="91">
        <v>192</v>
      </c>
      <c r="O45" s="725"/>
      <c r="P45" s="91">
        <v>2</v>
      </c>
      <c r="Q45" s="91">
        <v>5.2</v>
      </c>
    </row>
    <row r="46" spans="1:17" ht="12.75" hidden="1" customHeight="1">
      <c r="A46" s="901"/>
      <c r="B46" s="902"/>
      <c r="C46" s="114"/>
      <c r="D46" s="91" t="s">
        <v>2531</v>
      </c>
      <c r="E46" s="9"/>
      <c r="F46" s="92" t="s">
        <v>2616</v>
      </c>
      <c r="G46" s="91">
        <v>0.98</v>
      </c>
      <c r="H46" s="91">
        <v>95.9</v>
      </c>
      <c r="I46" s="91">
        <v>107.5</v>
      </c>
      <c r="J46" s="91" t="s">
        <v>2534</v>
      </c>
      <c r="K46" s="91" t="s">
        <v>2535</v>
      </c>
      <c r="L46" s="91">
        <v>6.5</v>
      </c>
      <c r="M46" s="91">
        <v>15</v>
      </c>
      <c r="N46" s="91">
        <v>192</v>
      </c>
      <c r="O46" s="725"/>
      <c r="P46" s="91">
        <v>2</v>
      </c>
      <c r="Q46" s="91">
        <v>5.2</v>
      </c>
    </row>
    <row r="47" spans="1:17">
      <c r="A47" s="901"/>
      <c r="C47" s="874"/>
    </row>
    <row r="48" spans="1:17" ht="15" customHeight="1">
      <c r="A48" s="901"/>
      <c r="B48" s="1287" t="s">
        <v>2617</v>
      </c>
      <c r="C48" s="880" t="s">
        <v>80</v>
      </c>
      <c r="D48" s="878" t="s">
        <v>2522</v>
      </c>
      <c r="E48" s="878" t="s">
        <v>2164</v>
      </c>
      <c r="F48" s="878" t="s">
        <v>2523</v>
      </c>
      <c r="G48" s="878"/>
      <c r="H48" s="878" t="s">
        <v>2524</v>
      </c>
      <c r="I48" s="878" t="s">
        <v>2525</v>
      </c>
      <c r="J48" s="878" t="s">
        <v>2526</v>
      </c>
      <c r="K48" s="878" t="s">
        <v>2527</v>
      </c>
      <c r="L48" s="878" t="s">
        <v>2528</v>
      </c>
      <c r="M48" s="878" t="s">
        <v>2528</v>
      </c>
      <c r="N48" s="878" t="s">
        <v>2529</v>
      </c>
      <c r="O48" s="879"/>
      <c r="P48" s="879"/>
      <c r="Q48" s="879"/>
    </row>
    <row r="49" spans="1:17" ht="12.75" hidden="1" customHeight="1">
      <c r="A49" s="901"/>
      <c r="B49" s="1287"/>
      <c r="C49" s="12"/>
      <c r="D49" s="99" t="s">
        <v>2531</v>
      </c>
      <c r="E49" s="14"/>
      <c r="F49" s="97" t="s">
        <v>2620</v>
      </c>
      <c r="G49" s="97"/>
      <c r="H49" s="99">
        <v>5.6</v>
      </c>
      <c r="I49" s="99">
        <v>6.1</v>
      </c>
      <c r="J49" s="99" t="s">
        <v>2534</v>
      </c>
      <c r="K49" s="99" t="s">
        <v>2535</v>
      </c>
      <c r="L49" s="99">
        <v>0.31</v>
      </c>
      <c r="M49" s="99">
        <v>15</v>
      </c>
      <c r="N49" s="99">
        <v>21</v>
      </c>
      <c r="O49" s="738"/>
      <c r="P49" s="99">
        <v>1</v>
      </c>
      <c r="Q49" s="99">
        <v>0.25</v>
      </c>
    </row>
    <row r="50" spans="1:17" ht="12.75" hidden="1" customHeight="1">
      <c r="A50" s="901"/>
      <c r="B50" s="1287"/>
      <c r="C50" s="104"/>
      <c r="D50" s="99" t="s">
        <v>2531</v>
      </c>
      <c r="E50" s="14"/>
      <c r="F50" s="97" t="s">
        <v>2622</v>
      </c>
      <c r="G50" s="97"/>
      <c r="H50" s="99">
        <v>7.5</v>
      </c>
      <c r="I50" s="99">
        <v>8.5</v>
      </c>
      <c r="J50" s="99" t="s">
        <v>2534</v>
      </c>
      <c r="K50" s="99" t="s">
        <v>2535</v>
      </c>
      <c r="L50" s="99">
        <v>0.31</v>
      </c>
      <c r="M50" s="99">
        <v>15</v>
      </c>
      <c r="N50" s="99">
        <v>21</v>
      </c>
      <c r="O50" s="738"/>
      <c r="P50" s="99">
        <v>1</v>
      </c>
      <c r="Q50" s="99">
        <v>0.25</v>
      </c>
    </row>
    <row r="51" spans="1:17" ht="12.75" customHeight="1">
      <c r="A51" s="901"/>
      <c r="B51" s="1287"/>
      <c r="C51" s="1294" t="s">
        <v>2618</v>
      </c>
      <c r="D51" s="99" t="s">
        <v>2531</v>
      </c>
      <c r="E51" s="14" t="s">
        <v>2897</v>
      </c>
      <c r="F51" s="97" t="s">
        <v>2925</v>
      </c>
      <c r="G51" s="97"/>
      <c r="H51" s="99">
        <v>9</v>
      </c>
      <c r="I51" s="99">
        <v>10.9</v>
      </c>
      <c r="J51" s="99" t="s">
        <v>2534</v>
      </c>
      <c r="K51" s="99" t="s">
        <v>2535</v>
      </c>
      <c r="L51" s="99"/>
      <c r="M51" s="99"/>
      <c r="N51" s="99">
        <v>20.5</v>
      </c>
      <c r="O51" s="738"/>
      <c r="P51" s="99">
        <v>1</v>
      </c>
      <c r="Q51" s="99">
        <v>0.4</v>
      </c>
    </row>
    <row r="52" spans="1:17" ht="12.75" customHeight="1">
      <c r="A52" s="901"/>
      <c r="B52" s="1287"/>
      <c r="C52" s="1294"/>
      <c r="D52" s="99" t="s">
        <v>2531</v>
      </c>
      <c r="E52" s="14" t="s">
        <v>2898</v>
      </c>
      <c r="F52" s="97" t="s">
        <v>2926</v>
      </c>
      <c r="G52" s="97"/>
      <c r="H52" s="99">
        <v>12</v>
      </c>
      <c r="I52" s="99">
        <v>13.6</v>
      </c>
      <c r="J52" s="99" t="s">
        <v>2534</v>
      </c>
      <c r="K52" s="99" t="s">
        <v>2535</v>
      </c>
      <c r="L52" s="99"/>
      <c r="M52" s="99"/>
      <c r="N52" s="99">
        <v>20.5</v>
      </c>
      <c r="O52" s="738"/>
      <c r="P52" s="99">
        <v>1</v>
      </c>
      <c r="Q52" s="99">
        <v>0.4</v>
      </c>
    </row>
    <row r="53" spans="1:17" ht="12.75" hidden="1" customHeight="1">
      <c r="A53" s="901"/>
      <c r="B53" s="1287"/>
      <c r="C53" s="1294"/>
      <c r="D53" s="99" t="s">
        <v>2531</v>
      </c>
      <c r="E53" s="14"/>
      <c r="F53" s="97" t="s">
        <v>2628</v>
      </c>
      <c r="G53" s="97"/>
      <c r="H53" s="99">
        <v>15.4</v>
      </c>
      <c r="I53" s="99">
        <v>17.100000000000001</v>
      </c>
      <c r="J53" s="99" t="s">
        <v>2534</v>
      </c>
      <c r="K53" s="99" t="s">
        <v>2535</v>
      </c>
      <c r="L53" s="99"/>
      <c r="M53" s="99"/>
      <c r="N53" s="99">
        <v>21</v>
      </c>
      <c r="O53" s="738"/>
      <c r="P53" s="99">
        <v>1</v>
      </c>
      <c r="Q53" s="99">
        <v>0.4</v>
      </c>
    </row>
    <row r="54" spans="1:17" ht="12.75" customHeight="1">
      <c r="A54" s="901"/>
      <c r="B54" s="1287"/>
      <c r="C54" s="1294"/>
      <c r="D54" s="99" t="s">
        <v>2531</v>
      </c>
      <c r="E54" s="14" t="s">
        <v>2899</v>
      </c>
      <c r="F54" s="97" t="s">
        <v>2927</v>
      </c>
      <c r="G54" s="97"/>
      <c r="H54" s="99">
        <v>18</v>
      </c>
      <c r="I54" s="99">
        <v>21.6</v>
      </c>
      <c r="J54" s="99" t="s">
        <v>2534</v>
      </c>
      <c r="K54" s="99" t="s">
        <v>2535</v>
      </c>
      <c r="L54" s="99"/>
      <c r="M54" s="99"/>
      <c r="N54" s="99">
        <v>29.8</v>
      </c>
      <c r="O54" s="738"/>
      <c r="P54" s="99">
        <v>1</v>
      </c>
      <c r="Q54" s="99">
        <v>0.4</v>
      </c>
    </row>
    <row r="55" spans="1:17" ht="12.75" hidden="1" customHeight="1">
      <c r="A55" s="901"/>
      <c r="B55" s="1287"/>
      <c r="C55" s="907"/>
      <c r="D55" s="99" t="s">
        <v>2531</v>
      </c>
      <c r="E55" s="14"/>
      <c r="F55" s="97" t="s">
        <v>2632</v>
      </c>
      <c r="G55" s="97"/>
      <c r="H55" s="99">
        <v>24.2</v>
      </c>
      <c r="I55" s="99">
        <v>27.3</v>
      </c>
      <c r="J55" s="99" t="s">
        <v>2534</v>
      </c>
      <c r="K55" s="99" t="s">
        <v>2535</v>
      </c>
      <c r="L55" s="99">
        <v>0.65</v>
      </c>
      <c r="M55" s="99">
        <v>15</v>
      </c>
      <c r="N55" s="99">
        <v>30</v>
      </c>
      <c r="O55" s="738"/>
      <c r="P55" s="99">
        <v>1</v>
      </c>
      <c r="Q55" s="99">
        <v>0.4</v>
      </c>
    </row>
    <row r="56" spans="1:17" ht="12.75" hidden="1" customHeight="1">
      <c r="A56" s="901"/>
      <c r="B56" s="1287"/>
      <c r="C56" s="327"/>
      <c r="D56" s="99" t="s">
        <v>2531</v>
      </c>
      <c r="E56" s="14"/>
      <c r="F56" s="97" t="s">
        <v>2635</v>
      </c>
      <c r="G56" s="97"/>
      <c r="H56" s="99">
        <v>5.5</v>
      </c>
      <c r="I56" s="99">
        <v>6.1</v>
      </c>
      <c r="J56" s="99" t="s">
        <v>2534</v>
      </c>
      <c r="K56" s="99" t="s">
        <v>2535</v>
      </c>
      <c r="L56" s="99">
        <v>0.31</v>
      </c>
      <c r="M56" s="99">
        <v>15</v>
      </c>
      <c r="N56" s="99">
        <v>19</v>
      </c>
      <c r="O56" s="738"/>
      <c r="P56" s="99">
        <v>1</v>
      </c>
      <c r="Q56" s="99">
        <v>0.4</v>
      </c>
    </row>
    <row r="57" spans="1:17" ht="12.75" customHeight="1">
      <c r="A57" s="901"/>
      <c r="B57" s="1287"/>
      <c r="C57" s="1273" t="s">
        <v>2633</v>
      </c>
      <c r="D57" s="99" t="s">
        <v>2531</v>
      </c>
      <c r="E57" s="14" t="s">
        <v>2900</v>
      </c>
      <c r="F57" s="97" t="s">
        <v>2928</v>
      </c>
      <c r="G57" s="97"/>
      <c r="H57" s="99">
        <v>7</v>
      </c>
      <c r="I57" s="99">
        <v>8.1</v>
      </c>
      <c r="J57" s="99" t="s">
        <v>2534</v>
      </c>
      <c r="K57" s="99" t="s">
        <v>2535</v>
      </c>
      <c r="L57" s="99"/>
      <c r="M57" s="99"/>
      <c r="N57" s="99">
        <v>18.3</v>
      </c>
      <c r="O57" s="738"/>
      <c r="P57" s="99">
        <v>1</v>
      </c>
      <c r="Q57" s="99">
        <v>0.4</v>
      </c>
    </row>
    <row r="58" spans="1:17" ht="12.75" customHeight="1">
      <c r="A58" s="901"/>
      <c r="B58" s="1287"/>
      <c r="C58" s="1273"/>
      <c r="D58" s="99" t="s">
        <v>2531</v>
      </c>
      <c r="E58" s="14" t="s">
        <v>2901</v>
      </c>
      <c r="F58" s="97" t="s">
        <v>2925</v>
      </c>
      <c r="G58" s="97"/>
      <c r="H58" s="99">
        <v>9</v>
      </c>
      <c r="I58" s="99">
        <v>10.9</v>
      </c>
      <c r="J58" s="99" t="s">
        <v>2534</v>
      </c>
      <c r="K58" s="99" t="s">
        <v>2535</v>
      </c>
      <c r="L58" s="99"/>
      <c r="M58" s="99"/>
      <c r="N58" s="99">
        <v>18.3</v>
      </c>
      <c r="O58" s="738"/>
      <c r="P58" s="99">
        <v>1</v>
      </c>
      <c r="Q58" s="99">
        <v>0.4</v>
      </c>
    </row>
    <row r="59" spans="1:17" ht="12.75" customHeight="1">
      <c r="A59" s="901"/>
      <c r="B59" s="1287"/>
      <c r="C59" s="1273"/>
      <c r="D59" s="99" t="s">
        <v>2531</v>
      </c>
      <c r="E59" s="14" t="s">
        <v>2902</v>
      </c>
      <c r="F59" s="97" t="s">
        <v>2926</v>
      </c>
      <c r="G59" s="97"/>
      <c r="H59" s="99">
        <v>12</v>
      </c>
      <c r="I59" s="99">
        <v>13.6</v>
      </c>
      <c r="J59" s="99" t="s">
        <v>2534</v>
      </c>
      <c r="K59" s="99" t="s">
        <v>2535</v>
      </c>
      <c r="L59" s="99"/>
      <c r="M59" s="99"/>
      <c r="N59" s="99">
        <v>18.3</v>
      </c>
      <c r="O59" s="738"/>
      <c r="P59" s="99">
        <v>1</v>
      </c>
      <c r="Q59" s="99">
        <v>0.4</v>
      </c>
    </row>
    <row r="60" spans="1:17" ht="12.75" customHeight="1">
      <c r="A60" s="901"/>
      <c r="B60" s="1287"/>
      <c r="C60" s="1273"/>
      <c r="D60" s="99" t="s">
        <v>2531</v>
      </c>
      <c r="E60" s="14" t="s">
        <v>2903</v>
      </c>
      <c r="F60" s="97" t="s">
        <v>2929</v>
      </c>
      <c r="G60" s="97"/>
      <c r="H60" s="99">
        <v>14.3</v>
      </c>
      <c r="I60" s="99">
        <v>15.6</v>
      </c>
      <c r="J60" s="99" t="s">
        <v>2534</v>
      </c>
      <c r="K60" s="99" t="s">
        <v>2535</v>
      </c>
      <c r="L60" s="99"/>
      <c r="M60" s="99"/>
      <c r="N60" s="99">
        <v>18.3</v>
      </c>
      <c r="O60" s="738"/>
      <c r="P60" s="99">
        <v>1</v>
      </c>
      <c r="Q60" s="99">
        <v>0.4</v>
      </c>
    </row>
    <row r="61" spans="1:17" ht="12.75" customHeight="1">
      <c r="A61" s="901"/>
      <c r="B61" s="1287"/>
      <c r="C61" s="1273"/>
      <c r="D61" s="99" t="s">
        <v>2531</v>
      </c>
      <c r="E61" s="14" t="s">
        <v>2904</v>
      </c>
      <c r="F61" s="97" t="s">
        <v>2927</v>
      </c>
      <c r="G61" s="97"/>
      <c r="H61" s="99">
        <v>18</v>
      </c>
      <c r="I61" s="99">
        <v>21.6</v>
      </c>
      <c r="J61" s="99" t="s">
        <v>2534</v>
      </c>
      <c r="K61" s="99" t="s">
        <v>2535</v>
      </c>
      <c r="L61" s="99"/>
      <c r="M61" s="99"/>
      <c r="N61" s="99">
        <v>25.6</v>
      </c>
      <c r="O61" s="738"/>
      <c r="P61" s="99">
        <v>1</v>
      </c>
      <c r="Q61" s="99">
        <v>0.4</v>
      </c>
    </row>
    <row r="62" spans="1:17" ht="12.75" customHeight="1">
      <c r="A62" s="901"/>
      <c r="B62" s="1287"/>
      <c r="C62" s="1273"/>
      <c r="D62" s="99" t="s">
        <v>2531</v>
      </c>
      <c r="E62" s="14" t="s">
        <v>2905</v>
      </c>
      <c r="F62" s="97" t="s">
        <v>2930</v>
      </c>
      <c r="G62" s="97"/>
      <c r="H62" s="99">
        <v>24</v>
      </c>
      <c r="I62" s="99">
        <v>25.6</v>
      </c>
      <c r="J62" s="99" t="s">
        <v>2534</v>
      </c>
      <c r="K62" s="99" t="s">
        <v>2535</v>
      </c>
      <c r="L62" s="99"/>
      <c r="M62" s="99"/>
      <c r="N62" s="99">
        <v>25.6</v>
      </c>
      <c r="O62" s="738"/>
      <c r="P62" s="99">
        <v>1</v>
      </c>
      <c r="Q62" s="99">
        <v>0.4</v>
      </c>
    </row>
    <row r="63" spans="1:17" ht="12.75" hidden="1" customHeight="1">
      <c r="A63" s="901"/>
      <c r="B63" s="902"/>
      <c r="C63" s="114"/>
      <c r="D63" s="91" t="s">
        <v>2531</v>
      </c>
      <c r="E63" s="9"/>
      <c r="F63" s="92" t="s">
        <v>2649</v>
      </c>
      <c r="G63" s="92"/>
      <c r="H63" s="873">
        <v>30</v>
      </c>
      <c r="I63" s="873">
        <v>32</v>
      </c>
      <c r="J63" s="91" t="s">
        <v>2534</v>
      </c>
      <c r="K63" s="91" t="s">
        <v>2535</v>
      </c>
      <c r="L63" s="91">
        <v>0.64</v>
      </c>
      <c r="M63" s="91">
        <v>15</v>
      </c>
      <c r="N63" s="91">
        <v>37</v>
      </c>
      <c r="O63" s="725"/>
      <c r="P63" s="91">
        <v>1</v>
      </c>
      <c r="Q63" s="91">
        <v>0.51</v>
      </c>
    </row>
    <row r="64" spans="1:17" ht="12.75" hidden="1" customHeight="1">
      <c r="A64" s="901"/>
      <c r="B64" s="902"/>
      <c r="C64" s="114"/>
      <c r="D64" s="91" t="s">
        <v>2531</v>
      </c>
      <c r="E64" s="9"/>
      <c r="F64" s="92" t="s">
        <v>2651</v>
      </c>
      <c r="G64" s="92"/>
      <c r="H64" s="91">
        <v>35.5</v>
      </c>
      <c r="I64" s="91">
        <v>37</v>
      </c>
      <c r="J64" s="91" t="s">
        <v>2534</v>
      </c>
      <c r="K64" s="91" t="s">
        <v>2535</v>
      </c>
      <c r="L64" s="91">
        <v>1.02</v>
      </c>
      <c r="M64" s="91">
        <v>15</v>
      </c>
      <c r="N64" s="91">
        <v>37</v>
      </c>
      <c r="O64" s="725"/>
      <c r="P64" s="91">
        <v>1</v>
      </c>
      <c r="Q64" s="91">
        <v>0.81</v>
      </c>
    </row>
    <row r="65" spans="1:17">
      <c r="A65" s="901"/>
      <c r="C65" s="874"/>
    </row>
    <row r="66" spans="1:17" ht="15" customHeight="1">
      <c r="A66" s="901"/>
      <c r="B66" s="1288" t="s">
        <v>2906</v>
      </c>
      <c r="C66" s="880" t="s">
        <v>80</v>
      </c>
      <c r="D66" s="878" t="s">
        <v>2522</v>
      </c>
      <c r="E66" s="878" t="s">
        <v>2164</v>
      </c>
      <c r="F66" s="878" t="s">
        <v>2523</v>
      </c>
      <c r="G66" s="878"/>
      <c r="H66" s="878" t="s">
        <v>2524</v>
      </c>
      <c r="I66" s="878" t="s">
        <v>2525</v>
      </c>
      <c r="J66" s="878" t="s">
        <v>2526</v>
      </c>
      <c r="K66" s="878" t="s">
        <v>2527</v>
      </c>
      <c r="L66" s="878" t="s">
        <v>2528</v>
      </c>
      <c r="M66" s="878" t="s">
        <v>2528</v>
      </c>
      <c r="N66" s="878" t="s">
        <v>2529</v>
      </c>
      <c r="O66" s="879"/>
      <c r="P66" s="879"/>
      <c r="Q66" s="879"/>
    </row>
    <row r="67" spans="1:17" ht="12.75" hidden="1" customHeight="1">
      <c r="A67" s="901"/>
      <c r="B67" s="1289"/>
      <c r="C67" s="906"/>
      <c r="D67" s="99" t="s">
        <v>2531</v>
      </c>
      <c r="E67" s="14"/>
      <c r="F67" s="97" t="s">
        <v>2655</v>
      </c>
      <c r="G67" s="97"/>
      <c r="H67" s="875">
        <v>12</v>
      </c>
      <c r="I67" s="875">
        <v>13.5</v>
      </c>
      <c r="J67" s="99" t="s">
        <v>2534</v>
      </c>
      <c r="K67" s="99" t="s">
        <v>2535</v>
      </c>
      <c r="L67" s="99">
        <v>1.4</v>
      </c>
      <c r="M67" s="99">
        <v>15</v>
      </c>
      <c r="N67" s="99">
        <v>117</v>
      </c>
      <c r="O67" s="738"/>
      <c r="P67" s="99">
        <v>1</v>
      </c>
      <c r="Q67" s="99">
        <v>1.1200000000000001</v>
      </c>
    </row>
    <row r="68" spans="1:17" ht="12.75" customHeight="1">
      <c r="A68" s="901"/>
      <c r="B68" s="1289"/>
      <c r="C68" s="1269" t="s">
        <v>2840</v>
      </c>
      <c r="D68" s="99" t="s">
        <v>2531</v>
      </c>
      <c r="E68" s="14" t="s">
        <v>2200</v>
      </c>
      <c r="F68" s="97" t="s">
        <v>2939</v>
      </c>
      <c r="G68" s="97">
        <v>0.7</v>
      </c>
      <c r="H68" s="875">
        <v>18</v>
      </c>
      <c r="I68" s="875">
        <v>20</v>
      </c>
      <c r="J68" s="99" t="s">
        <v>2534</v>
      </c>
      <c r="K68" s="99" t="s">
        <v>2535</v>
      </c>
      <c r="L68" s="99"/>
      <c r="M68" s="99"/>
      <c r="N68" s="99">
        <v>129</v>
      </c>
      <c r="O68" s="738"/>
      <c r="P68" s="99">
        <v>1</v>
      </c>
      <c r="Q68" s="99">
        <v>1.1000000000000001</v>
      </c>
    </row>
    <row r="69" spans="1:17" ht="12.75" customHeight="1">
      <c r="A69" s="901"/>
      <c r="B69" s="1289"/>
      <c r="C69" s="1270"/>
      <c r="D69" s="99" t="s">
        <v>2531</v>
      </c>
      <c r="E69" s="14" t="s">
        <v>2198</v>
      </c>
      <c r="F69" s="97" t="s">
        <v>2659</v>
      </c>
      <c r="G69" s="97">
        <v>0.7</v>
      </c>
      <c r="H69" s="875">
        <v>24</v>
      </c>
      <c r="I69" s="875">
        <v>27</v>
      </c>
      <c r="J69" s="99" t="s">
        <v>2534</v>
      </c>
      <c r="K69" s="99" t="s">
        <v>2535</v>
      </c>
      <c r="L69" s="99"/>
      <c r="M69" s="99"/>
      <c r="N69" s="99">
        <v>129</v>
      </c>
      <c r="O69" s="738"/>
      <c r="P69" s="99">
        <v>1</v>
      </c>
      <c r="Q69" s="99">
        <v>1.1000000000000001</v>
      </c>
    </row>
    <row r="70" spans="1:17" ht="12.75" hidden="1" customHeight="1">
      <c r="A70" s="901"/>
      <c r="B70" s="1289"/>
      <c r="C70" s="1270"/>
      <c r="D70" s="99" t="s">
        <v>2531</v>
      </c>
      <c r="E70" s="14"/>
      <c r="F70" s="97" t="s">
        <v>2661</v>
      </c>
      <c r="G70" s="97"/>
      <c r="H70" s="875">
        <v>30</v>
      </c>
      <c r="I70" s="875">
        <v>34</v>
      </c>
      <c r="J70" s="99" t="s">
        <v>2534</v>
      </c>
      <c r="K70" s="99" t="s">
        <v>2535</v>
      </c>
      <c r="L70" s="99"/>
      <c r="M70" s="99"/>
      <c r="N70" s="99"/>
      <c r="O70" s="738"/>
      <c r="P70" s="99"/>
      <c r="Q70" s="99"/>
    </row>
    <row r="71" spans="1:17" ht="12.75" customHeight="1">
      <c r="A71" s="901"/>
      <c r="B71" s="1290"/>
      <c r="C71" s="1271"/>
      <c r="D71" s="99" t="s">
        <v>2531</v>
      </c>
      <c r="E71" s="14" t="s">
        <v>2195</v>
      </c>
      <c r="F71" s="97" t="s">
        <v>2940</v>
      </c>
      <c r="G71" s="97">
        <v>1</v>
      </c>
      <c r="H71" s="875">
        <v>36</v>
      </c>
      <c r="I71" s="875">
        <v>40</v>
      </c>
      <c r="J71" s="99" t="s">
        <v>2534</v>
      </c>
      <c r="K71" s="99" t="s">
        <v>2535</v>
      </c>
      <c r="L71" s="99"/>
      <c r="M71" s="99"/>
      <c r="N71" s="99">
        <v>165</v>
      </c>
      <c r="O71" s="738"/>
      <c r="P71" s="99">
        <v>1</v>
      </c>
      <c r="Q71" s="99">
        <v>2.2000000000000002</v>
      </c>
    </row>
  </sheetData>
  <sheetProtection password="81F4" sheet="1" objects="1" scenarios="1"/>
  <mergeCells count="10">
    <mergeCell ref="C68:C71"/>
    <mergeCell ref="B48:B62"/>
    <mergeCell ref="B66:B71"/>
    <mergeCell ref="B2:B8"/>
    <mergeCell ref="B27:B41"/>
    <mergeCell ref="C4:C8"/>
    <mergeCell ref="C29:C32"/>
    <mergeCell ref="C40:C41"/>
    <mergeCell ref="C51:C54"/>
    <mergeCell ref="C57:C62"/>
  </mergeCells>
  <phoneticPr fontId="5" type="noConversion"/>
  <hyperlinks>
    <hyperlink ref="E4" r:id="rId1" xr:uid="{726ED9A4-D3BD-4036-BCAE-71E8070A156C}"/>
    <hyperlink ref="E6" r:id="rId2" xr:uid="{DC960F97-72FC-4B8D-9BF0-6B9421A58176}"/>
    <hyperlink ref="E5" r:id="rId3" xr:uid="{018671D7-F464-4207-90D2-3F7456887094}"/>
    <hyperlink ref="E8" r:id="rId4" xr:uid="{B2D18CAD-B72C-4196-865A-24E67D4AFAE5}"/>
    <hyperlink ref="E29" r:id="rId5" xr:uid="{8BC4AC06-EA49-4F41-808C-E13A8CFF174E}"/>
    <hyperlink ref="E30" r:id="rId6" xr:uid="{685AFE70-660D-4611-9F92-DACEEDAFDBFD}"/>
    <hyperlink ref="E32" r:id="rId7" xr:uid="{950488E2-A4A1-42F9-BEE2-15179E833090}"/>
    <hyperlink ref="E41" r:id="rId8" xr:uid="{10FEDBD4-FE24-4BF1-A1D1-DCE9DCFA9FBF}"/>
    <hyperlink ref="E40" r:id="rId9" xr:uid="{8A45B397-0AA8-4C4B-9780-27563A09B722}"/>
    <hyperlink ref="E51" r:id="rId10" xr:uid="{DE9F11AF-3343-4B00-9ED1-CF14A916A8AB}"/>
    <hyperlink ref="E52" r:id="rId11" xr:uid="{7C655D3B-8A80-4DA4-BD77-7F3817864BB2}"/>
    <hyperlink ref="E54" r:id="rId12" xr:uid="{B949C492-9EF4-4724-A26C-F86624D9965B}"/>
    <hyperlink ref="E57" r:id="rId13" xr:uid="{134F23C9-C21A-4A49-83E3-404AF3934E1A}"/>
    <hyperlink ref="E58" r:id="rId14" xr:uid="{D88A1005-E9CA-4F08-8FC6-BFD436FA3BF8}"/>
    <hyperlink ref="E59" r:id="rId15" xr:uid="{10923C2D-3ECA-46AE-BA11-94730FD33772}"/>
    <hyperlink ref="E60" r:id="rId16" xr:uid="{208364CD-B42A-4A18-8FB7-345D93B98138}"/>
    <hyperlink ref="E61" r:id="rId17" xr:uid="{35C02F22-1A25-4999-B244-CA31D139612C}"/>
    <hyperlink ref="E62" r:id="rId18" xr:uid="{5B886F82-0C3F-4938-9F07-308BA3F441A3}"/>
    <hyperlink ref="E68" r:id="rId19" xr:uid="{600D4BEF-95D4-4A9A-A2C2-21D0130AFC0A}"/>
    <hyperlink ref="E69" r:id="rId20" xr:uid="{679B7475-B21D-4C65-8CBC-74A192A56600}"/>
    <hyperlink ref="E71" r:id="rId21" xr:uid="{D7F2B770-CDE3-45EA-982B-FF49D8A7D136}"/>
    <hyperlink ref="T2" location="Contents!A1" display="&lt;&lt;BACK" xr:uid="{50B47D4F-5D9F-4B5B-A675-30EC9B562D54}"/>
  </hyperlinks>
  <pageMargins left="0.7" right="0.7" top="0.75" bottom="0.75" header="0.3" footer="0.3"/>
  <pageSetup scale="53" orientation="landscape" horizontalDpi="360" verticalDpi="360" r:id="rId2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09EC5-0EF1-4388-9A3D-408A59A855B6}">
  <sheetPr codeName="Sheet30"/>
  <dimension ref="A2:AV949"/>
  <sheetViews>
    <sheetView showGridLines="0" topLeftCell="B1" zoomScaleNormal="100" workbookViewId="0">
      <selection activeCell="W9" sqref="W9"/>
    </sheetView>
  </sheetViews>
  <sheetFormatPr defaultRowHeight="12.75"/>
  <cols>
    <col min="1" max="1" width="0" style="313" hidden="1" customWidth="1"/>
    <col min="2" max="2" width="5.5703125" style="901" customWidth="1"/>
    <col min="3" max="3" width="5.28515625" style="313" hidden="1" customWidth="1"/>
    <col min="4" max="4" width="21.28515625" style="313" hidden="1" customWidth="1"/>
    <col min="5" max="5" width="9.140625" style="313"/>
    <col min="6" max="6" width="14.28515625" style="815" customWidth="1"/>
    <col min="7" max="7" width="14.7109375" style="313" bestFit="1" customWidth="1"/>
    <col min="8" max="8" width="15.7109375" style="313" bestFit="1" customWidth="1"/>
    <col min="9" max="9" width="22.140625" style="313" bestFit="1" customWidth="1"/>
    <col min="10" max="10" width="23" style="313" bestFit="1" customWidth="1"/>
    <col min="11" max="11" width="12" style="313" bestFit="1" customWidth="1"/>
    <col min="12" max="12" width="11.42578125" style="313" bestFit="1" customWidth="1"/>
    <col min="13" max="13" width="8.140625" style="313" bestFit="1" customWidth="1"/>
    <col min="14" max="14" width="12" style="313" bestFit="1" customWidth="1"/>
    <col min="15" max="15" width="20.28515625" style="313" bestFit="1" customWidth="1"/>
    <col min="16" max="16" width="9.140625" style="313"/>
    <col min="17" max="17" width="12.28515625" style="318" customWidth="1"/>
    <col min="18" max="19" width="9.140625" style="313"/>
    <col min="20" max="20" width="9.140625" style="387"/>
    <col min="21" max="16384" width="9.140625" style="313"/>
  </cols>
  <sheetData>
    <row r="2" spans="5:23" ht="15.75" hidden="1" customHeight="1">
      <c r="E2" s="1295" t="s">
        <v>2844</v>
      </c>
      <c r="F2" s="881" t="s">
        <v>2683</v>
      </c>
      <c r="G2" s="872" t="s">
        <v>2522</v>
      </c>
      <c r="H2" s="872" t="s">
        <v>2164</v>
      </c>
      <c r="I2" s="872" t="s">
        <v>2524</v>
      </c>
      <c r="J2" s="872" t="s">
        <v>2525</v>
      </c>
      <c r="K2" s="872" t="s">
        <v>422</v>
      </c>
      <c r="L2" s="872" t="s">
        <v>427</v>
      </c>
      <c r="M2" s="872" t="s">
        <v>2684</v>
      </c>
      <c r="N2" s="872" t="s">
        <v>2529</v>
      </c>
      <c r="O2" s="872" t="s">
        <v>2685</v>
      </c>
      <c r="P2" s="872" t="s">
        <v>2846</v>
      </c>
      <c r="Q2" s="882" t="s">
        <v>1153</v>
      </c>
      <c r="R2" s="872" t="s">
        <v>2848</v>
      </c>
      <c r="S2" s="872" t="s">
        <v>2847</v>
      </c>
      <c r="T2" s="871" t="s">
        <v>638</v>
      </c>
      <c r="U2" s="872" t="s">
        <v>2851</v>
      </c>
      <c r="W2" s="252" t="s">
        <v>2248</v>
      </c>
    </row>
    <row r="3" spans="5:23" ht="15.75" hidden="1" customHeight="1">
      <c r="E3" s="1296"/>
      <c r="F3" s="883" t="s">
        <v>2686</v>
      </c>
      <c r="G3" s="91" t="s">
        <v>2531</v>
      </c>
      <c r="H3" s="9"/>
      <c r="I3" s="91">
        <v>24</v>
      </c>
      <c r="J3" s="91">
        <v>27</v>
      </c>
      <c r="K3" s="91" t="s">
        <v>2688</v>
      </c>
      <c r="L3" s="91">
        <v>19.600000000000001</v>
      </c>
      <c r="M3" s="91">
        <v>30</v>
      </c>
      <c r="N3" s="91">
        <v>159</v>
      </c>
      <c r="O3" s="91">
        <v>4</v>
      </c>
      <c r="P3" s="92">
        <v>1</v>
      </c>
      <c r="Q3" s="91">
        <v>15.3</v>
      </c>
      <c r="R3" s="93" t="s">
        <v>2849</v>
      </c>
      <c r="S3" s="91">
        <v>1</v>
      </c>
      <c r="T3" s="8">
        <v>0.5</v>
      </c>
      <c r="U3" s="725"/>
    </row>
    <row r="4" spans="5:23" ht="15.75" hidden="1" customHeight="1">
      <c r="E4" s="1296"/>
      <c r="F4" s="883" t="s">
        <v>2689</v>
      </c>
      <c r="G4" s="91" t="s">
        <v>2531</v>
      </c>
      <c r="H4" s="9"/>
      <c r="I4" s="91">
        <v>39.5</v>
      </c>
      <c r="J4" s="91">
        <v>44</v>
      </c>
      <c r="K4" s="91" t="s">
        <v>2688</v>
      </c>
      <c r="L4" s="91">
        <v>25</v>
      </c>
      <c r="M4" s="91">
        <v>40</v>
      </c>
      <c r="N4" s="91">
        <v>207</v>
      </c>
      <c r="O4" s="91">
        <v>6</v>
      </c>
      <c r="P4" s="92">
        <v>1</v>
      </c>
      <c r="Q4" s="91">
        <v>19.5</v>
      </c>
      <c r="R4" s="93" t="s">
        <v>2849</v>
      </c>
      <c r="S4" s="91">
        <v>2</v>
      </c>
      <c r="T4" s="10">
        <v>0.5</v>
      </c>
      <c r="U4" s="725"/>
    </row>
    <row r="5" spans="5:23" ht="15.75" hidden="1" customHeight="1">
      <c r="E5" s="1296"/>
      <c r="F5" s="883" t="s">
        <v>2691</v>
      </c>
      <c r="G5" s="91" t="s">
        <v>2531</v>
      </c>
      <c r="H5" s="9"/>
      <c r="I5" s="91">
        <v>50</v>
      </c>
      <c r="J5" s="91">
        <v>56.5</v>
      </c>
      <c r="K5" s="91" t="s">
        <v>2688</v>
      </c>
      <c r="L5" s="91">
        <v>30</v>
      </c>
      <c r="M5" s="91">
        <v>50</v>
      </c>
      <c r="N5" s="91">
        <v>207</v>
      </c>
      <c r="O5" s="91">
        <v>8</v>
      </c>
      <c r="P5" s="92">
        <v>1</v>
      </c>
      <c r="Q5" s="91">
        <v>23.1</v>
      </c>
      <c r="R5" s="93" t="s">
        <v>2849</v>
      </c>
      <c r="S5" s="91">
        <v>2</v>
      </c>
      <c r="T5" s="10">
        <v>0.5</v>
      </c>
      <c r="U5" s="725"/>
    </row>
    <row r="6" spans="5:23" ht="15.75" hidden="1" customHeight="1">
      <c r="E6" s="1296"/>
      <c r="F6" s="883" t="s">
        <v>2693</v>
      </c>
      <c r="G6" s="91" t="s">
        <v>2531</v>
      </c>
      <c r="H6" s="9"/>
      <c r="I6" s="91">
        <v>60</v>
      </c>
      <c r="J6" s="91">
        <v>64</v>
      </c>
      <c r="K6" s="91" t="s">
        <v>2688</v>
      </c>
      <c r="L6" s="91">
        <v>25.4</v>
      </c>
      <c r="M6" s="91">
        <v>40</v>
      </c>
      <c r="N6" s="91">
        <v>256</v>
      </c>
      <c r="O6" s="91">
        <v>12</v>
      </c>
      <c r="P6" s="92">
        <v>1</v>
      </c>
      <c r="Q6" s="91">
        <v>19.5</v>
      </c>
      <c r="R6" s="93" t="s">
        <v>2850</v>
      </c>
      <c r="S6" s="91">
        <v>2</v>
      </c>
      <c r="T6" s="10">
        <v>0.5</v>
      </c>
      <c r="U6" s="725"/>
    </row>
    <row r="8" spans="5:23" ht="15">
      <c r="E8" s="1278" t="s">
        <v>2941</v>
      </c>
      <c r="F8" s="889" t="s">
        <v>2522</v>
      </c>
      <c r="G8" s="878" t="s">
        <v>2164</v>
      </c>
      <c r="H8" s="878" t="s">
        <v>2804</v>
      </c>
      <c r="I8" s="878" t="s">
        <v>2805</v>
      </c>
      <c r="J8" s="878" t="s">
        <v>2806</v>
      </c>
      <c r="K8" s="878" t="s">
        <v>2529</v>
      </c>
      <c r="L8" s="878" t="s">
        <v>2528</v>
      </c>
    </row>
    <row r="9" spans="5:23">
      <c r="E9" s="1278"/>
      <c r="F9" s="99" t="s">
        <v>2531</v>
      </c>
      <c r="G9" s="105" t="s">
        <v>2921</v>
      </c>
      <c r="H9" s="99">
        <v>2</v>
      </c>
      <c r="I9" s="99">
        <v>2</v>
      </c>
      <c r="J9" s="99">
        <v>48</v>
      </c>
      <c r="K9" s="99">
        <v>13</v>
      </c>
      <c r="L9" s="99"/>
      <c r="W9" s="252" t="s">
        <v>2248</v>
      </c>
    </row>
    <row r="10" spans="5:23">
      <c r="E10" s="1278"/>
      <c r="F10" s="99" t="s">
        <v>2531</v>
      </c>
      <c r="G10" s="105" t="s">
        <v>2922</v>
      </c>
      <c r="H10" s="99">
        <v>3</v>
      </c>
      <c r="I10" s="99">
        <v>3</v>
      </c>
      <c r="J10" s="99">
        <v>72</v>
      </c>
      <c r="K10" s="99">
        <v>14.3</v>
      </c>
      <c r="L10" s="99"/>
    </row>
    <row r="11" spans="5:23">
      <c r="E11" s="1278"/>
      <c r="F11" s="99" t="s">
        <v>2531</v>
      </c>
      <c r="G11" s="105" t="s">
        <v>2923</v>
      </c>
      <c r="H11" s="99">
        <v>4</v>
      </c>
      <c r="I11" s="99">
        <v>4</v>
      </c>
      <c r="J11" s="99">
        <v>73</v>
      </c>
      <c r="K11" s="99">
        <v>15.7</v>
      </c>
      <c r="L11" s="99"/>
    </row>
    <row r="12" spans="5:23">
      <c r="E12" s="1278"/>
      <c r="F12" s="99" t="s">
        <v>2531</v>
      </c>
      <c r="G12" s="105" t="s">
        <v>2924</v>
      </c>
      <c r="H12" s="99">
        <v>4</v>
      </c>
      <c r="I12" s="99">
        <v>4</v>
      </c>
      <c r="J12" s="99">
        <v>73</v>
      </c>
      <c r="K12" s="99">
        <v>15.7</v>
      </c>
      <c r="L12" s="99"/>
    </row>
    <row r="14" spans="5:23" ht="15" customHeight="1">
      <c r="E14" s="1297" t="s">
        <v>2913</v>
      </c>
      <c r="F14" s="889" t="s">
        <v>2683</v>
      </c>
      <c r="G14" s="878" t="s">
        <v>2522</v>
      </c>
      <c r="H14" s="878" t="s">
        <v>2164</v>
      </c>
      <c r="I14" s="878" t="s">
        <v>2524</v>
      </c>
      <c r="J14" s="878" t="s">
        <v>2525</v>
      </c>
      <c r="K14" s="878" t="s">
        <v>422</v>
      </c>
      <c r="L14" s="878" t="s">
        <v>427</v>
      </c>
      <c r="M14" s="878" t="s">
        <v>2684</v>
      </c>
      <c r="N14" s="878" t="s">
        <v>2529</v>
      </c>
      <c r="O14" s="878" t="s">
        <v>2685</v>
      </c>
      <c r="P14" s="878" t="s">
        <v>2846</v>
      </c>
      <c r="Q14" s="890" t="s">
        <v>1153</v>
      </c>
      <c r="R14" s="878" t="s">
        <v>2848</v>
      </c>
      <c r="S14" s="878" t="s">
        <v>2847</v>
      </c>
      <c r="T14" s="877" t="s">
        <v>638</v>
      </c>
      <c r="U14" s="909"/>
      <c r="V14" s="884"/>
      <c r="W14" s="884"/>
    </row>
    <row r="15" spans="5:23" ht="12.75" customHeight="1">
      <c r="E15" s="1298"/>
      <c r="F15" s="887" t="s">
        <v>2907</v>
      </c>
      <c r="G15" s="99" t="s">
        <v>2531</v>
      </c>
      <c r="H15" s="14" t="s">
        <v>2908</v>
      </c>
      <c r="I15" s="99">
        <v>17</v>
      </c>
      <c r="J15" s="99">
        <v>22</v>
      </c>
      <c r="K15" s="105" t="s">
        <v>2919</v>
      </c>
      <c r="L15" s="99">
        <v>13.3</v>
      </c>
      <c r="M15" s="99">
        <v>20</v>
      </c>
      <c r="N15" s="99">
        <v>100</v>
      </c>
      <c r="O15" s="99">
        <v>2</v>
      </c>
      <c r="P15" s="99">
        <v>1</v>
      </c>
      <c r="Q15" s="99">
        <v>8.9</v>
      </c>
      <c r="R15" s="876" t="s">
        <v>2918</v>
      </c>
      <c r="S15" s="99">
        <v>1</v>
      </c>
      <c r="T15" s="94">
        <v>0.59</v>
      </c>
      <c r="U15" s="817"/>
      <c r="V15" s="389"/>
      <c r="W15" s="389"/>
    </row>
    <row r="16" spans="5:23" ht="12.75" customHeight="1">
      <c r="E16" s="1298"/>
      <c r="F16" s="887" t="s">
        <v>2686</v>
      </c>
      <c r="G16" s="99" t="s">
        <v>2531</v>
      </c>
      <c r="H16" s="14" t="s">
        <v>2909</v>
      </c>
      <c r="I16" s="99">
        <v>20</v>
      </c>
      <c r="J16" s="99">
        <v>24</v>
      </c>
      <c r="K16" s="105" t="s">
        <v>2919</v>
      </c>
      <c r="L16" s="99">
        <v>14.3</v>
      </c>
      <c r="M16" s="99">
        <v>20</v>
      </c>
      <c r="N16" s="99">
        <v>100</v>
      </c>
      <c r="O16" s="99">
        <v>3</v>
      </c>
      <c r="P16" s="99">
        <v>1</v>
      </c>
      <c r="Q16" s="99">
        <v>9.4</v>
      </c>
      <c r="R16" s="876" t="s">
        <v>2918</v>
      </c>
      <c r="S16" s="99">
        <v>1</v>
      </c>
      <c r="T16" s="840">
        <v>0.59</v>
      </c>
      <c r="U16" s="817"/>
      <c r="V16" s="389"/>
      <c r="W16" s="389"/>
    </row>
    <row r="17" spans="1:25" ht="12.75" customHeight="1">
      <c r="E17" s="1298"/>
      <c r="F17" s="887" t="s">
        <v>2910</v>
      </c>
      <c r="G17" s="99" t="s">
        <v>2531</v>
      </c>
      <c r="H17" s="14" t="s">
        <v>2911</v>
      </c>
      <c r="I17" s="99">
        <v>30</v>
      </c>
      <c r="J17" s="99">
        <v>32</v>
      </c>
      <c r="K17" s="105" t="s">
        <v>2919</v>
      </c>
      <c r="L17" s="99">
        <v>16.600000000000001</v>
      </c>
      <c r="M17" s="99">
        <v>25</v>
      </c>
      <c r="N17" s="99">
        <v>137</v>
      </c>
      <c r="O17" s="99">
        <v>4</v>
      </c>
      <c r="P17" s="99">
        <v>1</v>
      </c>
      <c r="Q17" s="99">
        <v>10.8</v>
      </c>
      <c r="R17" s="876" t="s">
        <v>2918</v>
      </c>
      <c r="S17" s="99">
        <v>1</v>
      </c>
      <c r="T17" s="840">
        <v>0.73</v>
      </c>
      <c r="U17" s="817"/>
      <c r="V17" s="389"/>
      <c r="W17" s="389"/>
    </row>
    <row r="18" spans="1:25" ht="12.75" customHeight="1">
      <c r="E18" s="1298"/>
      <c r="F18" s="887" t="s">
        <v>2689</v>
      </c>
      <c r="G18" s="99" t="s">
        <v>2531</v>
      </c>
      <c r="H18" s="14" t="s">
        <v>2912</v>
      </c>
      <c r="I18" s="99">
        <v>32</v>
      </c>
      <c r="J18" s="99">
        <v>36</v>
      </c>
      <c r="K18" s="105" t="s">
        <v>2919</v>
      </c>
      <c r="L18" s="99">
        <v>17.899999999999999</v>
      </c>
      <c r="M18" s="99">
        <v>25</v>
      </c>
      <c r="N18" s="99">
        <v>137</v>
      </c>
      <c r="O18" s="99">
        <v>4</v>
      </c>
      <c r="P18" s="99">
        <v>1</v>
      </c>
      <c r="Q18" s="105">
        <v>11.2</v>
      </c>
      <c r="R18" s="876" t="s">
        <v>2918</v>
      </c>
      <c r="S18" s="99">
        <v>1</v>
      </c>
      <c r="T18" s="840">
        <v>0.73</v>
      </c>
      <c r="U18" s="817"/>
      <c r="V18" s="389"/>
      <c r="W18" s="389"/>
    </row>
    <row r="19" spans="1:25" ht="12.75" customHeight="1">
      <c r="E19" s="1298"/>
      <c r="F19" s="887" t="s">
        <v>2691</v>
      </c>
      <c r="G19" s="99" t="s">
        <v>2531</v>
      </c>
      <c r="H19" s="14" t="s">
        <v>2914</v>
      </c>
      <c r="I19" s="99">
        <v>48</v>
      </c>
      <c r="J19" s="99">
        <v>54</v>
      </c>
      <c r="K19" s="105" t="s">
        <v>2919</v>
      </c>
      <c r="L19" s="99">
        <v>27.3</v>
      </c>
      <c r="M19" s="99">
        <v>40</v>
      </c>
      <c r="N19" s="99">
        <v>214</v>
      </c>
      <c r="O19" s="99">
        <v>8</v>
      </c>
      <c r="P19" s="99">
        <v>1</v>
      </c>
      <c r="Q19" s="105">
        <v>17.5</v>
      </c>
      <c r="R19" s="876" t="s">
        <v>2918</v>
      </c>
      <c r="S19" s="99">
        <v>2</v>
      </c>
      <c r="T19" s="840" t="s">
        <v>2920</v>
      </c>
      <c r="U19" s="817"/>
      <c r="V19" s="389"/>
      <c r="W19" s="389"/>
    </row>
    <row r="20" spans="1:25" ht="12.75" customHeight="1">
      <c r="E20" s="1298"/>
      <c r="F20" s="887" t="s">
        <v>2915</v>
      </c>
      <c r="G20" s="99" t="s">
        <v>2531</v>
      </c>
      <c r="H20" s="14" t="s">
        <v>2916</v>
      </c>
      <c r="I20" s="99">
        <v>52.5</v>
      </c>
      <c r="J20" s="99">
        <v>58</v>
      </c>
      <c r="K20" s="105" t="s">
        <v>2919</v>
      </c>
      <c r="L20" s="99">
        <v>29.4</v>
      </c>
      <c r="M20" s="99">
        <v>40</v>
      </c>
      <c r="N20" s="99">
        <v>214</v>
      </c>
      <c r="O20" s="99">
        <v>8</v>
      </c>
      <c r="P20" s="99">
        <v>1</v>
      </c>
      <c r="Q20" s="105">
        <v>18.5</v>
      </c>
      <c r="R20" s="876" t="s">
        <v>2918</v>
      </c>
      <c r="S20" s="99">
        <v>2</v>
      </c>
      <c r="T20" s="840" t="s">
        <v>2920</v>
      </c>
      <c r="U20" s="817"/>
      <c r="V20" s="389"/>
      <c r="W20" s="389"/>
    </row>
    <row r="21" spans="1:25" ht="12.75" customHeight="1">
      <c r="E21" s="1299"/>
      <c r="F21" s="887" t="s">
        <v>2693</v>
      </c>
      <c r="G21" s="99" t="s">
        <v>2531</v>
      </c>
      <c r="H21" s="14" t="s">
        <v>2917</v>
      </c>
      <c r="I21" s="99">
        <v>60</v>
      </c>
      <c r="J21" s="99">
        <v>64</v>
      </c>
      <c r="K21" s="105" t="s">
        <v>2919</v>
      </c>
      <c r="L21" s="99">
        <v>32.200000000000003</v>
      </c>
      <c r="M21" s="99">
        <v>45</v>
      </c>
      <c r="N21" s="99">
        <v>223</v>
      </c>
      <c r="O21" s="99">
        <v>8</v>
      </c>
      <c r="P21" s="99">
        <v>1</v>
      </c>
      <c r="Q21" s="105">
        <v>20.399999999999999</v>
      </c>
      <c r="R21" s="876" t="s">
        <v>2918</v>
      </c>
      <c r="S21" s="99">
        <v>2</v>
      </c>
      <c r="T21" s="840" t="s">
        <v>2920</v>
      </c>
      <c r="U21" s="817"/>
      <c r="V21" s="389"/>
      <c r="W21" s="389"/>
    </row>
    <row r="24" spans="1:25" ht="12.75" customHeight="1">
      <c r="E24" s="959" t="s">
        <v>2942</v>
      </c>
      <c r="F24" s="961" t="s">
        <v>2943</v>
      </c>
      <c r="G24" s="962"/>
      <c r="H24" s="962"/>
      <c r="I24" s="962"/>
      <c r="J24" s="967"/>
      <c r="K24" s="961" t="s">
        <v>2944</v>
      </c>
      <c r="L24" s="962"/>
      <c r="M24" s="962"/>
      <c r="N24" s="962"/>
      <c r="O24" s="961" t="s">
        <v>2945</v>
      </c>
      <c r="P24" s="962"/>
      <c r="Q24" s="962"/>
      <c r="R24" s="962"/>
      <c r="S24" s="962"/>
      <c r="T24" s="962"/>
      <c r="U24" s="961" t="s">
        <v>2946</v>
      </c>
      <c r="V24" s="962"/>
      <c r="W24" s="962"/>
      <c r="X24" s="959" t="s">
        <v>2947</v>
      </c>
      <c r="Y24" s="960" t="s">
        <v>2948</v>
      </c>
    </row>
    <row r="25" spans="1:25" ht="12.75" customHeight="1">
      <c r="E25" s="950"/>
      <c r="F25" s="959" t="s">
        <v>2949</v>
      </c>
      <c r="G25" s="960" t="s">
        <v>2950</v>
      </c>
      <c r="H25" s="959" t="s">
        <v>2951</v>
      </c>
      <c r="I25" s="959" t="s">
        <v>2952</v>
      </c>
      <c r="J25" s="960" t="s">
        <v>2953</v>
      </c>
      <c r="K25" s="959" t="s">
        <v>2954</v>
      </c>
      <c r="L25" s="959" t="s">
        <v>2955</v>
      </c>
      <c r="M25" s="959" t="s">
        <v>2956</v>
      </c>
      <c r="N25" s="959" t="s">
        <v>2957</v>
      </c>
      <c r="O25" s="961" t="s">
        <v>2958</v>
      </c>
      <c r="P25" s="962"/>
      <c r="Q25" s="961" t="s">
        <v>2959</v>
      </c>
      <c r="R25" s="967"/>
      <c r="S25" s="961" t="s">
        <v>2960</v>
      </c>
      <c r="T25" s="962"/>
      <c r="U25" s="959" t="s">
        <v>2961</v>
      </c>
      <c r="V25" s="959" t="s">
        <v>2959</v>
      </c>
      <c r="W25" s="959" t="s">
        <v>2962</v>
      </c>
      <c r="X25" s="950"/>
      <c r="Y25" s="963"/>
    </row>
    <row r="26" spans="1:25">
      <c r="E26" s="951"/>
      <c r="F26" s="951"/>
      <c r="G26" s="964"/>
      <c r="H26" s="951"/>
      <c r="I26" s="951"/>
      <c r="J26" s="964"/>
      <c r="K26" s="951"/>
      <c r="L26" s="951"/>
      <c r="M26" s="951"/>
      <c r="N26" s="951"/>
      <c r="O26" s="961" t="s">
        <v>2963</v>
      </c>
      <c r="P26" s="961" t="s">
        <v>2964</v>
      </c>
      <c r="Q26" s="961" t="s">
        <v>2963</v>
      </c>
      <c r="R26" s="968" t="s">
        <v>2964</v>
      </c>
      <c r="S26" s="961" t="s">
        <v>2963</v>
      </c>
      <c r="T26" s="961" t="s">
        <v>2964</v>
      </c>
      <c r="U26" s="951"/>
      <c r="V26" s="951"/>
      <c r="W26" s="951"/>
      <c r="X26" s="951"/>
      <c r="Y26" s="964"/>
    </row>
    <row r="27" spans="1:25" ht="12.75" customHeight="1">
      <c r="E27" s="912" t="s">
        <v>2965</v>
      </c>
      <c r="F27" s="913"/>
      <c r="G27" s="913"/>
      <c r="H27" s="913"/>
      <c r="I27" s="913"/>
      <c r="J27" s="913"/>
      <c r="K27" s="913"/>
      <c r="L27" s="913"/>
      <c r="M27" s="913"/>
      <c r="N27" s="913"/>
      <c r="O27" s="913"/>
      <c r="P27" s="913"/>
      <c r="Q27" s="913"/>
      <c r="R27" s="913"/>
      <c r="S27" s="913"/>
      <c r="T27" s="913"/>
      <c r="U27" s="913"/>
      <c r="V27" s="913"/>
      <c r="W27" s="913"/>
      <c r="X27" s="913"/>
      <c r="Y27" s="914"/>
    </row>
    <row r="28" spans="1:25">
      <c r="A28" s="764" t="s">
        <v>2908</v>
      </c>
      <c r="C28" s="313">
        <v>2</v>
      </c>
      <c r="D28" s="313" t="str">
        <f t="shared" ref="D28:D91" si="0">A28&amp;C28&amp;B28&amp;J28</f>
        <v>LMU18CHV214</v>
      </c>
      <c r="E28" s="952" t="s">
        <v>2966</v>
      </c>
      <c r="F28" s="915">
        <v>7</v>
      </c>
      <c r="G28" s="916">
        <v>7</v>
      </c>
      <c r="H28" s="917" t="s">
        <v>2967</v>
      </c>
      <c r="I28" s="917" t="s">
        <v>2967</v>
      </c>
      <c r="J28" s="916">
        <v>14</v>
      </c>
      <c r="K28" s="918">
        <v>7000</v>
      </c>
      <c r="L28" s="918">
        <v>7000</v>
      </c>
      <c r="M28" s="917" t="s">
        <v>2967</v>
      </c>
      <c r="N28" s="917" t="s">
        <v>2967</v>
      </c>
      <c r="O28" s="918">
        <v>8400</v>
      </c>
      <c r="P28" s="919">
        <v>2.46</v>
      </c>
      <c r="Q28" s="918">
        <v>14000</v>
      </c>
      <c r="R28" s="920">
        <v>4.0999999999999996</v>
      </c>
      <c r="S28" s="918">
        <v>16800</v>
      </c>
      <c r="T28" s="919">
        <v>4.92</v>
      </c>
      <c r="U28" s="915">
        <v>826</v>
      </c>
      <c r="V28" s="918">
        <v>1180</v>
      </c>
      <c r="W28" s="918">
        <v>1652</v>
      </c>
      <c r="X28" s="921">
        <v>11.9</v>
      </c>
      <c r="Y28" s="922">
        <v>20.100000000000001</v>
      </c>
    </row>
    <row r="29" spans="1:25">
      <c r="A29" s="764" t="s">
        <v>2908</v>
      </c>
      <c r="C29" s="313">
        <v>2</v>
      </c>
      <c r="D29" s="313" t="str">
        <f t="shared" si="0"/>
        <v>LMU18CHV216</v>
      </c>
      <c r="E29" s="953"/>
      <c r="F29" s="915">
        <v>7</v>
      </c>
      <c r="G29" s="916">
        <v>9</v>
      </c>
      <c r="H29" s="917" t="s">
        <v>2967</v>
      </c>
      <c r="I29" s="917" t="s">
        <v>2967</v>
      </c>
      <c r="J29" s="916">
        <v>16</v>
      </c>
      <c r="K29" s="918">
        <v>7000</v>
      </c>
      <c r="L29" s="918">
        <v>9000</v>
      </c>
      <c r="M29" s="917" t="s">
        <v>2967</v>
      </c>
      <c r="N29" s="917" t="s">
        <v>2967</v>
      </c>
      <c r="O29" s="918">
        <v>9600</v>
      </c>
      <c r="P29" s="919">
        <v>2.81</v>
      </c>
      <c r="Q29" s="918">
        <v>16000</v>
      </c>
      <c r="R29" s="920">
        <v>4.6900000000000004</v>
      </c>
      <c r="S29" s="918">
        <v>19000</v>
      </c>
      <c r="T29" s="919">
        <v>5.57</v>
      </c>
      <c r="U29" s="915">
        <v>868</v>
      </c>
      <c r="V29" s="918">
        <v>1240</v>
      </c>
      <c r="W29" s="918">
        <v>1736</v>
      </c>
      <c r="X29" s="921">
        <v>12.9</v>
      </c>
      <c r="Y29" s="922">
        <v>21.9</v>
      </c>
    </row>
    <row r="30" spans="1:25">
      <c r="A30" s="764" t="s">
        <v>2908</v>
      </c>
      <c r="C30" s="313">
        <v>2</v>
      </c>
      <c r="D30" s="313" t="str">
        <f t="shared" si="0"/>
        <v>LMU18CHV218</v>
      </c>
      <c r="E30" s="953"/>
      <c r="F30" s="915">
        <v>9</v>
      </c>
      <c r="G30" s="916">
        <v>9</v>
      </c>
      <c r="H30" s="917" t="s">
        <v>2967</v>
      </c>
      <c r="I30" s="917" t="s">
        <v>2967</v>
      </c>
      <c r="J30" s="916">
        <v>18</v>
      </c>
      <c r="K30" s="918">
        <v>8500</v>
      </c>
      <c r="L30" s="918">
        <v>8500</v>
      </c>
      <c r="M30" s="917" t="s">
        <v>2967</v>
      </c>
      <c r="N30" s="917" t="s">
        <v>2967</v>
      </c>
      <c r="O30" s="918">
        <v>10200</v>
      </c>
      <c r="P30" s="919">
        <v>3.16</v>
      </c>
      <c r="Q30" s="918">
        <v>17000</v>
      </c>
      <c r="R30" s="920">
        <v>4.9800000000000004</v>
      </c>
      <c r="S30" s="918">
        <v>19000</v>
      </c>
      <c r="T30" s="919">
        <v>5.57</v>
      </c>
      <c r="U30" s="915">
        <v>917</v>
      </c>
      <c r="V30" s="918">
        <v>1310</v>
      </c>
      <c r="W30" s="918">
        <v>1834</v>
      </c>
      <c r="X30" s="921">
        <v>13</v>
      </c>
      <c r="Y30" s="922">
        <v>22</v>
      </c>
    </row>
    <row r="31" spans="1:25">
      <c r="A31" s="764" t="s">
        <v>2908</v>
      </c>
      <c r="C31" s="313">
        <v>2</v>
      </c>
      <c r="D31" s="313" t="str">
        <f t="shared" si="0"/>
        <v>LMU18CHV219</v>
      </c>
      <c r="E31" s="953"/>
      <c r="F31" s="915">
        <v>7</v>
      </c>
      <c r="G31" s="916">
        <v>12</v>
      </c>
      <c r="H31" s="917" t="s">
        <v>2967</v>
      </c>
      <c r="I31" s="917" t="s">
        <v>2967</v>
      </c>
      <c r="J31" s="916">
        <v>19</v>
      </c>
      <c r="K31" s="918">
        <v>6263</v>
      </c>
      <c r="L31" s="918">
        <v>10737</v>
      </c>
      <c r="M31" s="917" t="s">
        <v>2967</v>
      </c>
      <c r="N31" s="917" t="s">
        <v>2967</v>
      </c>
      <c r="O31" s="918">
        <v>10200</v>
      </c>
      <c r="P31" s="919">
        <v>2.99</v>
      </c>
      <c r="Q31" s="918">
        <v>17000</v>
      </c>
      <c r="R31" s="920">
        <v>4.9800000000000004</v>
      </c>
      <c r="S31" s="918">
        <v>19000</v>
      </c>
      <c r="T31" s="919">
        <v>5.57</v>
      </c>
      <c r="U31" s="915">
        <v>917</v>
      </c>
      <c r="V31" s="918">
        <v>1310</v>
      </c>
      <c r="W31" s="918">
        <v>1834</v>
      </c>
      <c r="X31" s="921">
        <v>13</v>
      </c>
      <c r="Y31" s="922">
        <v>22</v>
      </c>
    </row>
    <row r="32" spans="1:25">
      <c r="A32" s="764" t="s">
        <v>2908</v>
      </c>
      <c r="C32" s="313">
        <v>2</v>
      </c>
      <c r="D32" s="313" t="str">
        <f t="shared" si="0"/>
        <v>LMU18CHV221</v>
      </c>
      <c r="E32" s="953"/>
      <c r="F32" s="915">
        <v>9</v>
      </c>
      <c r="G32" s="916">
        <v>12</v>
      </c>
      <c r="H32" s="917" t="s">
        <v>2967</v>
      </c>
      <c r="I32" s="917" t="s">
        <v>2967</v>
      </c>
      <c r="J32" s="916">
        <v>21</v>
      </c>
      <c r="K32" s="918">
        <v>7286</v>
      </c>
      <c r="L32" s="918">
        <v>9714</v>
      </c>
      <c r="M32" s="917" t="s">
        <v>2967</v>
      </c>
      <c r="N32" s="917" t="s">
        <v>2967</v>
      </c>
      <c r="O32" s="918">
        <v>10200</v>
      </c>
      <c r="P32" s="919">
        <v>3.16</v>
      </c>
      <c r="Q32" s="918">
        <v>17000</v>
      </c>
      <c r="R32" s="920">
        <v>4.9800000000000004</v>
      </c>
      <c r="S32" s="918">
        <v>19000</v>
      </c>
      <c r="T32" s="919">
        <v>5.57</v>
      </c>
      <c r="U32" s="915">
        <v>917</v>
      </c>
      <c r="V32" s="918">
        <v>1310</v>
      </c>
      <c r="W32" s="918">
        <v>1834</v>
      </c>
      <c r="X32" s="921">
        <v>13</v>
      </c>
      <c r="Y32" s="922">
        <v>22</v>
      </c>
    </row>
    <row r="33" spans="1:25">
      <c r="A33" s="764" t="s">
        <v>2908</v>
      </c>
      <c r="C33" s="313">
        <v>2</v>
      </c>
      <c r="D33" s="313" t="str">
        <f t="shared" si="0"/>
        <v>LMU18CHV222</v>
      </c>
      <c r="E33" s="953"/>
      <c r="F33" s="915">
        <v>7</v>
      </c>
      <c r="G33" s="916">
        <v>15</v>
      </c>
      <c r="H33" s="917" t="s">
        <v>2967</v>
      </c>
      <c r="I33" s="917" t="s">
        <v>2967</v>
      </c>
      <c r="J33" s="916">
        <v>22</v>
      </c>
      <c r="K33" s="918">
        <v>5409</v>
      </c>
      <c r="L33" s="918">
        <v>11591</v>
      </c>
      <c r="M33" s="917" t="s">
        <v>2967</v>
      </c>
      <c r="N33" s="917" t="s">
        <v>2967</v>
      </c>
      <c r="O33" s="918">
        <v>10200</v>
      </c>
      <c r="P33" s="919">
        <v>2.99</v>
      </c>
      <c r="Q33" s="918">
        <v>17000</v>
      </c>
      <c r="R33" s="920">
        <v>4.9800000000000004</v>
      </c>
      <c r="S33" s="918">
        <v>19000</v>
      </c>
      <c r="T33" s="919">
        <v>5.57</v>
      </c>
      <c r="U33" s="915">
        <v>917</v>
      </c>
      <c r="V33" s="918">
        <v>1310</v>
      </c>
      <c r="W33" s="918">
        <v>1834</v>
      </c>
      <c r="X33" s="921">
        <v>13</v>
      </c>
      <c r="Y33" s="922">
        <v>22</v>
      </c>
    </row>
    <row r="34" spans="1:25">
      <c r="A34" s="764" t="s">
        <v>2908</v>
      </c>
      <c r="C34" s="313">
        <v>2</v>
      </c>
      <c r="D34" s="313" t="str">
        <f t="shared" si="0"/>
        <v>LMU18CHV224</v>
      </c>
      <c r="E34" s="953"/>
      <c r="F34" s="915">
        <v>9</v>
      </c>
      <c r="G34" s="916">
        <v>15</v>
      </c>
      <c r="H34" s="917" t="s">
        <v>2967</v>
      </c>
      <c r="I34" s="917" t="s">
        <v>2967</v>
      </c>
      <c r="J34" s="916">
        <v>24</v>
      </c>
      <c r="K34" s="918">
        <v>6375</v>
      </c>
      <c r="L34" s="918">
        <v>10625</v>
      </c>
      <c r="M34" s="917" t="s">
        <v>2967</v>
      </c>
      <c r="N34" s="917" t="s">
        <v>2967</v>
      </c>
      <c r="O34" s="918">
        <v>10200</v>
      </c>
      <c r="P34" s="919">
        <v>2.99</v>
      </c>
      <c r="Q34" s="918">
        <v>17000</v>
      </c>
      <c r="R34" s="920">
        <v>4.9800000000000004</v>
      </c>
      <c r="S34" s="918">
        <v>19000</v>
      </c>
      <c r="T34" s="919">
        <v>5.57</v>
      </c>
      <c r="U34" s="915">
        <v>917</v>
      </c>
      <c r="V34" s="918">
        <v>1310</v>
      </c>
      <c r="W34" s="918">
        <v>1834</v>
      </c>
      <c r="X34" s="921">
        <v>13</v>
      </c>
      <c r="Y34" s="922">
        <v>22</v>
      </c>
    </row>
    <row r="35" spans="1:25">
      <c r="A35" s="764" t="s">
        <v>2908</v>
      </c>
      <c r="C35" s="313">
        <v>2</v>
      </c>
      <c r="D35" s="313" t="str">
        <f t="shared" si="0"/>
        <v>LMU18CHV224</v>
      </c>
      <c r="E35" s="954"/>
      <c r="F35" s="915">
        <v>12</v>
      </c>
      <c r="G35" s="916">
        <v>12</v>
      </c>
      <c r="H35" s="917" t="s">
        <v>2967</v>
      </c>
      <c r="I35" s="917" t="s">
        <v>2967</v>
      </c>
      <c r="J35" s="916">
        <v>24</v>
      </c>
      <c r="K35" s="918">
        <v>8500</v>
      </c>
      <c r="L35" s="918">
        <v>8500</v>
      </c>
      <c r="M35" s="917" t="s">
        <v>2967</v>
      </c>
      <c r="N35" s="917" t="s">
        <v>2967</v>
      </c>
      <c r="O35" s="918">
        <v>10200</v>
      </c>
      <c r="P35" s="919">
        <v>3.16</v>
      </c>
      <c r="Q35" s="918">
        <v>17000</v>
      </c>
      <c r="R35" s="920">
        <v>4.9800000000000004</v>
      </c>
      <c r="S35" s="918">
        <v>19000</v>
      </c>
      <c r="T35" s="919">
        <v>5.57</v>
      </c>
      <c r="U35" s="915">
        <v>917</v>
      </c>
      <c r="V35" s="918">
        <v>1310</v>
      </c>
      <c r="W35" s="918">
        <v>1834</v>
      </c>
      <c r="X35" s="921">
        <v>13</v>
      </c>
      <c r="Y35" s="922">
        <v>22</v>
      </c>
    </row>
    <row r="36" spans="1:25" ht="12.75" customHeight="1">
      <c r="A36" s="764"/>
      <c r="D36" s="313" t="str">
        <f t="shared" si="0"/>
        <v/>
      </c>
      <c r="E36" s="912" t="s">
        <v>2968</v>
      </c>
      <c r="F36" s="913"/>
      <c r="G36" s="913"/>
      <c r="H36" s="913"/>
      <c r="I36" s="913"/>
      <c r="J36" s="913"/>
      <c r="K36" s="913"/>
      <c r="L36" s="913"/>
      <c r="M36" s="913"/>
      <c r="N36" s="913"/>
      <c r="O36" s="913"/>
      <c r="P36" s="913"/>
      <c r="Q36" s="913"/>
      <c r="R36" s="913"/>
      <c r="S36" s="913"/>
      <c r="T36" s="913"/>
      <c r="U36" s="913"/>
      <c r="V36" s="913"/>
      <c r="W36" s="913"/>
      <c r="X36" s="913"/>
      <c r="Y36" s="914"/>
    </row>
    <row r="37" spans="1:25">
      <c r="A37" s="764" t="s">
        <v>2908</v>
      </c>
      <c r="C37" s="313">
        <v>2</v>
      </c>
      <c r="D37" s="313" t="str">
        <f t="shared" si="0"/>
        <v>LMU18CHV218</v>
      </c>
      <c r="E37" s="952" t="s">
        <v>2966</v>
      </c>
      <c r="F37" s="915">
        <v>9</v>
      </c>
      <c r="G37" s="916">
        <v>9</v>
      </c>
      <c r="H37" s="917" t="s">
        <v>2967</v>
      </c>
      <c r="I37" s="917" t="s">
        <v>2967</v>
      </c>
      <c r="J37" s="916">
        <v>18</v>
      </c>
      <c r="K37" s="918">
        <v>7000</v>
      </c>
      <c r="L37" s="918">
        <v>7000</v>
      </c>
      <c r="M37" s="917" t="s">
        <v>2967</v>
      </c>
      <c r="N37" s="917" t="s">
        <v>2967</v>
      </c>
      <c r="O37" s="918">
        <v>8400</v>
      </c>
      <c r="P37" s="919">
        <v>3.16</v>
      </c>
      <c r="Q37" s="918">
        <v>14000</v>
      </c>
      <c r="R37" s="920">
        <v>4.0999999999999996</v>
      </c>
      <c r="S37" s="918">
        <v>19000</v>
      </c>
      <c r="T37" s="919">
        <v>5.57</v>
      </c>
      <c r="U37" s="915">
        <v>916</v>
      </c>
      <c r="V37" s="918">
        <v>1308</v>
      </c>
      <c r="W37" s="918">
        <v>1831</v>
      </c>
      <c r="X37" s="921">
        <v>10.7</v>
      </c>
      <c r="Y37" s="922">
        <v>17.2</v>
      </c>
    </row>
    <row r="38" spans="1:25">
      <c r="A38" s="764" t="s">
        <v>2908</v>
      </c>
      <c r="C38" s="313">
        <v>2</v>
      </c>
      <c r="D38" s="313" t="str">
        <f t="shared" si="0"/>
        <v>LMU18CHV221</v>
      </c>
      <c r="E38" s="953"/>
      <c r="F38" s="915">
        <v>9</v>
      </c>
      <c r="G38" s="916">
        <v>12</v>
      </c>
      <c r="H38" s="917" t="s">
        <v>2967</v>
      </c>
      <c r="I38" s="917" t="s">
        <v>2967</v>
      </c>
      <c r="J38" s="916">
        <v>21</v>
      </c>
      <c r="K38" s="918">
        <v>6000</v>
      </c>
      <c r="L38" s="918">
        <v>8000</v>
      </c>
      <c r="M38" s="917" t="s">
        <v>2967</v>
      </c>
      <c r="N38" s="917" t="s">
        <v>2967</v>
      </c>
      <c r="O38" s="918">
        <v>8400</v>
      </c>
      <c r="P38" s="919">
        <v>3.16</v>
      </c>
      <c r="Q38" s="918">
        <v>14000</v>
      </c>
      <c r="R38" s="920">
        <v>4.0999999999999996</v>
      </c>
      <c r="S38" s="918">
        <v>19000</v>
      </c>
      <c r="T38" s="919">
        <v>5.57</v>
      </c>
      <c r="U38" s="915">
        <v>916</v>
      </c>
      <c r="V38" s="918">
        <v>1308</v>
      </c>
      <c r="W38" s="918">
        <v>1831</v>
      </c>
      <c r="X38" s="921">
        <v>10.7</v>
      </c>
      <c r="Y38" s="922">
        <v>17.2</v>
      </c>
    </row>
    <row r="39" spans="1:25">
      <c r="A39" s="764" t="s">
        <v>2908</v>
      </c>
      <c r="C39" s="313">
        <v>2</v>
      </c>
      <c r="D39" s="313" t="str">
        <f t="shared" si="0"/>
        <v>LMU18CHV224</v>
      </c>
      <c r="E39" s="954"/>
      <c r="F39" s="915">
        <v>12</v>
      </c>
      <c r="G39" s="916">
        <v>12</v>
      </c>
      <c r="H39" s="917" t="s">
        <v>2967</v>
      </c>
      <c r="I39" s="917" t="s">
        <v>2967</v>
      </c>
      <c r="J39" s="916">
        <v>24</v>
      </c>
      <c r="K39" s="918">
        <v>7000</v>
      </c>
      <c r="L39" s="918">
        <v>7000</v>
      </c>
      <c r="M39" s="917" t="s">
        <v>2967</v>
      </c>
      <c r="N39" s="917" t="s">
        <v>2967</v>
      </c>
      <c r="O39" s="918">
        <v>8400</v>
      </c>
      <c r="P39" s="919">
        <v>3.16</v>
      </c>
      <c r="Q39" s="918">
        <v>14000</v>
      </c>
      <c r="R39" s="920">
        <v>4.0999999999999996</v>
      </c>
      <c r="S39" s="918">
        <v>19000</v>
      </c>
      <c r="T39" s="919">
        <v>5.57</v>
      </c>
      <c r="U39" s="915">
        <v>916</v>
      </c>
      <c r="V39" s="918">
        <v>1308</v>
      </c>
      <c r="W39" s="918">
        <v>1831</v>
      </c>
      <c r="X39" s="921">
        <v>10.7</v>
      </c>
      <c r="Y39" s="922">
        <v>17.2</v>
      </c>
    </row>
    <row r="40" spans="1:25" ht="12.75" customHeight="1">
      <c r="A40" s="764"/>
      <c r="D40" s="313" t="str">
        <f t="shared" si="0"/>
        <v/>
      </c>
      <c r="E40" s="912" t="s">
        <v>2969</v>
      </c>
      <c r="F40" s="913"/>
      <c r="G40" s="913"/>
      <c r="H40" s="913"/>
      <c r="I40" s="913"/>
      <c r="J40" s="913"/>
      <c r="K40" s="913"/>
      <c r="L40" s="913"/>
      <c r="M40" s="913"/>
      <c r="N40" s="913"/>
      <c r="O40" s="913"/>
      <c r="P40" s="913"/>
      <c r="Q40" s="913"/>
      <c r="R40" s="913"/>
      <c r="S40" s="913"/>
      <c r="T40" s="913"/>
      <c r="U40" s="913"/>
      <c r="V40" s="913"/>
      <c r="W40" s="913"/>
      <c r="X40" s="913"/>
      <c r="Y40" s="914"/>
    </row>
    <row r="41" spans="1:25">
      <c r="A41" s="764" t="s">
        <v>2908</v>
      </c>
      <c r="C41" s="313">
        <v>2</v>
      </c>
      <c r="D41" s="313" t="str">
        <f t="shared" si="0"/>
        <v>LMU18CHV216</v>
      </c>
      <c r="E41" s="952" t="s">
        <v>2966</v>
      </c>
      <c r="F41" s="915">
        <v>7</v>
      </c>
      <c r="G41" s="916">
        <v>9</v>
      </c>
      <c r="H41" s="917" t="s">
        <v>2967</v>
      </c>
      <c r="I41" s="917" t="s">
        <v>2967</v>
      </c>
      <c r="J41" s="916">
        <v>16</v>
      </c>
      <c r="K41" s="918">
        <v>6382</v>
      </c>
      <c r="L41" s="918">
        <v>8206</v>
      </c>
      <c r="M41" s="917" t="s">
        <v>2967</v>
      </c>
      <c r="N41" s="917" t="s">
        <v>2967</v>
      </c>
      <c r="O41" s="918">
        <v>8753</v>
      </c>
      <c r="P41" s="919">
        <v>2.57</v>
      </c>
      <c r="Q41" s="918">
        <v>14588</v>
      </c>
      <c r="R41" s="920">
        <v>4.28</v>
      </c>
      <c r="S41" s="918">
        <v>19000</v>
      </c>
      <c r="T41" s="919">
        <v>5.57</v>
      </c>
      <c r="U41" s="915">
        <v>867</v>
      </c>
      <c r="V41" s="918">
        <v>1239</v>
      </c>
      <c r="W41" s="918">
        <v>1735</v>
      </c>
      <c r="X41" s="921">
        <v>11.8</v>
      </c>
      <c r="Y41" s="922">
        <v>19.5</v>
      </c>
    </row>
    <row r="42" spans="1:25">
      <c r="A42" s="764" t="s">
        <v>2908</v>
      </c>
      <c r="C42" s="313">
        <v>2</v>
      </c>
      <c r="D42" s="313" t="str">
        <f t="shared" si="0"/>
        <v>LMU18CHV218</v>
      </c>
      <c r="E42" s="953"/>
      <c r="F42" s="915">
        <v>9</v>
      </c>
      <c r="G42" s="916">
        <v>9</v>
      </c>
      <c r="H42" s="917" t="s">
        <v>2967</v>
      </c>
      <c r="I42" s="917" t="s">
        <v>2967</v>
      </c>
      <c r="J42" s="916">
        <v>18</v>
      </c>
      <c r="K42" s="918">
        <v>7750</v>
      </c>
      <c r="L42" s="918">
        <v>7750</v>
      </c>
      <c r="M42" s="917" t="s">
        <v>2967</v>
      </c>
      <c r="N42" s="917" t="s">
        <v>2967</v>
      </c>
      <c r="O42" s="918">
        <v>9300</v>
      </c>
      <c r="P42" s="919">
        <v>3.16</v>
      </c>
      <c r="Q42" s="918">
        <v>15500</v>
      </c>
      <c r="R42" s="920">
        <v>4.54</v>
      </c>
      <c r="S42" s="918">
        <v>19000</v>
      </c>
      <c r="T42" s="919">
        <v>5.57</v>
      </c>
      <c r="U42" s="915">
        <v>916</v>
      </c>
      <c r="V42" s="918">
        <v>1309</v>
      </c>
      <c r="W42" s="918">
        <v>1833</v>
      </c>
      <c r="X42" s="921">
        <v>11.8</v>
      </c>
      <c r="Y42" s="922">
        <v>19.600000000000001</v>
      </c>
    </row>
    <row r="43" spans="1:25">
      <c r="A43" s="764" t="s">
        <v>2908</v>
      </c>
      <c r="C43" s="313">
        <v>2</v>
      </c>
      <c r="D43" s="313" t="str">
        <f t="shared" si="0"/>
        <v>LMU18CHV219</v>
      </c>
      <c r="E43" s="953"/>
      <c r="F43" s="915">
        <v>7</v>
      </c>
      <c r="G43" s="916">
        <v>12</v>
      </c>
      <c r="H43" s="917" t="s">
        <v>2967</v>
      </c>
      <c r="I43" s="917" t="s">
        <v>2967</v>
      </c>
      <c r="J43" s="916">
        <v>19</v>
      </c>
      <c r="K43" s="918">
        <v>5711</v>
      </c>
      <c r="L43" s="918">
        <v>9789</v>
      </c>
      <c r="M43" s="917" t="s">
        <v>2967</v>
      </c>
      <c r="N43" s="917" t="s">
        <v>2967</v>
      </c>
      <c r="O43" s="918">
        <v>9300</v>
      </c>
      <c r="P43" s="919">
        <v>2.73</v>
      </c>
      <c r="Q43" s="918">
        <v>15500</v>
      </c>
      <c r="R43" s="920">
        <v>4.54</v>
      </c>
      <c r="S43" s="918">
        <v>19000</v>
      </c>
      <c r="T43" s="919">
        <v>5.57</v>
      </c>
      <c r="U43" s="915">
        <v>916</v>
      </c>
      <c r="V43" s="918">
        <v>1309</v>
      </c>
      <c r="W43" s="918">
        <v>1833</v>
      </c>
      <c r="X43" s="921">
        <v>11.8</v>
      </c>
      <c r="Y43" s="922">
        <v>19.600000000000001</v>
      </c>
    </row>
    <row r="44" spans="1:25">
      <c r="A44" s="764" t="s">
        <v>2908</v>
      </c>
      <c r="C44" s="313">
        <v>2</v>
      </c>
      <c r="D44" s="313" t="str">
        <f t="shared" si="0"/>
        <v>LMU18CHV221</v>
      </c>
      <c r="E44" s="953"/>
      <c r="F44" s="915">
        <v>9</v>
      </c>
      <c r="G44" s="916">
        <v>12</v>
      </c>
      <c r="H44" s="917" t="s">
        <v>2967</v>
      </c>
      <c r="I44" s="917" t="s">
        <v>2967</v>
      </c>
      <c r="J44" s="916">
        <v>21</v>
      </c>
      <c r="K44" s="918">
        <v>6643</v>
      </c>
      <c r="L44" s="918">
        <v>8857</v>
      </c>
      <c r="M44" s="917" t="s">
        <v>2967</v>
      </c>
      <c r="N44" s="917" t="s">
        <v>2967</v>
      </c>
      <c r="O44" s="918">
        <v>9300</v>
      </c>
      <c r="P44" s="919">
        <v>3.16</v>
      </c>
      <c r="Q44" s="918">
        <v>15500</v>
      </c>
      <c r="R44" s="920">
        <v>4.54</v>
      </c>
      <c r="S44" s="918">
        <v>19000</v>
      </c>
      <c r="T44" s="919">
        <v>5.57</v>
      </c>
      <c r="U44" s="915">
        <v>916</v>
      </c>
      <c r="V44" s="918">
        <v>1309</v>
      </c>
      <c r="W44" s="918">
        <v>1833</v>
      </c>
      <c r="X44" s="921">
        <v>11.8</v>
      </c>
      <c r="Y44" s="922">
        <v>19.600000000000001</v>
      </c>
    </row>
    <row r="45" spans="1:25">
      <c r="A45" s="764" t="s">
        <v>2908</v>
      </c>
      <c r="C45" s="313">
        <v>2</v>
      </c>
      <c r="D45" s="313" t="str">
        <f t="shared" si="0"/>
        <v>LMU18CHV224</v>
      </c>
      <c r="E45" s="953"/>
      <c r="F45" s="915">
        <v>9</v>
      </c>
      <c r="G45" s="916">
        <v>15</v>
      </c>
      <c r="H45" s="917" t="s">
        <v>2967</v>
      </c>
      <c r="I45" s="917" t="s">
        <v>2967</v>
      </c>
      <c r="J45" s="916">
        <v>24</v>
      </c>
      <c r="K45" s="918">
        <v>5813</v>
      </c>
      <c r="L45" s="918">
        <v>9688</v>
      </c>
      <c r="M45" s="917" t="s">
        <v>2967</v>
      </c>
      <c r="N45" s="917" t="s">
        <v>2967</v>
      </c>
      <c r="O45" s="918">
        <v>9300</v>
      </c>
      <c r="P45" s="919">
        <v>2.73</v>
      </c>
      <c r="Q45" s="918">
        <v>15500</v>
      </c>
      <c r="R45" s="920">
        <v>4.54</v>
      </c>
      <c r="S45" s="918">
        <v>19000</v>
      </c>
      <c r="T45" s="919">
        <v>5.57</v>
      </c>
      <c r="U45" s="915">
        <v>916</v>
      </c>
      <c r="V45" s="918">
        <v>1309</v>
      </c>
      <c r="W45" s="918">
        <v>1833</v>
      </c>
      <c r="X45" s="921">
        <v>11.8</v>
      </c>
      <c r="Y45" s="922">
        <v>19.600000000000001</v>
      </c>
    </row>
    <row r="46" spans="1:25">
      <c r="A46" s="764" t="s">
        <v>2908</v>
      </c>
      <c r="C46" s="313">
        <v>2</v>
      </c>
      <c r="D46" s="313" t="str">
        <f t="shared" si="0"/>
        <v>LMU18CHV224</v>
      </c>
      <c r="E46" s="954"/>
      <c r="F46" s="915">
        <v>12</v>
      </c>
      <c r="G46" s="916">
        <v>12</v>
      </c>
      <c r="H46" s="917" t="s">
        <v>2967</v>
      </c>
      <c r="I46" s="917" t="s">
        <v>2967</v>
      </c>
      <c r="J46" s="916">
        <v>24</v>
      </c>
      <c r="K46" s="918">
        <v>7750</v>
      </c>
      <c r="L46" s="918">
        <v>7750</v>
      </c>
      <c r="M46" s="917" t="s">
        <v>2967</v>
      </c>
      <c r="N46" s="917" t="s">
        <v>2967</v>
      </c>
      <c r="O46" s="918">
        <v>9300</v>
      </c>
      <c r="P46" s="919">
        <v>3.16</v>
      </c>
      <c r="Q46" s="918">
        <v>15500</v>
      </c>
      <c r="R46" s="920">
        <v>4.54</v>
      </c>
      <c r="S46" s="918">
        <v>19000</v>
      </c>
      <c r="T46" s="919">
        <v>5.57</v>
      </c>
      <c r="U46" s="915">
        <v>916</v>
      </c>
      <c r="V46" s="918">
        <v>1309</v>
      </c>
      <c r="W46" s="918">
        <v>1833</v>
      </c>
      <c r="X46" s="921">
        <v>11.8</v>
      </c>
      <c r="Y46" s="922">
        <v>19.600000000000001</v>
      </c>
    </row>
    <row r="47" spans="1:25">
      <c r="D47" s="313" t="str">
        <f t="shared" si="0"/>
        <v/>
      </c>
      <c r="E47" s="344"/>
      <c r="F47" s="923"/>
      <c r="G47" s="344"/>
      <c r="H47" s="344"/>
      <c r="I47" s="344"/>
      <c r="J47" s="344"/>
      <c r="K47" s="344"/>
      <c r="L47" s="344"/>
      <c r="M47" s="344"/>
      <c r="N47" s="344"/>
      <c r="O47" s="344"/>
      <c r="P47" s="344"/>
      <c r="Q47" s="16"/>
      <c r="R47" s="344"/>
      <c r="S47" s="344"/>
      <c r="T47" s="388"/>
      <c r="U47" s="344"/>
      <c r="V47" s="344"/>
      <c r="W47" s="344"/>
      <c r="X47" s="344"/>
      <c r="Y47" s="344"/>
    </row>
    <row r="48" spans="1:25" ht="12.75" customHeight="1">
      <c r="D48" s="313" t="str">
        <f t="shared" si="0"/>
        <v/>
      </c>
      <c r="E48" s="959" t="s">
        <v>2942</v>
      </c>
      <c r="F48" s="961" t="s">
        <v>2943</v>
      </c>
      <c r="G48" s="962"/>
      <c r="H48" s="962"/>
      <c r="I48" s="962"/>
      <c r="J48" s="967"/>
      <c r="K48" s="961" t="s">
        <v>2944</v>
      </c>
      <c r="L48" s="962"/>
      <c r="M48" s="962"/>
      <c r="N48" s="962"/>
      <c r="O48" s="961" t="s">
        <v>2945</v>
      </c>
      <c r="P48" s="962"/>
      <c r="Q48" s="962"/>
      <c r="R48" s="962"/>
      <c r="S48" s="962"/>
      <c r="T48" s="962"/>
      <c r="U48" s="961" t="s">
        <v>2946</v>
      </c>
      <c r="V48" s="962"/>
      <c r="W48" s="962"/>
      <c r="X48" s="959" t="s">
        <v>2947</v>
      </c>
      <c r="Y48" s="960" t="s">
        <v>2948</v>
      </c>
    </row>
    <row r="49" spans="1:25" ht="12.75" customHeight="1">
      <c r="D49" s="313" t="str">
        <f t="shared" si="0"/>
        <v>Total</v>
      </c>
      <c r="E49" s="950"/>
      <c r="F49" s="959" t="s">
        <v>2949</v>
      </c>
      <c r="G49" s="959" t="s">
        <v>2950</v>
      </c>
      <c r="H49" s="960" t="s">
        <v>2951</v>
      </c>
      <c r="I49" s="959" t="s">
        <v>2952</v>
      </c>
      <c r="J49" s="960" t="s">
        <v>2953</v>
      </c>
      <c r="K49" s="959" t="s">
        <v>2954</v>
      </c>
      <c r="L49" s="959" t="s">
        <v>2955</v>
      </c>
      <c r="M49" s="959" t="s">
        <v>2956</v>
      </c>
      <c r="N49" s="959" t="s">
        <v>2957</v>
      </c>
      <c r="O49" s="961" t="s">
        <v>2958</v>
      </c>
      <c r="P49" s="962"/>
      <c r="Q49" s="961" t="s">
        <v>2959</v>
      </c>
      <c r="R49" s="967"/>
      <c r="S49" s="961" t="s">
        <v>2960</v>
      </c>
      <c r="T49" s="962"/>
      <c r="U49" s="959" t="s">
        <v>2961</v>
      </c>
      <c r="V49" s="959" t="s">
        <v>2959</v>
      </c>
      <c r="W49" s="959" t="s">
        <v>2962</v>
      </c>
      <c r="X49" s="950"/>
      <c r="Y49" s="963"/>
    </row>
    <row r="50" spans="1:25">
      <c r="D50" s="313" t="str">
        <f t="shared" si="0"/>
        <v/>
      </c>
      <c r="E50" s="951"/>
      <c r="F50" s="951"/>
      <c r="G50" s="951"/>
      <c r="H50" s="964"/>
      <c r="I50" s="951"/>
      <c r="J50" s="964"/>
      <c r="K50" s="951"/>
      <c r="L50" s="951"/>
      <c r="M50" s="951"/>
      <c r="N50" s="951"/>
      <c r="O50" s="961" t="s">
        <v>2963</v>
      </c>
      <c r="P50" s="961" t="s">
        <v>2964</v>
      </c>
      <c r="Q50" s="961" t="s">
        <v>2963</v>
      </c>
      <c r="R50" s="968" t="s">
        <v>2964</v>
      </c>
      <c r="S50" s="961" t="s">
        <v>2963</v>
      </c>
      <c r="T50" s="961" t="s">
        <v>2964</v>
      </c>
      <c r="U50" s="951"/>
      <c r="V50" s="951"/>
      <c r="W50" s="951"/>
      <c r="X50" s="951"/>
      <c r="Y50" s="964"/>
    </row>
    <row r="51" spans="1:25" ht="12.75" customHeight="1">
      <c r="D51" s="313" t="str">
        <f t="shared" si="0"/>
        <v/>
      </c>
      <c r="E51" s="912" t="s">
        <v>2965</v>
      </c>
      <c r="F51" s="913"/>
      <c r="G51" s="913"/>
      <c r="H51" s="913"/>
      <c r="I51" s="913"/>
      <c r="J51" s="913"/>
      <c r="K51" s="913"/>
      <c r="L51" s="913"/>
      <c r="M51" s="913"/>
      <c r="N51" s="913"/>
      <c r="O51" s="913"/>
      <c r="P51" s="913"/>
      <c r="Q51" s="913"/>
      <c r="R51" s="913"/>
      <c r="S51" s="913"/>
      <c r="T51" s="913"/>
      <c r="U51" s="913"/>
      <c r="V51" s="913"/>
      <c r="W51" s="913"/>
      <c r="X51" s="913"/>
      <c r="Y51" s="914"/>
    </row>
    <row r="52" spans="1:25">
      <c r="A52" s="764" t="s">
        <v>2909</v>
      </c>
      <c r="C52" s="313">
        <v>2</v>
      </c>
      <c r="D52" s="313" t="str">
        <f t="shared" si="0"/>
        <v>LMU24CHV214</v>
      </c>
      <c r="E52" s="952" t="s">
        <v>2966</v>
      </c>
      <c r="F52" s="915">
        <v>7</v>
      </c>
      <c r="G52" s="915">
        <v>7</v>
      </c>
      <c r="H52" s="924" t="s">
        <v>2967</v>
      </c>
      <c r="I52" s="917" t="s">
        <v>2967</v>
      </c>
      <c r="J52" s="916">
        <v>14</v>
      </c>
      <c r="K52" s="918">
        <v>7000</v>
      </c>
      <c r="L52" s="918">
        <v>7000</v>
      </c>
      <c r="M52" s="917" t="s">
        <v>2967</v>
      </c>
      <c r="N52" s="917" t="s">
        <v>2967</v>
      </c>
      <c r="O52" s="918">
        <v>8400</v>
      </c>
      <c r="P52" s="919">
        <v>2.46</v>
      </c>
      <c r="Q52" s="918">
        <v>14000</v>
      </c>
      <c r="R52" s="920">
        <v>4.0999999999999996</v>
      </c>
      <c r="S52" s="918">
        <v>16800</v>
      </c>
      <c r="T52" s="919">
        <v>4.92</v>
      </c>
      <c r="U52" s="915">
        <v>798</v>
      </c>
      <c r="V52" s="918">
        <v>1140</v>
      </c>
      <c r="W52" s="918">
        <v>1596</v>
      </c>
      <c r="X52" s="921">
        <v>12.3</v>
      </c>
      <c r="Y52" s="922">
        <v>19.7</v>
      </c>
    </row>
    <row r="53" spans="1:25">
      <c r="A53" s="764" t="s">
        <v>2909</v>
      </c>
      <c r="C53" s="313">
        <v>2</v>
      </c>
      <c r="D53" s="313" t="str">
        <f t="shared" si="0"/>
        <v>LMU24CHV216</v>
      </c>
      <c r="E53" s="953"/>
      <c r="F53" s="915">
        <v>7</v>
      </c>
      <c r="G53" s="915">
        <v>9</v>
      </c>
      <c r="H53" s="924" t="s">
        <v>2967</v>
      </c>
      <c r="I53" s="917" t="s">
        <v>2967</v>
      </c>
      <c r="J53" s="916">
        <v>16</v>
      </c>
      <c r="K53" s="918">
        <v>7000</v>
      </c>
      <c r="L53" s="918">
        <v>9000</v>
      </c>
      <c r="M53" s="917" t="s">
        <v>2967</v>
      </c>
      <c r="N53" s="917" t="s">
        <v>2967</v>
      </c>
      <c r="O53" s="918">
        <v>9600</v>
      </c>
      <c r="P53" s="919">
        <v>2.81</v>
      </c>
      <c r="Q53" s="918">
        <v>16000</v>
      </c>
      <c r="R53" s="920">
        <v>4.6900000000000004</v>
      </c>
      <c r="S53" s="918">
        <v>19200</v>
      </c>
      <c r="T53" s="919">
        <v>5.63</v>
      </c>
      <c r="U53" s="915">
        <v>903</v>
      </c>
      <c r="V53" s="918">
        <v>1290</v>
      </c>
      <c r="W53" s="918">
        <v>1806</v>
      </c>
      <c r="X53" s="921">
        <v>12.4</v>
      </c>
      <c r="Y53" s="922">
        <v>19.899999999999999</v>
      </c>
    </row>
    <row r="54" spans="1:25">
      <c r="A54" s="764" t="s">
        <v>2909</v>
      </c>
      <c r="C54" s="313">
        <v>2</v>
      </c>
      <c r="D54" s="313" t="str">
        <f t="shared" si="0"/>
        <v>LMU24CHV218</v>
      </c>
      <c r="E54" s="953"/>
      <c r="F54" s="915">
        <v>9</v>
      </c>
      <c r="G54" s="915">
        <v>9</v>
      </c>
      <c r="H54" s="924" t="s">
        <v>2967</v>
      </c>
      <c r="I54" s="917" t="s">
        <v>2967</v>
      </c>
      <c r="J54" s="916">
        <v>18</v>
      </c>
      <c r="K54" s="918">
        <v>9000</v>
      </c>
      <c r="L54" s="918">
        <v>9000</v>
      </c>
      <c r="M54" s="917" t="s">
        <v>2967</v>
      </c>
      <c r="N54" s="917" t="s">
        <v>2967</v>
      </c>
      <c r="O54" s="918">
        <v>10800</v>
      </c>
      <c r="P54" s="919">
        <v>3.17</v>
      </c>
      <c r="Q54" s="918">
        <v>18000</v>
      </c>
      <c r="R54" s="920">
        <v>5.28</v>
      </c>
      <c r="S54" s="918">
        <v>21600</v>
      </c>
      <c r="T54" s="919">
        <v>6.33</v>
      </c>
      <c r="U54" s="918">
        <v>1008</v>
      </c>
      <c r="V54" s="918">
        <v>1440</v>
      </c>
      <c r="W54" s="918">
        <v>2016</v>
      </c>
      <c r="X54" s="921">
        <v>12.5</v>
      </c>
      <c r="Y54" s="922">
        <v>20.100000000000001</v>
      </c>
    </row>
    <row r="55" spans="1:25">
      <c r="A55" s="764" t="s">
        <v>2909</v>
      </c>
      <c r="C55" s="313">
        <v>2</v>
      </c>
      <c r="D55" s="313" t="str">
        <f t="shared" si="0"/>
        <v>LMU24CHV219</v>
      </c>
      <c r="E55" s="953"/>
      <c r="F55" s="915">
        <v>7</v>
      </c>
      <c r="G55" s="915">
        <v>12</v>
      </c>
      <c r="H55" s="924" t="s">
        <v>2967</v>
      </c>
      <c r="I55" s="917" t="s">
        <v>2967</v>
      </c>
      <c r="J55" s="916">
        <v>19</v>
      </c>
      <c r="K55" s="918">
        <v>7000</v>
      </c>
      <c r="L55" s="918">
        <v>12000</v>
      </c>
      <c r="M55" s="917" t="s">
        <v>2967</v>
      </c>
      <c r="N55" s="917" t="s">
        <v>2967</v>
      </c>
      <c r="O55" s="918">
        <v>11400</v>
      </c>
      <c r="P55" s="919">
        <v>3.34</v>
      </c>
      <c r="Q55" s="918">
        <v>19000</v>
      </c>
      <c r="R55" s="920">
        <v>5.57</v>
      </c>
      <c r="S55" s="918">
        <v>22800</v>
      </c>
      <c r="T55" s="919">
        <v>6.68</v>
      </c>
      <c r="U55" s="918">
        <v>1057</v>
      </c>
      <c r="V55" s="918">
        <v>1510</v>
      </c>
      <c r="W55" s="918">
        <v>2114</v>
      </c>
      <c r="X55" s="921">
        <v>12.6</v>
      </c>
      <c r="Y55" s="922">
        <v>20.2</v>
      </c>
    </row>
    <row r="56" spans="1:25">
      <c r="A56" s="764" t="s">
        <v>2909</v>
      </c>
      <c r="C56" s="313">
        <v>2</v>
      </c>
      <c r="D56" s="313" t="str">
        <f t="shared" si="0"/>
        <v>LMU24CHV221</v>
      </c>
      <c r="E56" s="953"/>
      <c r="F56" s="915">
        <v>9</v>
      </c>
      <c r="G56" s="915">
        <v>12</v>
      </c>
      <c r="H56" s="924" t="s">
        <v>2967</v>
      </c>
      <c r="I56" s="917" t="s">
        <v>2967</v>
      </c>
      <c r="J56" s="916">
        <v>21</v>
      </c>
      <c r="K56" s="918">
        <v>8571</v>
      </c>
      <c r="L56" s="918">
        <v>11429</v>
      </c>
      <c r="M56" s="917" t="s">
        <v>2967</v>
      </c>
      <c r="N56" s="917" t="s">
        <v>2967</v>
      </c>
      <c r="O56" s="918">
        <v>12000</v>
      </c>
      <c r="P56" s="919">
        <v>3.52</v>
      </c>
      <c r="Q56" s="918">
        <v>20000</v>
      </c>
      <c r="R56" s="920">
        <v>5.86</v>
      </c>
      <c r="S56" s="918">
        <v>24000</v>
      </c>
      <c r="T56" s="919">
        <v>7.03</v>
      </c>
      <c r="U56" s="918">
        <v>1106</v>
      </c>
      <c r="V56" s="918">
        <v>1580</v>
      </c>
      <c r="W56" s="918">
        <v>2212</v>
      </c>
      <c r="X56" s="921">
        <v>12.7</v>
      </c>
      <c r="Y56" s="922">
        <v>20.3</v>
      </c>
    </row>
    <row r="57" spans="1:25">
      <c r="A57" s="764" t="s">
        <v>2909</v>
      </c>
      <c r="C57" s="313">
        <v>2</v>
      </c>
      <c r="D57" s="313" t="str">
        <f t="shared" si="0"/>
        <v>LMU24CHV222</v>
      </c>
      <c r="E57" s="953"/>
      <c r="F57" s="915">
        <v>7</v>
      </c>
      <c r="G57" s="915">
        <v>15</v>
      </c>
      <c r="H57" s="924" t="s">
        <v>2967</v>
      </c>
      <c r="I57" s="917" t="s">
        <v>2967</v>
      </c>
      <c r="J57" s="916">
        <v>22</v>
      </c>
      <c r="K57" s="918">
        <v>6364</v>
      </c>
      <c r="L57" s="918">
        <v>13636</v>
      </c>
      <c r="M57" s="917" t="s">
        <v>2967</v>
      </c>
      <c r="N57" s="917" t="s">
        <v>2967</v>
      </c>
      <c r="O57" s="918">
        <v>12000</v>
      </c>
      <c r="P57" s="919">
        <v>3.52</v>
      </c>
      <c r="Q57" s="918">
        <v>20000</v>
      </c>
      <c r="R57" s="920">
        <v>5.86</v>
      </c>
      <c r="S57" s="918">
        <v>24000</v>
      </c>
      <c r="T57" s="919">
        <v>7.03</v>
      </c>
      <c r="U57" s="918">
        <v>1106</v>
      </c>
      <c r="V57" s="918">
        <v>1580</v>
      </c>
      <c r="W57" s="918">
        <v>2212</v>
      </c>
      <c r="X57" s="921">
        <v>12.7</v>
      </c>
      <c r="Y57" s="922">
        <v>20.3</v>
      </c>
    </row>
    <row r="58" spans="1:25">
      <c r="A58" s="764" t="s">
        <v>2909</v>
      </c>
      <c r="C58" s="313">
        <v>2</v>
      </c>
      <c r="D58" s="313" t="str">
        <f t="shared" si="0"/>
        <v>LMU24CHV224</v>
      </c>
      <c r="E58" s="953"/>
      <c r="F58" s="915">
        <v>9</v>
      </c>
      <c r="G58" s="915">
        <v>15</v>
      </c>
      <c r="H58" s="924" t="s">
        <v>2967</v>
      </c>
      <c r="I58" s="917" t="s">
        <v>2967</v>
      </c>
      <c r="J58" s="916">
        <v>24</v>
      </c>
      <c r="K58" s="918">
        <v>7500</v>
      </c>
      <c r="L58" s="918">
        <v>12500</v>
      </c>
      <c r="M58" s="917" t="s">
        <v>2967</v>
      </c>
      <c r="N58" s="917" t="s">
        <v>2967</v>
      </c>
      <c r="O58" s="918">
        <v>12000</v>
      </c>
      <c r="P58" s="919">
        <v>3.52</v>
      </c>
      <c r="Q58" s="918">
        <v>20000</v>
      </c>
      <c r="R58" s="920">
        <v>5.86</v>
      </c>
      <c r="S58" s="918">
        <v>24000</v>
      </c>
      <c r="T58" s="919">
        <v>7.03</v>
      </c>
      <c r="U58" s="918">
        <v>1106</v>
      </c>
      <c r="V58" s="918">
        <v>1580</v>
      </c>
      <c r="W58" s="918">
        <v>2212</v>
      </c>
      <c r="X58" s="921">
        <v>12.7</v>
      </c>
      <c r="Y58" s="922">
        <v>20.3</v>
      </c>
    </row>
    <row r="59" spans="1:25">
      <c r="A59" s="764" t="s">
        <v>2909</v>
      </c>
      <c r="C59" s="313">
        <v>2</v>
      </c>
      <c r="D59" s="313" t="str">
        <f t="shared" si="0"/>
        <v>LMU24CHV224</v>
      </c>
      <c r="E59" s="953"/>
      <c r="F59" s="915">
        <v>12</v>
      </c>
      <c r="G59" s="915">
        <v>12</v>
      </c>
      <c r="H59" s="924" t="s">
        <v>2967</v>
      </c>
      <c r="I59" s="917" t="s">
        <v>2967</v>
      </c>
      <c r="J59" s="916">
        <v>24</v>
      </c>
      <c r="K59" s="918">
        <v>10000</v>
      </c>
      <c r="L59" s="918">
        <v>10000</v>
      </c>
      <c r="M59" s="917" t="s">
        <v>2967</v>
      </c>
      <c r="N59" s="917" t="s">
        <v>2967</v>
      </c>
      <c r="O59" s="918">
        <v>12000</v>
      </c>
      <c r="P59" s="919">
        <v>3.52</v>
      </c>
      <c r="Q59" s="918">
        <v>20000</v>
      </c>
      <c r="R59" s="920">
        <v>5.86</v>
      </c>
      <c r="S59" s="918">
        <v>24000</v>
      </c>
      <c r="T59" s="919">
        <v>7.03</v>
      </c>
      <c r="U59" s="918">
        <v>1106</v>
      </c>
      <c r="V59" s="918">
        <v>1580</v>
      </c>
      <c r="W59" s="918">
        <v>2212</v>
      </c>
      <c r="X59" s="921">
        <v>12.7</v>
      </c>
      <c r="Y59" s="922">
        <v>20.3</v>
      </c>
    </row>
    <row r="60" spans="1:25">
      <c r="A60" s="764" t="s">
        <v>2909</v>
      </c>
      <c r="C60" s="313">
        <v>2</v>
      </c>
      <c r="D60" s="313" t="str">
        <f t="shared" si="0"/>
        <v>LMU24CHV225</v>
      </c>
      <c r="E60" s="953"/>
      <c r="F60" s="915">
        <v>7</v>
      </c>
      <c r="G60" s="915">
        <v>18</v>
      </c>
      <c r="H60" s="924" t="s">
        <v>2967</v>
      </c>
      <c r="I60" s="917" t="s">
        <v>2967</v>
      </c>
      <c r="J60" s="916">
        <v>25</v>
      </c>
      <c r="K60" s="918">
        <v>5600</v>
      </c>
      <c r="L60" s="918">
        <v>14400</v>
      </c>
      <c r="M60" s="917" t="s">
        <v>2967</v>
      </c>
      <c r="N60" s="917" t="s">
        <v>2967</v>
      </c>
      <c r="O60" s="918">
        <v>12000</v>
      </c>
      <c r="P60" s="919">
        <v>3.52</v>
      </c>
      <c r="Q60" s="918">
        <v>20000</v>
      </c>
      <c r="R60" s="920">
        <v>5.86</v>
      </c>
      <c r="S60" s="918">
        <v>24000</v>
      </c>
      <c r="T60" s="919">
        <v>7.03</v>
      </c>
      <c r="U60" s="918">
        <v>1106</v>
      </c>
      <c r="V60" s="918">
        <v>1580</v>
      </c>
      <c r="W60" s="918">
        <v>2212</v>
      </c>
      <c r="X60" s="921">
        <v>12.7</v>
      </c>
      <c r="Y60" s="922">
        <v>20.3</v>
      </c>
    </row>
    <row r="61" spans="1:25">
      <c r="A61" s="764" t="s">
        <v>2909</v>
      </c>
      <c r="C61" s="313">
        <v>2</v>
      </c>
      <c r="D61" s="313" t="str">
        <f t="shared" si="0"/>
        <v>LMU24CHV227</v>
      </c>
      <c r="E61" s="953"/>
      <c r="F61" s="915">
        <v>9</v>
      </c>
      <c r="G61" s="915">
        <v>18</v>
      </c>
      <c r="H61" s="924" t="s">
        <v>2967</v>
      </c>
      <c r="I61" s="917" t="s">
        <v>2967</v>
      </c>
      <c r="J61" s="916">
        <v>27</v>
      </c>
      <c r="K61" s="918">
        <v>6667</v>
      </c>
      <c r="L61" s="918">
        <v>13333</v>
      </c>
      <c r="M61" s="917" t="s">
        <v>2967</v>
      </c>
      <c r="N61" s="917" t="s">
        <v>2967</v>
      </c>
      <c r="O61" s="918">
        <v>12000</v>
      </c>
      <c r="P61" s="919">
        <v>3.52</v>
      </c>
      <c r="Q61" s="918">
        <v>20000</v>
      </c>
      <c r="R61" s="920">
        <v>5.86</v>
      </c>
      <c r="S61" s="918">
        <v>24000</v>
      </c>
      <c r="T61" s="919">
        <v>7.03</v>
      </c>
      <c r="U61" s="918">
        <v>1106</v>
      </c>
      <c r="V61" s="918">
        <v>1580</v>
      </c>
      <c r="W61" s="918">
        <v>2212</v>
      </c>
      <c r="X61" s="921">
        <v>12.7</v>
      </c>
      <c r="Y61" s="922">
        <v>20.3</v>
      </c>
    </row>
    <row r="62" spans="1:25">
      <c r="A62" s="764" t="s">
        <v>2909</v>
      </c>
      <c r="C62" s="313">
        <v>2</v>
      </c>
      <c r="D62" s="313" t="str">
        <f t="shared" si="0"/>
        <v>LMU24CHV227</v>
      </c>
      <c r="E62" s="953"/>
      <c r="F62" s="915">
        <v>12</v>
      </c>
      <c r="G62" s="915">
        <v>15</v>
      </c>
      <c r="H62" s="924" t="s">
        <v>2967</v>
      </c>
      <c r="I62" s="917" t="s">
        <v>2967</v>
      </c>
      <c r="J62" s="916">
        <v>27</v>
      </c>
      <c r="K62" s="918">
        <v>8889</v>
      </c>
      <c r="L62" s="918">
        <v>11111</v>
      </c>
      <c r="M62" s="917" t="s">
        <v>2967</v>
      </c>
      <c r="N62" s="917" t="s">
        <v>2967</v>
      </c>
      <c r="O62" s="918">
        <v>12000</v>
      </c>
      <c r="P62" s="919">
        <v>3.52</v>
      </c>
      <c r="Q62" s="918">
        <v>20000</v>
      </c>
      <c r="R62" s="920">
        <v>5.86</v>
      </c>
      <c r="S62" s="918">
        <v>24000</v>
      </c>
      <c r="T62" s="919">
        <v>7.03</v>
      </c>
      <c r="U62" s="918">
        <v>1106</v>
      </c>
      <c r="V62" s="918">
        <v>1580</v>
      </c>
      <c r="W62" s="918">
        <v>2212</v>
      </c>
      <c r="X62" s="921">
        <v>12.7</v>
      </c>
      <c r="Y62" s="922">
        <v>20.3</v>
      </c>
    </row>
    <row r="63" spans="1:25">
      <c r="A63" s="764" t="s">
        <v>2909</v>
      </c>
      <c r="C63" s="313">
        <v>2</v>
      </c>
      <c r="D63" s="313" t="str">
        <f t="shared" si="0"/>
        <v>LMU24CHV230</v>
      </c>
      <c r="E63" s="953"/>
      <c r="F63" s="915">
        <v>12</v>
      </c>
      <c r="G63" s="915">
        <v>18</v>
      </c>
      <c r="H63" s="924" t="s">
        <v>2967</v>
      </c>
      <c r="I63" s="917" t="s">
        <v>2967</v>
      </c>
      <c r="J63" s="916">
        <v>30</v>
      </c>
      <c r="K63" s="918">
        <v>8000</v>
      </c>
      <c r="L63" s="918">
        <v>12000</v>
      </c>
      <c r="M63" s="917" t="s">
        <v>2967</v>
      </c>
      <c r="N63" s="917" t="s">
        <v>2967</v>
      </c>
      <c r="O63" s="918">
        <v>12000</v>
      </c>
      <c r="P63" s="919">
        <v>3.52</v>
      </c>
      <c r="Q63" s="918">
        <v>20000</v>
      </c>
      <c r="R63" s="920">
        <v>5.86</v>
      </c>
      <c r="S63" s="918">
        <v>24000</v>
      </c>
      <c r="T63" s="919">
        <v>7.03</v>
      </c>
      <c r="U63" s="918">
        <v>1106</v>
      </c>
      <c r="V63" s="918">
        <v>1580</v>
      </c>
      <c r="W63" s="918">
        <v>2212</v>
      </c>
      <c r="X63" s="921">
        <v>12.7</v>
      </c>
      <c r="Y63" s="922">
        <v>20.3</v>
      </c>
    </row>
    <row r="64" spans="1:25">
      <c r="A64" s="764" t="s">
        <v>2909</v>
      </c>
      <c r="C64" s="313">
        <v>2</v>
      </c>
      <c r="D64" s="313" t="str">
        <f t="shared" si="0"/>
        <v>LMU24CHV230</v>
      </c>
      <c r="E64" s="953"/>
      <c r="F64" s="915">
        <v>15</v>
      </c>
      <c r="G64" s="915">
        <v>15</v>
      </c>
      <c r="H64" s="924" t="s">
        <v>2967</v>
      </c>
      <c r="I64" s="917" t="s">
        <v>2967</v>
      </c>
      <c r="J64" s="916">
        <v>30</v>
      </c>
      <c r="K64" s="918">
        <v>10000</v>
      </c>
      <c r="L64" s="918">
        <v>10000</v>
      </c>
      <c r="M64" s="917" t="s">
        <v>2967</v>
      </c>
      <c r="N64" s="917" t="s">
        <v>2967</v>
      </c>
      <c r="O64" s="918">
        <v>12000</v>
      </c>
      <c r="P64" s="919">
        <v>3.52</v>
      </c>
      <c r="Q64" s="918">
        <v>20000</v>
      </c>
      <c r="R64" s="920">
        <v>5.86</v>
      </c>
      <c r="S64" s="918">
        <v>24000</v>
      </c>
      <c r="T64" s="919">
        <v>7.03</v>
      </c>
      <c r="U64" s="918">
        <v>1106</v>
      </c>
      <c r="V64" s="918">
        <v>1580</v>
      </c>
      <c r="W64" s="918">
        <v>2212</v>
      </c>
      <c r="X64" s="921">
        <v>12.7</v>
      </c>
      <c r="Y64" s="922">
        <v>20.3</v>
      </c>
    </row>
    <row r="65" spans="1:25">
      <c r="A65" s="764" t="s">
        <v>2909</v>
      </c>
      <c r="C65" s="313">
        <v>2</v>
      </c>
      <c r="D65" s="313" t="str">
        <f t="shared" si="0"/>
        <v>LMU24CHV231</v>
      </c>
      <c r="E65" s="953"/>
      <c r="F65" s="915">
        <v>7</v>
      </c>
      <c r="G65" s="915">
        <v>24</v>
      </c>
      <c r="H65" s="924" t="s">
        <v>2967</v>
      </c>
      <c r="I65" s="917" t="s">
        <v>2967</v>
      </c>
      <c r="J65" s="916">
        <v>31</v>
      </c>
      <c r="K65" s="918">
        <v>4516</v>
      </c>
      <c r="L65" s="918">
        <v>15484</v>
      </c>
      <c r="M65" s="917" t="s">
        <v>2967</v>
      </c>
      <c r="N65" s="917" t="s">
        <v>2967</v>
      </c>
      <c r="O65" s="918">
        <v>12000</v>
      </c>
      <c r="P65" s="919">
        <v>3.52</v>
      </c>
      <c r="Q65" s="918">
        <v>20000</v>
      </c>
      <c r="R65" s="920">
        <v>5.86</v>
      </c>
      <c r="S65" s="918">
        <v>24000</v>
      </c>
      <c r="T65" s="919">
        <v>7.03</v>
      </c>
      <c r="U65" s="918">
        <v>1106</v>
      </c>
      <c r="V65" s="918">
        <v>1580</v>
      </c>
      <c r="W65" s="918">
        <v>2212</v>
      </c>
      <c r="X65" s="921">
        <v>12.7</v>
      </c>
      <c r="Y65" s="922">
        <v>20.3</v>
      </c>
    </row>
    <row r="66" spans="1:25">
      <c r="A66" s="764" t="s">
        <v>2909</v>
      </c>
      <c r="C66" s="313">
        <v>2</v>
      </c>
      <c r="D66" s="313" t="str">
        <f t="shared" si="0"/>
        <v>LMU24CHV233</v>
      </c>
      <c r="E66" s="953"/>
      <c r="F66" s="915">
        <v>9</v>
      </c>
      <c r="G66" s="915">
        <v>24</v>
      </c>
      <c r="H66" s="924" t="s">
        <v>2967</v>
      </c>
      <c r="I66" s="917" t="s">
        <v>2967</v>
      </c>
      <c r="J66" s="916">
        <v>33</v>
      </c>
      <c r="K66" s="918">
        <v>5455</v>
      </c>
      <c r="L66" s="918">
        <v>14545</v>
      </c>
      <c r="M66" s="917" t="s">
        <v>2967</v>
      </c>
      <c r="N66" s="917" t="s">
        <v>2967</v>
      </c>
      <c r="O66" s="918">
        <v>12000</v>
      </c>
      <c r="P66" s="919">
        <v>3.52</v>
      </c>
      <c r="Q66" s="918">
        <v>20000</v>
      </c>
      <c r="R66" s="920">
        <v>5.86</v>
      </c>
      <c r="S66" s="918">
        <v>24000</v>
      </c>
      <c r="T66" s="919">
        <v>7.03</v>
      </c>
      <c r="U66" s="918">
        <v>1106</v>
      </c>
      <c r="V66" s="918">
        <v>1580</v>
      </c>
      <c r="W66" s="918">
        <v>2212</v>
      </c>
      <c r="X66" s="921">
        <v>12.7</v>
      </c>
      <c r="Y66" s="922">
        <v>20.3</v>
      </c>
    </row>
    <row r="67" spans="1:25">
      <c r="A67" s="764" t="s">
        <v>2909</v>
      </c>
      <c r="C67" s="313">
        <v>2</v>
      </c>
      <c r="D67" s="313" t="str">
        <f t="shared" si="0"/>
        <v>LMU24CHV233</v>
      </c>
      <c r="E67" s="954"/>
      <c r="F67" s="915">
        <v>15</v>
      </c>
      <c r="G67" s="915">
        <v>18</v>
      </c>
      <c r="H67" s="924" t="s">
        <v>2967</v>
      </c>
      <c r="I67" s="917" t="s">
        <v>2967</v>
      </c>
      <c r="J67" s="916">
        <v>33</v>
      </c>
      <c r="K67" s="918">
        <v>9091</v>
      </c>
      <c r="L67" s="918">
        <v>10909</v>
      </c>
      <c r="M67" s="917" t="s">
        <v>2967</v>
      </c>
      <c r="N67" s="917" t="s">
        <v>2967</v>
      </c>
      <c r="O67" s="918">
        <v>12000</v>
      </c>
      <c r="P67" s="919">
        <v>3.52</v>
      </c>
      <c r="Q67" s="918">
        <v>20000</v>
      </c>
      <c r="R67" s="920">
        <v>5.86</v>
      </c>
      <c r="S67" s="918">
        <v>24000</v>
      </c>
      <c r="T67" s="919">
        <v>7.03</v>
      </c>
      <c r="U67" s="918">
        <v>1106</v>
      </c>
      <c r="V67" s="918">
        <v>1580</v>
      </c>
      <c r="W67" s="918">
        <v>2212</v>
      </c>
      <c r="X67" s="921">
        <v>12.7</v>
      </c>
      <c r="Y67" s="922">
        <v>20.3</v>
      </c>
    </row>
    <row r="68" spans="1:25">
      <c r="A68" s="764" t="s">
        <v>2909</v>
      </c>
      <c r="C68" s="313">
        <v>3</v>
      </c>
      <c r="D68" s="313" t="str">
        <f t="shared" si="0"/>
        <v>LMU24CHV321</v>
      </c>
      <c r="E68" s="952" t="s">
        <v>2970</v>
      </c>
      <c r="F68" s="915">
        <v>7</v>
      </c>
      <c r="G68" s="915">
        <v>7</v>
      </c>
      <c r="H68" s="916">
        <v>7</v>
      </c>
      <c r="I68" s="917" t="s">
        <v>2967</v>
      </c>
      <c r="J68" s="916">
        <v>21</v>
      </c>
      <c r="K68" s="918">
        <v>6667</v>
      </c>
      <c r="L68" s="918">
        <v>6667</v>
      </c>
      <c r="M68" s="918">
        <v>6667</v>
      </c>
      <c r="N68" s="917" t="s">
        <v>2967</v>
      </c>
      <c r="O68" s="918">
        <v>12000</v>
      </c>
      <c r="P68" s="919">
        <v>3.52</v>
      </c>
      <c r="Q68" s="918">
        <v>20000</v>
      </c>
      <c r="R68" s="920">
        <v>5.86</v>
      </c>
      <c r="S68" s="918">
        <v>25000</v>
      </c>
      <c r="T68" s="919">
        <v>7.33</v>
      </c>
      <c r="U68" s="918">
        <v>1037</v>
      </c>
      <c r="V68" s="918">
        <v>1481</v>
      </c>
      <c r="W68" s="918">
        <v>2073</v>
      </c>
      <c r="X68" s="921">
        <v>13.5</v>
      </c>
      <c r="Y68" s="922">
        <v>21.7</v>
      </c>
    </row>
    <row r="69" spans="1:25">
      <c r="A69" s="764" t="s">
        <v>2909</v>
      </c>
      <c r="C69" s="313">
        <v>3</v>
      </c>
      <c r="D69" s="313" t="str">
        <f t="shared" si="0"/>
        <v>LMU24CHV323</v>
      </c>
      <c r="E69" s="953"/>
      <c r="F69" s="915">
        <v>7</v>
      </c>
      <c r="G69" s="915">
        <v>7</v>
      </c>
      <c r="H69" s="916">
        <v>9</v>
      </c>
      <c r="I69" s="765"/>
      <c r="J69" s="916">
        <v>23</v>
      </c>
      <c r="K69" s="918">
        <v>6087</v>
      </c>
      <c r="L69" s="918">
        <v>6087</v>
      </c>
      <c r="M69" s="918">
        <v>7826</v>
      </c>
      <c r="N69" s="917" t="s">
        <v>2967</v>
      </c>
      <c r="O69" s="918">
        <v>12000</v>
      </c>
      <c r="P69" s="919">
        <v>3.52</v>
      </c>
      <c r="Q69" s="918">
        <v>20000</v>
      </c>
      <c r="R69" s="920">
        <v>5.86</v>
      </c>
      <c r="S69" s="918">
        <v>25000</v>
      </c>
      <c r="T69" s="919">
        <v>7.33</v>
      </c>
      <c r="U69" s="918">
        <v>1037</v>
      </c>
      <c r="V69" s="918">
        <v>1481</v>
      </c>
      <c r="W69" s="918">
        <v>2073</v>
      </c>
      <c r="X69" s="921">
        <v>13.5</v>
      </c>
      <c r="Y69" s="922">
        <v>21.7</v>
      </c>
    </row>
    <row r="70" spans="1:25">
      <c r="A70" s="764" t="s">
        <v>2909</v>
      </c>
      <c r="C70" s="313">
        <v>3</v>
      </c>
      <c r="D70" s="313" t="str">
        <f t="shared" si="0"/>
        <v>LMU24CHV325</v>
      </c>
      <c r="E70" s="953"/>
      <c r="F70" s="915">
        <v>7</v>
      </c>
      <c r="G70" s="915">
        <v>9</v>
      </c>
      <c r="H70" s="916">
        <v>9</v>
      </c>
      <c r="I70" s="765"/>
      <c r="J70" s="916">
        <v>25</v>
      </c>
      <c r="K70" s="918">
        <v>5600</v>
      </c>
      <c r="L70" s="918">
        <v>7200</v>
      </c>
      <c r="M70" s="918">
        <v>7200</v>
      </c>
      <c r="N70" s="917" t="s">
        <v>2967</v>
      </c>
      <c r="O70" s="918">
        <v>12000</v>
      </c>
      <c r="P70" s="919">
        <v>3.52</v>
      </c>
      <c r="Q70" s="918">
        <v>20000</v>
      </c>
      <c r="R70" s="920">
        <v>5.86</v>
      </c>
      <c r="S70" s="918">
        <v>25000</v>
      </c>
      <c r="T70" s="919">
        <v>7.33</v>
      </c>
      <c r="U70" s="918">
        <v>1037</v>
      </c>
      <c r="V70" s="918">
        <v>1481</v>
      </c>
      <c r="W70" s="918">
        <v>2073</v>
      </c>
      <c r="X70" s="921">
        <v>13.5</v>
      </c>
      <c r="Y70" s="922">
        <v>21.7</v>
      </c>
    </row>
    <row r="71" spans="1:25">
      <c r="A71" s="764" t="s">
        <v>2909</v>
      </c>
      <c r="C71" s="313">
        <v>3</v>
      </c>
      <c r="D71" s="313" t="str">
        <f t="shared" si="0"/>
        <v>LMU24CHV326</v>
      </c>
      <c r="E71" s="953"/>
      <c r="F71" s="915">
        <v>7</v>
      </c>
      <c r="G71" s="915">
        <v>7</v>
      </c>
      <c r="H71" s="916">
        <v>12</v>
      </c>
      <c r="I71" s="765"/>
      <c r="J71" s="916">
        <v>26</v>
      </c>
      <c r="K71" s="918">
        <v>5385</v>
      </c>
      <c r="L71" s="918">
        <v>5385</v>
      </c>
      <c r="M71" s="918">
        <v>9231</v>
      </c>
      <c r="N71" s="917" t="s">
        <v>2967</v>
      </c>
      <c r="O71" s="918">
        <v>12000</v>
      </c>
      <c r="P71" s="919">
        <v>3.52</v>
      </c>
      <c r="Q71" s="918">
        <v>20000</v>
      </c>
      <c r="R71" s="920">
        <v>5.86</v>
      </c>
      <c r="S71" s="918">
        <v>25000</v>
      </c>
      <c r="T71" s="919">
        <v>7.33</v>
      </c>
      <c r="U71" s="918">
        <v>1037</v>
      </c>
      <c r="V71" s="918">
        <v>1481</v>
      </c>
      <c r="W71" s="918">
        <v>2073</v>
      </c>
      <c r="X71" s="921">
        <v>13.5</v>
      </c>
      <c r="Y71" s="922">
        <v>21.7</v>
      </c>
    </row>
    <row r="72" spans="1:25">
      <c r="A72" s="764" t="s">
        <v>2909</v>
      </c>
      <c r="C72" s="313">
        <v>3</v>
      </c>
      <c r="D72" s="313" t="str">
        <f t="shared" si="0"/>
        <v>LMU24CHV327</v>
      </c>
      <c r="E72" s="953"/>
      <c r="F72" s="915">
        <v>9</v>
      </c>
      <c r="G72" s="915">
        <v>9</v>
      </c>
      <c r="H72" s="916">
        <v>9</v>
      </c>
      <c r="I72" s="917" t="s">
        <v>2967</v>
      </c>
      <c r="J72" s="916">
        <v>27</v>
      </c>
      <c r="K72" s="918">
        <v>6667</v>
      </c>
      <c r="L72" s="918">
        <v>6667</v>
      </c>
      <c r="M72" s="918">
        <v>6667</v>
      </c>
      <c r="N72" s="917" t="s">
        <v>2967</v>
      </c>
      <c r="O72" s="918">
        <v>12000</v>
      </c>
      <c r="P72" s="919">
        <v>3.52</v>
      </c>
      <c r="Q72" s="918">
        <v>20000</v>
      </c>
      <c r="R72" s="920">
        <v>5.86</v>
      </c>
      <c r="S72" s="918">
        <v>25000</v>
      </c>
      <c r="T72" s="919">
        <v>7.33</v>
      </c>
      <c r="U72" s="918">
        <v>1037</v>
      </c>
      <c r="V72" s="918">
        <v>1481</v>
      </c>
      <c r="W72" s="918">
        <v>2073</v>
      </c>
      <c r="X72" s="921">
        <v>13.5</v>
      </c>
      <c r="Y72" s="922">
        <v>21.7</v>
      </c>
    </row>
    <row r="73" spans="1:25">
      <c r="A73" s="764" t="s">
        <v>2909</v>
      </c>
      <c r="C73" s="313">
        <v>3</v>
      </c>
      <c r="D73" s="313" t="str">
        <f t="shared" si="0"/>
        <v>LMU24CHV328</v>
      </c>
      <c r="E73" s="953"/>
      <c r="F73" s="915">
        <v>7</v>
      </c>
      <c r="G73" s="915">
        <v>9</v>
      </c>
      <c r="H73" s="916">
        <v>12</v>
      </c>
      <c r="I73" s="765"/>
      <c r="J73" s="916">
        <v>28</v>
      </c>
      <c r="K73" s="918">
        <v>5000</v>
      </c>
      <c r="L73" s="918">
        <v>6429</v>
      </c>
      <c r="M73" s="918">
        <v>8571</v>
      </c>
      <c r="N73" s="917" t="s">
        <v>2967</v>
      </c>
      <c r="O73" s="918">
        <v>12000</v>
      </c>
      <c r="P73" s="919">
        <v>3.52</v>
      </c>
      <c r="Q73" s="918">
        <v>20000</v>
      </c>
      <c r="R73" s="920">
        <v>5.86</v>
      </c>
      <c r="S73" s="918">
        <v>25000</v>
      </c>
      <c r="T73" s="919">
        <v>7.33</v>
      </c>
      <c r="U73" s="918">
        <v>1037</v>
      </c>
      <c r="V73" s="918">
        <v>1481</v>
      </c>
      <c r="W73" s="918">
        <v>2073</v>
      </c>
      <c r="X73" s="921">
        <v>13.5</v>
      </c>
      <c r="Y73" s="922">
        <v>21.7</v>
      </c>
    </row>
    <row r="74" spans="1:25">
      <c r="A74" s="764" t="s">
        <v>2909</v>
      </c>
      <c r="C74" s="313">
        <v>3</v>
      </c>
      <c r="D74" s="313" t="str">
        <f t="shared" si="0"/>
        <v>LMU24CHV329</v>
      </c>
      <c r="E74" s="953"/>
      <c r="F74" s="915">
        <v>7</v>
      </c>
      <c r="G74" s="915">
        <v>7</v>
      </c>
      <c r="H74" s="916">
        <v>15</v>
      </c>
      <c r="I74" s="765"/>
      <c r="J74" s="916">
        <v>29</v>
      </c>
      <c r="K74" s="918">
        <v>4828</v>
      </c>
      <c r="L74" s="918">
        <v>4828</v>
      </c>
      <c r="M74" s="918">
        <v>10345</v>
      </c>
      <c r="N74" s="917" t="s">
        <v>2967</v>
      </c>
      <c r="O74" s="918">
        <v>12000</v>
      </c>
      <c r="P74" s="919">
        <v>3.52</v>
      </c>
      <c r="Q74" s="918">
        <v>20000</v>
      </c>
      <c r="R74" s="920">
        <v>5.86</v>
      </c>
      <c r="S74" s="918">
        <v>25000</v>
      </c>
      <c r="T74" s="919">
        <v>7.33</v>
      </c>
      <c r="U74" s="918">
        <v>1037</v>
      </c>
      <c r="V74" s="918">
        <v>1481</v>
      </c>
      <c r="W74" s="918">
        <v>2073</v>
      </c>
      <c r="X74" s="921">
        <v>13.5</v>
      </c>
      <c r="Y74" s="922">
        <v>21.7</v>
      </c>
    </row>
    <row r="75" spans="1:25">
      <c r="A75" s="764" t="s">
        <v>2909</v>
      </c>
      <c r="C75" s="313">
        <v>3</v>
      </c>
      <c r="D75" s="313" t="str">
        <f t="shared" si="0"/>
        <v>LMU24CHV330</v>
      </c>
      <c r="E75" s="953"/>
      <c r="F75" s="915">
        <v>9</v>
      </c>
      <c r="G75" s="915">
        <v>9</v>
      </c>
      <c r="H75" s="916">
        <v>12</v>
      </c>
      <c r="I75" s="917" t="s">
        <v>2967</v>
      </c>
      <c r="J75" s="916">
        <v>30</v>
      </c>
      <c r="K75" s="918">
        <v>6000</v>
      </c>
      <c r="L75" s="918">
        <v>6000</v>
      </c>
      <c r="M75" s="918">
        <v>8000</v>
      </c>
      <c r="N75" s="917" t="s">
        <v>2967</v>
      </c>
      <c r="O75" s="918">
        <v>12000</v>
      </c>
      <c r="P75" s="919">
        <v>3.52</v>
      </c>
      <c r="Q75" s="918">
        <v>20000</v>
      </c>
      <c r="R75" s="920">
        <v>5.86</v>
      </c>
      <c r="S75" s="918">
        <v>25000</v>
      </c>
      <c r="T75" s="919">
        <v>7.33</v>
      </c>
      <c r="U75" s="918">
        <v>1037</v>
      </c>
      <c r="V75" s="918">
        <v>1481</v>
      </c>
      <c r="W75" s="918">
        <v>2073</v>
      </c>
      <c r="X75" s="921">
        <v>13.5</v>
      </c>
      <c r="Y75" s="922">
        <v>21.7</v>
      </c>
    </row>
    <row r="76" spans="1:25">
      <c r="A76" s="764" t="s">
        <v>2909</v>
      </c>
      <c r="C76" s="313">
        <v>3</v>
      </c>
      <c r="D76" s="313" t="str">
        <f t="shared" si="0"/>
        <v>LMU24CHV331</v>
      </c>
      <c r="E76" s="953"/>
      <c r="F76" s="915">
        <v>7</v>
      </c>
      <c r="G76" s="915">
        <v>9</v>
      </c>
      <c r="H76" s="916">
        <v>15</v>
      </c>
      <c r="I76" s="765"/>
      <c r="J76" s="916">
        <v>31</v>
      </c>
      <c r="K76" s="918">
        <v>4516</v>
      </c>
      <c r="L76" s="918">
        <v>5806</v>
      </c>
      <c r="M76" s="918">
        <v>9677</v>
      </c>
      <c r="N76" s="917" t="s">
        <v>2967</v>
      </c>
      <c r="O76" s="918">
        <v>12000</v>
      </c>
      <c r="P76" s="919">
        <v>3.52</v>
      </c>
      <c r="Q76" s="918">
        <v>20000</v>
      </c>
      <c r="R76" s="920">
        <v>5.86</v>
      </c>
      <c r="S76" s="918">
        <v>25000</v>
      </c>
      <c r="T76" s="919">
        <v>7.33</v>
      </c>
      <c r="U76" s="918">
        <v>1037</v>
      </c>
      <c r="V76" s="918">
        <v>1481</v>
      </c>
      <c r="W76" s="918">
        <v>2073</v>
      </c>
      <c r="X76" s="921">
        <v>13.5</v>
      </c>
      <c r="Y76" s="922">
        <v>21.7</v>
      </c>
    </row>
    <row r="77" spans="1:25">
      <c r="A77" s="764" t="s">
        <v>2909</v>
      </c>
      <c r="C77" s="313">
        <v>3</v>
      </c>
      <c r="D77" s="313" t="str">
        <f t="shared" si="0"/>
        <v>LMU24CHV331</v>
      </c>
      <c r="E77" s="953"/>
      <c r="F77" s="915">
        <v>7</v>
      </c>
      <c r="G77" s="915">
        <v>12</v>
      </c>
      <c r="H77" s="916">
        <v>12</v>
      </c>
      <c r="I77" s="765"/>
      <c r="J77" s="916">
        <v>31</v>
      </c>
      <c r="K77" s="918">
        <v>4516</v>
      </c>
      <c r="L77" s="918">
        <v>7742</v>
      </c>
      <c r="M77" s="918">
        <v>7742</v>
      </c>
      <c r="N77" s="917" t="s">
        <v>2967</v>
      </c>
      <c r="O77" s="918">
        <v>12000</v>
      </c>
      <c r="P77" s="919">
        <v>3.52</v>
      </c>
      <c r="Q77" s="918">
        <v>20000</v>
      </c>
      <c r="R77" s="920">
        <v>5.86</v>
      </c>
      <c r="S77" s="918">
        <v>25000</v>
      </c>
      <c r="T77" s="919">
        <v>7.33</v>
      </c>
      <c r="U77" s="918">
        <v>1037</v>
      </c>
      <c r="V77" s="918">
        <v>1481</v>
      </c>
      <c r="W77" s="918">
        <v>2073</v>
      </c>
      <c r="X77" s="921">
        <v>13.5</v>
      </c>
      <c r="Y77" s="922">
        <v>21.7</v>
      </c>
    </row>
    <row r="78" spans="1:25">
      <c r="A78" s="764" t="s">
        <v>2909</v>
      </c>
      <c r="C78" s="313">
        <v>3</v>
      </c>
      <c r="D78" s="313" t="str">
        <f t="shared" si="0"/>
        <v>LMU24CHV332</v>
      </c>
      <c r="E78" s="953"/>
      <c r="F78" s="915">
        <v>7</v>
      </c>
      <c r="G78" s="915">
        <v>7</v>
      </c>
      <c r="H78" s="916">
        <v>18</v>
      </c>
      <c r="I78" s="765"/>
      <c r="J78" s="916">
        <v>32</v>
      </c>
      <c r="K78" s="918">
        <v>4375</v>
      </c>
      <c r="L78" s="918">
        <v>4375</v>
      </c>
      <c r="M78" s="918">
        <v>11250</v>
      </c>
      <c r="N78" s="917" t="s">
        <v>2967</v>
      </c>
      <c r="O78" s="918">
        <v>12000</v>
      </c>
      <c r="P78" s="919">
        <v>3.52</v>
      </c>
      <c r="Q78" s="918">
        <v>20000</v>
      </c>
      <c r="R78" s="920">
        <v>5.86</v>
      </c>
      <c r="S78" s="918">
        <v>25000</v>
      </c>
      <c r="T78" s="919">
        <v>7.33</v>
      </c>
      <c r="U78" s="918">
        <v>1037</v>
      </c>
      <c r="V78" s="918">
        <v>1481</v>
      </c>
      <c r="W78" s="918">
        <v>2073</v>
      </c>
      <c r="X78" s="921">
        <v>13.5</v>
      </c>
      <c r="Y78" s="922">
        <v>21.7</v>
      </c>
    </row>
    <row r="79" spans="1:25">
      <c r="A79" s="764" t="s">
        <v>2909</v>
      </c>
      <c r="C79" s="313">
        <v>3</v>
      </c>
      <c r="D79" s="313" t="str">
        <f t="shared" si="0"/>
        <v>LMU24CHV333</v>
      </c>
      <c r="E79" s="953"/>
      <c r="F79" s="915">
        <v>9</v>
      </c>
      <c r="G79" s="915">
        <v>9</v>
      </c>
      <c r="H79" s="916">
        <v>15</v>
      </c>
      <c r="I79" s="765"/>
      <c r="J79" s="916">
        <v>33</v>
      </c>
      <c r="K79" s="918">
        <v>5455</v>
      </c>
      <c r="L79" s="918">
        <v>5455</v>
      </c>
      <c r="M79" s="918">
        <v>9091</v>
      </c>
      <c r="N79" s="917" t="s">
        <v>2967</v>
      </c>
      <c r="O79" s="918">
        <v>12000</v>
      </c>
      <c r="P79" s="919">
        <v>3.52</v>
      </c>
      <c r="Q79" s="918">
        <v>20000</v>
      </c>
      <c r="R79" s="920">
        <v>5.86</v>
      </c>
      <c r="S79" s="918">
        <v>25000</v>
      </c>
      <c r="T79" s="919">
        <v>7.33</v>
      </c>
      <c r="U79" s="918">
        <v>1037</v>
      </c>
      <c r="V79" s="918">
        <v>1481</v>
      </c>
      <c r="W79" s="918">
        <v>2073</v>
      </c>
      <c r="X79" s="921">
        <v>13.5</v>
      </c>
      <c r="Y79" s="922">
        <v>21.7</v>
      </c>
    </row>
    <row r="80" spans="1:25">
      <c r="A80" s="764" t="s">
        <v>2909</v>
      </c>
      <c r="C80" s="313">
        <v>3</v>
      </c>
      <c r="D80" s="313" t="str">
        <f t="shared" si="0"/>
        <v>LMU24CHV333</v>
      </c>
      <c r="E80" s="954"/>
      <c r="F80" s="915">
        <v>9</v>
      </c>
      <c r="G80" s="915">
        <v>12</v>
      </c>
      <c r="H80" s="916">
        <v>12</v>
      </c>
      <c r="I80" s="917" t="s">
        <v>2967</v>
      </c>
      <c r="J80" s="916">
        <v>33</v>
      </c>
      <c r="K80" s="918">
        <v>5455</v>
      </c>
      <c r="L80" s="918">
        <v>7273</v>
      </c>
      <c r="M80" s="918">
        <v>7273</v>
      </c>
      <c r="N80" s="917" t="s">
        <v>2967</v>
      </c>
      <c r="O80" s="918">
        <v>12000</v>
      </c>
      <c r="P80" s="919">
        <v>3.52</v>
      </c>
      <c r="Q80" s="918">
        <v>20000</v>
      </c>
      <c r="R80" s="920">
        <v>5.86</v>
      </c>
      <c r="S80" s="918">
        <v>25000</v>
      </c>
      <c r="T80" s="919">
        <v>7.33</v>
      </c>
      <c r="U80" s="918">
        <v>1037</v>
      </c>
      <c r="V80" s="918">
        <v>1481</v>
      </c>
      <c r="W80" s="918">
        <v>2073</v>
      </c>
      <c r="X80" s="921">
        <v>13.5</v>
      </c>
      <c r="Y80" s="922">
        <v>21.7</v>
      </c>
    </row>
    <row r="81" spans="1:25" ht="12.75" customHeight="1">
      <c r="A81" s="764"/>
      <c r="D81" s="313" t="str">
        <f t="shared" si="0"/>
        <v/>
      </c>
      <c r="E81" s="912" t="s">
        <v>2968</v>
      </c>
      <c r="F81" s="913"/>
      <c r="G81" s="913"/>
      <c r="H81" s="913"/>
      <c r="I81" s="913"/>
      <c r="J81" s="913"/>
      <c r="K81" s="913"/>
      <c r="L81" s="913"/>
      <c r="M81" s="913"/>
      <c r="N81" s="913"/>
      <c r="O81" s="913"/>
      <c r="P81" s="913"/>
      <c r="Q81" s="913"/>
      <c r="R81" s="913"/>
      <c r="S81" s="913"/>
      <c r="T81" s="913"/>
      <c r="U81" s="913"/>
      <c r="V81" s="913"/>
      <c r="W81" s="913"/>
      <c r="X81" s="913"/>
      <c r="Y81" s="914"/>
    </row>
    <row r="82" spans="1:25">
      <c r="A82" s="764" t="s">
        <v>2909</v>
      </c>
      <c r="C82" s="313">
        <v>2</v>
      </c>
      <c r="D82" s="313" t="str">
        <f t="shared" si="0"/>
        <v>LMU24CHV218</v>
      </c>
      <c r="E82" s="952" t="s">
        <v>2966</v>
      </c>
      <c r="F82" s="915">
        <v>9</v>
      </c>
      <c r="G82" s="915">
        <v>9</v>
      </c>
      <c r="H82" s="924" t="s">
        <v>2967</v>
      </c>
      <c r="I82" s="917" t="s">
        <v>2967</v>
      </c>
      <c r="J82" s="916">
        <v>18</v>
      </c>
      <c r="K82" s="918">
        <v>8010</v>
      </c>
      <c r="L82" s="918">
        <v>8010</v>
      </c>
      <c r="M82" s="917" t="s">
        <v>2967</v>
      </c>
      <c r="N82" s="917" t="s">
        <v>2967</v>
      </c>
      <c r="O82" s="918">
        <v>9612</v>
      </c>
      <c r="P82" s="919">
        <v>2.82</v>
      </c>
      <c r="Q82" s="918">
        <v>16020</v>
      </c>
      <c r="R82" s="920">
        <v>4.7</v>
      </c>
      <c r="S82" s="918">
        <v>19224</v>
      </c>
      <c r="T82" s="919">
        <v>5.63</v>
      </c>
      <c r="U82" s="918">
        <v>1054</v>
      </c>
      <c r="V82" s="918">
        <v>1505</v>
      </c>
      <c r="W82" s="918">
        <v>2107</v>
      </c>
      <c r="X82" s="921">
        <v>10.6</v>
      </c>
      <c r="Y82" s="922">
        <v>16.2</v>
      </c>
    </row>
    <row r="83" spans="1:25">
      <c r="A83" s="764" t="s">
        <v>2909</v>
      </c>
      <c r="C83" s="313">
        <v>2</v>
      </c>
      <c r="D83" s="313" t="str">
        <f t="shared" si="0"/>
        <v>LMU24CHV221</v>
      </c>
      <c r="E83" s="953"/>
      <c r="F83" s="915">
        <v>9</v>
      </c>
      <c r="G83" s="915">
        <v>12</v>
      </c>
      <c r="H83" s="924" t="s">
        <v>2967</v>
      </c>
      <c r="I83" s="917" t="s">
        <v>2967</v>
      </c>
      <c r="J83" s="916">
        <v>21</v>
      </c>
      <c r="K83" s="918">
        <v>7629</v>
      </c>
      <c r="L83" s="918">
        <v>10171</v>
      </c>
      <c r="M83" s="917" t="s">
        <v>2967</v>
      </c>
      <c r="N83" s="917" t="s">
        <v>2967</v>
      </c>
      <c r="O83" s="918">
        <v>10680</v>
      </c>
      <c r="P83" s="919">
        <v>3.13</v>
      </c>
      <c r="Q83" s="918">
        <v>17800</v>
      </c>
      <c r="R83" s="920">
        <v>5.22</v>
      </c>
      <c r="S83" s="918">
        <v>21360</v>
      </c>
      <c r="T83" s="919">
        <v>6.26</v>
      </c>
      <c r="U83" s="918">
        <v>1156</v>
      </c>
      <c r="V83" s="918">
        <v>1651</v>
      </c>
      <c r="W83" s="918">
        <v>2312</v>
      </c>
      <c r="X83" s="921">
        <v>10.8</v>
      </c>
      <c r="Y83" s="922">
        <v>16.399999999999999</v>
      </c>
    </row>
    <row r="84" spans="1:25">
      <c r="A84" s="764" t="s">
        <v>2909</v>
      </c>
      <c r="C84" s="313">
        <v>2</v>
      </c>
      <c r="D84" s="313" t="str">
        <f t="shared" si="0"/>
        <v>LMU24CHV224</v>
      </c>
      <c r="E84" s="953"/>
      <c r="F84" s="915">
        <v>12</v>
      </c>
      <c r="G84" s="915">
        <v>12</v>
      </c>
      <c r="H84" s="924" t="s">
        <v>2967</v>
      </c>
      <c r="I84" s="917" t="s">
        <v>2967</v>
      </c>
      <c r="J84" s="916">
        <v>24</v>
      </c>
      <c r="K84" s="918">
        <v>8900</v>
      </c>
      <c r="L84" s="918">
        <v>8900</v>
      </c>
      <c r="M84" s="917" t="s">
        <v>2967</v>
      </c>
      <c r="N84" s="917" t="s">
        <v>2967</v>
      </c>
      <c r="O84" s="918">
        <v>10680</v>
      </c>
      <c r="P84" s="919">
        <v>3.13</v>
      </c>
      <c r="Q84" s="918">
        <v>17800</v>
      </c>
      <c r="R84" s="920">
        <v>5.22</v>
      </c>
      <c r="S84" s="918">
        <v>21360</v>
      </c>
      <c r="T84" s="919">
        <v>6.26</v>
      </c>
      <c r="U84" s="918">
        <v>1156</v>
      </c>
      <c r="V84" s="918">
        <v>1651</v>
      </c>
      <c r="W84" s="918">
        <v>2312</v>
      </c>
      <c r="X84" s="921">
        <v>10.8</v>
      </c>
      <c r="Y84" s="922">
        <v>16.399999999999999</v>
      </c>
    </row>
    <row r="85" spans="1:25">
      <c r="A85" s="764" t="s">
        <v>2909</v>
      </c>
      <c r="C85" s="313">
        <v>2</v>
      </c>
      <c r="D85" s="313" t="str">
        <f t="shared" si="0"/>
        <v>LMU24CHV227</v>
      </c>
      <c r="E85" s="953"/>
      <c r="F85" s="915">
        <v>9</v>
      </c>
      <c r="G85" s="915">
        <v>18</v>
      </c>
      <c r="H85" s="924" t="s">
        <v>2967</v>
      </c>
      <c r="I85" s="917" t="s">
        <v>2967</v>
      </c>
      <c r="J85" s="916">
        <v>27</v>
      </c>
      <c r="K85" s="918">
        <v>5933</v>
      </c>
      <c r="L85" s="918">
        <v>11867</v>
      </c>
      <c r="M85" s="917" t="s">
        <v>2967</v>
      </c>
      <c r="N85" s="917" t="s">
        <v>2967</v>
      </c>
      <c r="O85" s="918">
        <v>10680</v>
      </c>
      <c r="P85" s="919">
        <v>3.13</v>
      </c>
      <c r="Q85" s="918">
        <v>17800</v>
      </c>
      <c r="R85" s="920">
        <v>5.22</v>
      </c>
      <c r="S85" s="918">
        <v>21360</v>
      </c>
      <c r="T85" s="919">
        <v>6.26</v>
      </c>
      <c r="U85" s="918">
        <v>1156</v>
      </c>
      <c r="V85" s="918">
        <v>1651</v>
      </c>
      <c r="W85" s="918">
        <v>2312</v>
      </c>
      <c r="X85" s="921">
        <v>10.8</v>
      </c>
      <c r="Y85" s="922">
        <v>16.399999999999999</v>
      </c>
    </row>
    <row r="86" spans="1:25">
      <c r="A86" s="764" t="s">
        <v>2909</v>
      </c>
      <c r="C86" s="313">
        <v>2</v>
      </c>
      <c r="D86" s="313" t="str">
        <f t="shared" si="0"/>
        <v>LMU24CHV230</v>
      </c>
      <c r="E86" s="954"/>
      <c r="F86" s="915">
        <v>12</v>
      </c>
      <c r="G86" s="917" t="s">
        <v>2971</v>
      </c>
      <c r="H86" s="924" t="s">
        <v>2967</v>
      </c>
      <c r="I86" s="917" t="s">
        <v>2967</v>
      </c>
      <c r="J86" s="916">
        <v>30</v>
      </c>
      <c r="K86" s="918">
        <v>7120</v>
      </c>
      <c r="L86" s="918">
        <v>10680</v>
      </c>
      <c r="M86" s="917" t="s">
        <v>2967</v>
      </c>
      <c r="N86" s="917" t="s">
        <v>2967</v>
      </c>
      <c r="O86" s="918">
        <v>10680</v>
      </c>
      <c r="P86" s="919">
        <v>3.13</v>
      </c>
      <c r="Q86" s="918">
        <v>17800</v>
      </c>
      <c r="R86" s="920">
        <v>5.22</v>
      </c>
      <c r="S86" s="918">
        <v>21360</v>
      </c>
      <c r="T86" s="919">
        <v>6.26</v>
      </c>
      <c r="U86" s="918">
        <v>1156</v>
      </c>
      <c r="V86" s="918">
        <v>1651</v>
      </c>
      <c r="W86" s="918">
        <v>2312</v>
      </c>
      <c r="X86" s="921">
        <v>10.8</v>
      </c>
      <c r="Y86" s="922">
        <v>16.399999999999999</v>
      </c>
    </row>
    <row r="87" spans="1:25">
      <c r="A87" s="764" t="s">
        <v>2909</v>
      </c>
      <c r="C87" s="313">
        <v>3</v>
      </c>
      <c r="D87" s="313" t="str">
        <f t="shared" si="0"/>
        <v>LMU24CHV327</v>
      </c>
      <c r="E87" s="952" t="s">
        <v>2970</v>
      </c>
      <c r="F87" s="915">
        <v>9</v>
      </c>
      <c r="G87" s="915">
        <v>9</v>
      </c>
      <c r="H87" s="916">
        <v>9</v>
      </c>
      <c r="I87" s="917" t="s">
        <v>2967</v>
      </c>
      <c r="J87" s="916">
        <v>27</v>
      </c>
      <c r="K87" s="918">
        <v>5933</v>
      </c>
      <c r="L87" s="918">
        <v>5933</v>
      </c>
      <c r="M87" s="918">
        <v>5933</v>
      </c>
      <c r="N87" s="917" t="s">
        <v>2967</v>
      </c>
      <c r="O87" s="918">
        <v>10680</v>
      </c>
      <c r="P87" s="919">
        <v>3.13</v>
      </c>
      <c r="Q87" s="918">
        <v>17800</v>
      </c>
      <c r="R87" s="920">
        <v>5.22</v>
      </c>
      <c r="S87" s="918">
        <v>22250</v>
      </c>
      <c r="T87" s="919">
        <v>6.52</v>
      </c>
      <c r="U87" s="918">
        <v>1084</v>
      </c>
      <c r="V87" s="918">
        <v>1548</v>
      </c>
      <c r="W87" s="918">
        <v>2167</v>
      </c>
      <c r="X87" s="921">
        <v>11.5</v>
      </c>
      <c r="Y87" s="922">
        <v>17.5</v>
      </c>
    </row>
    <row r="88" spans="1:25">
      <c r="A88" s="764" t="s">
        <v>2909</v>
      </c>
      <c r="C88" s="313">
        <v>3</v>
      </c>
      <c r="D88" s="313" t="str">
        <f t="shared" si="0"/>
        <v>LMU24CHV330</v>
      </c>
      <c r="E88" s="953"/>
      <c r="F88" s="915">
        <v>9</v>
      </c>
      <c r="G88" s="915">
        <v>9</v>
      </c>
      <c r="H88" s="916">
        <v>12</v>
      </c>
      <c r="I88" s="917" t="s">
        <v>2967</v>
      </c>
      <c r="J88" s="916">
        <v>30</v>
      </c>
      <c r="K88" s="918">
        <v>5340</v>
      </c>
      <c r="L88" s="918">
        <v>5340</v>
      </c>
      <c r="M88" s="918">
        <v>7120</v>
      </c>
      <c r="N88" s="917" t="s">
        <v>2967</v>
      </c>
      <c r="O88" s="918">
        <v>10680</v>
      </c>
      <c r="P88" s="919">
        <v>3.13</v>
      </c>
      <c r="Q88" s="918">
        <v>17800</v>
      </c>
      <c r="R88" s="920">
        <v>5.22</v>
      </c>
      <c r="S88" s="918">
        <v>22250</v>
      </c>
      <c r="T88" s="919">
        <v>6.52</v>
      </c>
      <c r="U88" s="918">
        <v>1084</v>
      </c>
      <c r="V88" s="918">
        <v>1548</v>
      </c>
      <c r="W88" s="918">
        <v>2167</v>
      </c>
      <c r="X88" s="921">
        <v>11.5</v>
      </c>
      <c r="Y88" s="922">
        <v>17.5</v>
      </c>
    </row>
    <row r="89" spans="1:25">
      <c r="A89" s="764" t="s">
        <v>2909</v>
      </c>
      <c r="C89" s="313">
        <v>3</v>
      </c>
      <c r="D89" s="313" t="str">
        <f t="shared" si="0"/>
        <v>LMU24CHV333</v>
      </c>
      <c r="E89" s="954"/>
      <c r="F89" s="915">
        <v>9</v>
      </c>
      <c r="G89" s="915">
        <v>12</v>
      </c>
      <c r="H89" s="916">
        <v>12</v>
      </c>
      <c r="I89" s="917" t="s">
        <v>2967</v>
      </c>
      <c r="J89" s="916">
        <v>33</v>
      </c>
      <c r="K89" s="918">
        <v>4855</v>
      </c>
      <c r="L89" s="918">
        <v>6473</v>
      </c>
      <c r="M89" s="918">
        <v>6473</v>
      </c>
      <c r="N89" s="917" t="s">
        <v>2967</v>
      </c>
      <c r="O89" s="918">
        <v>10680</v>
      </c>
      <c r="P89" s="919">
        <v>3.13</v>
      </c>
      <c r="Q89" s="918">
        <v>17800</v>
      </c>
      <c r="R89" s="920">
        <v>5.22</v>
      </c>
      <c r="S89" s="918">
        <v>22250</v>
      </c>
      <c r="T89" s="919">
        <v>6.52</v>
      </c>
      <c r="U89" s="918">
        <v>1084</v>
      </c>
      <c r="V89" s="918">
        <v>1548</v>
      </c>
      <c r="W89" s="918">
        <v>2167</v>
      </c>
      <c r="X89" s="921">
        <v>11.5</v>
      </c>
      <c r="Y89" s="922">
        <v>17.5</v>
      </c>
    </row>
    <row r="90" spans="1:25" ht="12.75" customHeight="1">
      <c r="A90" s="764"/>
      <c r="D90" s="313" t="str">
        <f t="shared" si="0"/>
        <v/>
      </c>
      <c r="E90" s="912" t="s">
        <v>2969</v>
      </c>
      <c r="F90" s="913"/>
      <c r="G90" s="913"/>
      <c r="H90" s="913"/>
      <c r="I90" s="913"/>
      <c r="J90" s="913"/>
      <c r="K90" s="913"/>
      <c r="L90" s="913"/>
      <c r="M90" s="913"/>
      <c r="N90" s="913"/>
      <c r="O90" s="913"/>
      <c r="P90" s="913"/>
      <c r="Q90" s="913"/>
      <c r="R90" s="913"/>
      <c r="S90" s="913"/>
      <c r="T90" s="913"/>
      <c r="U90" s="913"/>
      <c r="V90" s="913"/>
      <c r="W90" s="913"/>
      <c r="X90" s="913"/>
      <c r="Y90" s="914"/>
    </row>
    <row r="91" spans="1:25">
      <c r="A91" s="764" t="s">
        <v>2909</v>
      </c>
      <c r="C91" s="313">
        <v>2</v>
      </c>
      <c r="D91" s="313" t="str">
        <f t="shared" si="0"/>
        <v>LMU24CHV216</v>
      </c>
      <c r="E91" s="952" t="s">
        <v>2966</v>
      </c>
      <c r="F91" s="915">
        <v>7</v>
      </c>
      <c r="G91" s="915">
        <v>9</v>
      </c>
      <c r="H91" s="924" t="s">
        <v>2967</v>
      </c>
      <c r="I91" s="917" t="s">
        <v>2967</v>
      </c>
      <c r="J91" s="916">
        <v>16</v>
      </c>
      <c r="K91" s="918">
        <v>6615</v>
      </c>
      <c r="L91" s="918">
        <v>8505</v>
      </c>
      <c r="M91" s="917" t="s">
        <v>2967</v>
      </c>
      <c r="N91" s="917" t="s">
        <v>2967</v>
      </c>
      <c r="O91" s="918">
        <v>9072</v>
      </c>
      <c r="P91" s="919">
        <v>2.66</v>
      </c>
      <c r="Q91" s="918">
        <v>15120</v>
      </c>
      <c r="R91" s="920">
        <v>4.43</v>
      </c>
      <c r="S91" s="918">
        <v>18144</v>
      </c>
      <c r="T91" s="919">
        <v>5.32</v>
      </c>
      <c r="U91" s="915">
        <v>923</v>
      </c>
      <c r="V91" s="918">
        <v>1319</v>
      </c>
      <c r="W91" s="918">
        <v>1847</v>
      </c>
      <c r="X91" s="921">
        <v>11.5</v>
      </c>
      <c r="Y91" s="922">
        <v>18</v>
      </c>
    </row>
    <row r="92" spans="1:25">
      <c r="A92" s="764" t="s">
        <v>2909</v>
      </c>
      <c r="C92" s="313">
        <v>2</v>
      </c>
      <c r="D92" s="313" t="str">
        <f t="shared" ref="D92:D118" si="1">A92&amp;C92&amp;B92&amp;J92</f>
        <v>LMU24CHV218</v>
      </c>
      <c r="E92" s="953"/>
      <c r="F92" s="915">
        <v>9</v>
      </c>
      <c r="G92" s="915">
        <v>9</v>
      </c>
      <c r="H92" s="924" t="s">
        <v>2967</v>
      </c>
      <c r="I92" s="917" t="s">
        <v>2967</v>
      </c>
      <c r="J92" s="916">
        <v>18</v>
      </c>
      <c r="K92" s="918">
        <v>8505</v>
      </c>
      <c r="L92" s="918">
        <v>8505</v>
      </c>
      <c r="M92" s="917" t="s">
        <v>2967</v>
      </c>
      <c r="N92" s="917" t="s">
        <v>2967</v>
      </c>
      <c r="O92" s="918">
        <v>10206</v>
      </c>
      <c r="P92" s="919">
        <v>2.99</v>
      </c>
      <c r="Q92" s="918">
        <v>17010</v>
      </c>
      <c r="R92" s="920">
        <v>4.99</v>
      </c>
      <c r="S92" s="918">
        <v>20412</v>
      </c>
      <c r="T92" s="919">
        <v>5.98</v>
      </c>
      <c r="U92" s="918">
        <v>1031</v>
      </c>
      <c r="V92" s="918">
        <v>1473</v>
      </c>
      <c r="W92" s="918">
        <v>2062</v>
      </c>
      <c r="X92" s="921">
        <v>11.6</v>
      </c>
      <c r="Y92" s="922">
        <v>18.100000000000001</v>
      </c>
    </row>
    <row r="93" spans="1:25">
      <c r="A93" s="764" t="s">
        <v>2909</v>
      </c>
      <c r="C93" s="313">
        <v>2</v>
      </c>
      <c r="D93" s="313" t="str">
        <f t="shared" si="1"/>
        <v>LMU24CHV219</v>
      </c>
      <c r="E93" s="953"/>
      <c r="F93" s="915">
        <v>7</v>
      </c>
      <c r="G93" s="915">
        <v>12</v>
      </c>
      <c r="H93" s="924" t="s">
        <v>2967</v>
      </c>
      <c r="I93" s="917" t="s">
        <v>2967</v>
      </c>
      <c r="J93" s="916">
        <v>19</v>
      </c>
      <c r="K93" s="918">
        <v>6615</v>
      </c>
      <c r="L93" s="918">
        <v>11340</v>
      </c>
      <c r="M93" s="917" t="s">
        <v>2967</v>
      </c>
      <c r="N93" s="917" t="s">
        <v>2967</v>
      </c>
      <c r="O93" s="918">
        <v>10773</v>
      </c>
      <c r="P93" s="919">
        <v>3.16</v>
      </c>
      <c r="Q93" s="918">
        <v>17955</v>
      </c>
      <c r="R93" s="920">
        <v>5.26</v>
      </c>
      <c r="S93" s="918">
        <v>21546</v>
      </c>
      <c r="T93" s="919">
        <v>6.31</v>
      </c>
      <c r="U93" s="918">
        <v>1081</v>
      </c>
      <c r="V93" s="918">
        <v>1544</v>
      </c>
      <c r="W93" s="918">
        <v>2162</v>
      </c>
      <c r="X93" s="921">
        <v>11.6</v>
      </c>
      <c r="Y93" s="922">
        <v>18.3</v>
      </c>
    </row>
    <row r="94" spans="1:25">
      <c r="A94" s="764" t="s">
        <v>2909</v>
      </c>
      <c r="C94" s="313">
        <v>2</v>
      </c>
      <c r="D94" s="313" t="str">
        <f t="shared" si="1"/>
        <v>LMU24CHV221</v>
      </c>
      <c r="E94" s="953"/>
      <c r="F94" s="915">
        <v>9</v>
      </c>
      <c r="G94" s="915">
        <v>12</v>
      </c>
      <c r="H94" s="924" t="s">
        <v>2967</v>
      </c>
      <c r="I94" s="917" t="s">
        <v>2967</v>
      </c>
      <c r="J94" s="916">
        <v>21</v>
      </c>
      <c r="K94" s="918">
        <v>8100</v>
      </c>
      <c r="L94" s="918">
        <v>10800</v>
      </c>
      <c r="M94" s="917" t="s">
        <v>2967</v>
      </c>
      <c r="N94" s="917" t="s">
        <v>2967</v>
      </c>
      <c r="O94" s="918">
        <v>11340</v>
      </c>
      <c r="P94" s="919">
        <v>3.32</v>
      </c>
      <c r="Q94" s="918">
        <v>18900</v>
      </c>
      <c r="R94" s="920">
        <v>5.54</v>
      </c>
      <c r="S94" s="918">
        <v>22680</v>
      </c>
      <c r="T94" s="919">
        <v>6.65</v>
      </c>
      <c r="U94" s="918">
        <v>1131</v>
      </c>
      <c r="V94" s="918">
        <v>1616</v>
      </c>
      <c r="W94" s="918">
        <v>2262</v>
      </c>
      <c r="X94" s="921">
        <v>11.7</v>
      </c>
      <c r="Y94" s="922">
        <v>18.399999999999999</v>
      </c>
    </row>
    <row r="95" spans="1:25">
      <c r="A95" s="764" t="s">
        <v>2909</v>
      </c>
      <c r="C95" s="313">
        <v>2</v>
      </c>
      <c r="D95" s="313" t="str">
        <f t="shared" si="1"/>
        <v>LMU24CHV224</v>
      </c>
      <c r="E95" s="953"/>
      <c r="F95" s="915">
        <v>9</v>
      </c>
      <c r="G95" s="915">
        <v>15</v>
      </c>
      <c r="H95" s="924" t="s">
        <v>2967</v>
      </c>
      <c r="I95" s="917" t="s">
        <v>2967</v>
      </c>
      <c r="J95" s="916">
        <v>24</v>
      </c>
      <c r="K95" s="918">
        <v>7088</v>
      </c>
      <c r="L95" s="918">
        <v>11813</v>
      </c>
      <c r="M95" s="917" t="s">
        <v>2967</v>
      </c>
      <c r="N95" s="917" t="s">
        <v>2967</v>
      </c>
      <c r="O95" s="918">
        <v>11340</v>
      </c>
      <c r="P95" s="919">
        <v>3.32</v>
      </c>
      <c r="Q95" s="918">
        <v>18900</v>
      </c>
      <c r="R95" s="920">
        <v>5.54</v>
      </c>
      <c r="S95" s="918">
        <v>22680</v>
      </c>
      <c r="T95" s="919">
        <v>6.65</v>
      </c>
      <c r="U95" s="918">
        <v>1131</v>
      </c>
      <c r="V95" s="918">
        <v>1616</v>
      </c>
      <c r="W95" s="918">
        <v>2262</v>
      </c>
      <c r="X95" s="921">
        <v>11.7</v>
      </c>
      <c r="Y95" s="922">
        <v>18.399999999999999</v>
      </c>
    </row>
    <row r="96" spans="1:25">
      <c r="A96" s="764" t="s">
        <v>2909</v>
      </c>
      <c r="C96" s="313">
        <v>2</v>
      </c>
      <c r="D96" s="313" t="str">
        <f t="shared" si="1"/>
        <v>LMU24CHV224</v>
      </c>
      <c r="E96" s="953"/>
      <c r="F96" s="915">
        <v>12</v>
      </c>
      <c r="G96" s="915">
        <v>12</v>
      </c>
      <c r="H96" s="924" t="s">
        <v>2967</v>
      </c>
      <c r="I96" s="917" t="s">
        <v>2967</v>
      </c>
      <c r="J96" s="916">
        <v>24</v>
      </c>
      <c r="K96" s="918">
        <v>9450</v>
      </c>
      <c r="L96" s="918">
        <v>9450</v>
      </c>
      <c r="M96" s="917" t="s">
        <v>2967</v>
      </c>
      <c r="N96" s="917" t="s">
        <v>2967</v>
      </c>
      <c r="O96" s="918">
        <v>11340</v>
      </c>
      <c r="P96" s="919">
        <v>3.32</v>
      </c>
      <c r="Q96" s="918">
        <v>18900</v>
      </c>
      <c r="R96" s="920">
        <v>5.54</v>
      </c>
      <c r="S96" s="918">
        <v>22680</v>
      </c>
      <c r="T96" s="919">
        <v>6.65</v>
      </c>
      <c r="U96" s="918">
        <v>1131</v>
      </c>
      <c r="V96" s="918">
        <v>1616</v>
      </c>
      <c r="W96" s="918">
        <v>2262</v>
      </c>
      <c r="X96" s="921">
        <v>11.7</v>
      </c>
      <c r="Y96" s="922">
        <v>18.399999999999999</v>
      </c>
    </row>
    <row r="97" spans="1:25">
      <c r="A97" s="764" t="s">
        <v>2909</v>
      </c>
      <c r="C97" s="313">
        <v>2</v>
      </c>
      <c r="D97" s="313" t="str">
        <f t="shared" si="1"/>
        <v>LMU24CHV225</v>
      </c>
      <c r="E97" s="953"/>
      <c r="F97" s="915">
        <v>7</v>
      </c>
      <c r="G97" s="915">
        <v>18</v>
      </c>
      <c r="H97" s="924" t="s">
        <v>2967</v>
      </c>
      <c r="I97" s="917" t="s">
        <v>2967</v>
      </c>
      <c r="J97" s="916">
        <v>25</v>
      </c>
      <c r="K97" s="918">
        <v>5292</v>
      </c>
      <c r="L97" s="918">
        <v>13608</v>
      </c>
      <c r="M97" s="917" t="s">
        <v>2967</v>
      </c>
      <c r="N97" s="917" t="s">
        <v>2967</v>
      </c>
      <c r="O97" s="918">
        <v>11340</v>
      </c>
      <c r="P97" s="919">
        <v>3.32</v>
      </c>
      <c r="Q97" s="918">
        <v>18900</v>
      </c>
      <c r="R97" s="920">
        <v>5.54</v>
      </c>
      <c r="S97" s="918">
        <v>22680</v>
      </c>
      <c r="T97" s="919">
        <v>6.65</v>
      </c>
      <c r="U97" s="918">
        <v>1131</v>
      </c>
      <c r="V97" s="918">
        <v>1616</v>
      </c>
      <c r="W97" s="918">
        <v>2262</v>
      </c>
      <c r="X97" s="921">
        <v>11.7</v>
      </c>
      <c r="Y97" s="922">
        <v>18.399999999999999</v>
      </c>
    </row>
    <row r="98" spans="1:25">
      <c r="A98" s="764" t="s">
        <v>2909</v>
      </c>
      <c r="C98" s="313">
        <v>2</v>
      </c>
      <c r="D98" s="313" t="str">
        <f t="shared" si="1"/>
        <v>LMU24CHV227</v>
      </c>
      <c r="E98" s="953"/>
      <c r="F98" s="915">
        <v>9</v>
      </c>
      <c r="G98" s="915">
        <v>18</v>
      </c>
      <c r="H98" s="924" t="s">
        <v>2967</v>
      </c>
      <c r="I98" s="917" t="s">
        <v>2967</v>
      </c>
      <c r="J98" s="916">
        <v>27</v>
      </c>
      <c r="K98" s="918">
        <v>6300</v>
      </c>
      <c r="L98" s="918">
        <v>12600</v>
      </c>
      <c r="M98" s="917" t="s">
        <v>2967</v>
      </c>
      <c r="N98" s="917" t="s">
        <v>2967</v>
      </c>
      <c r="O98" s="918">
        <v>11340</v>
      </c>
      <c r="P98" s="919">
        <v>3.32</v>
      </c>
      <c r="Q98" s="918">
        <v>18900</v>
      </c>
      <c r="R98" s="920">
        <v>5.54</v>
      </c>
      <c r="S98" s="918">
        <v>22680</v>
      </c>
      <c r="T98" s="919">
        <v>6.65</v>
      </c>
      <c r="U98" s="918">
        <v>1131</v>
      </c>
      <c r="V98" s="918">
        <v>1616</v>
      </c>
      <c r="W98" s="918">
        <v>2262</v>
      </c>
      <c r="X98" s="921">
        <v>11.7</v>
      </c>
      <c r="Y98" s="922">
        <v>18.399999999999999</v>
      </c>
    </row>
    <row r="99" spans="1:25">
      <c r="A99" s="764" t="s">
        <v>2909</v>
      </c>
      <c r="C99" s="313">
        <v>2</v>
      </c>
      <c r="D99" s="313" t="str">
        <f t="shared" si="1"/>
        <v>LMU24CHV227</v>
      </c>
      <c r="E99" s="953"/>
      <c r="F99" s="915">
        <v>12</v>
      </c>
      <c r="G99" s="915">
        <v>15</v>
      </c>
      <c r="H99" s="924" t="s">
        <v>2967</v>
      </c>
      <c r="I99" s="917" t="s">
        <v>2967</v>
      </c>
      <c r="J99" s="916">
        <v>27</v>
      </c>
      <c r="K99" s="918">
        <v>8400</v>
      </c>
      <c r="L99" s="918">
        <v>10500</v>
      </c>
      <c r="M99" s="917" t="s">
        <v>2967</v>
      </c>
      <c r="N99" s="917" t="s">
        <v>2967</v>
      </c>
      <c r="O99" s="918">
        <v>11340</v>
      </c>
      <c r="P99" s="919">
        <v>3.32</v>
      </c>
      <c r="Q99" s="918">
        <v>18900</v>
      </c>
      <c r="R99" s="920">
        <v>5.54</v>
      </c>
      <c r="S99" s="918">
        <v>22680</v>
      </c>
      <c r="T99" s="919">
        <v>6.65</v>
      </c>
      <c r="U99" s="918">
        <v>1131</v>
      </c>
      <c r="V99" s="918">
        <v>1616</v>
      </c>
      <c r="W99" s="918">
        <v>2262</v>
      </c>
      <c r="X99" s="921">
        <v>11.7</v>
      </c>
      <c r="Y99" s="922">
        <v>18.399999999999999</v>
      </c>
    </row>
    <row r="100" spans="1:25">
      <c r="A100" s="764" t="s">
        <v>2909</v>
      </c>
      <c r="C100" s="313">
        <v>2</v>
      </c>
      <c r="D100" s="313" t="str">
        <f t="shared" si="1"/>
        <v>LMU24CHV230</v>
      </c>
      <c r="E100" s="953"/>
      <c r="F100" s="915">
        <v>12</v>
      </c>
      <c r="G100" s="917" t="s">
        <v>2971</v>
      </c>
      <c r="H100" s="924" t="s">
        <v>2967</v>
      </c>
      <c r="I100" s="917" t="s">
        <v>2967</v>
      </c>
      <c r="J100" s="916">
        <v>30</v>
      </c>
      <c r="K100" s="918">
        <v>7560</v>
      </c>
      <c r="L100" s="918">
        <v>11340</v>
      </c>
      <c r="M100" s="917" t="s">
        <v>2967</v>
      </c>
      <c r="N100" s="917" t="s">
        <v>2967</v>
      </c>
      <c r="O100" s="918">
        <v>11340</v>
      </c>
      <c r="P100" s="919">
        <v>3.32</v>
      </c>
      <c r="Q100" s="918">
        <v>18900</v>
      </c>
      <c r="R100" s="920">
        <v>5.54</v>
      </c>
      <c r="S100" s="918">
        <v>22680</v>
      </c>
      <c r="T100" s="919">
        <v>6.65</v>
      </c>
      <c r="U100" s="918">
        <v>1131</v>
      </c>
      <c r="V100" s="918">
        <v>1616</v>
      </c>
      <c r="W100" s="918">
        <v>2262</v>
      </c>
      <c r="X100" s="921">
        <v>11.7</v>
      </c>
      <c r="Y100" s="922">
        <v>18.399999999999999</v>
      </c>
    </row>
    <row r="101" spans="1:25">
      <c r="A101" s="764" t="s">
        <v>2909</v>
      </c>
      <c r="C101" s="313">
        <v>2</v>
      </c>
      <c r="D101" s="313" t="str">
        <f t="shared" si="1"/>
        <v>LMU24CHV233</v>
      </c>
      <c r="E101" s="953"/>
      <c r="F101" s="915">
        <v>15</v>
      </c>
      <c r="G101" s="917" t="s">
        <v>2971</v>
      </c>
      <c r="H101" s="924" t="s">
        <v>2967</v>
      </c>
      <c r="I101" s="917" t="s">
        <v>2967</v>
      </c>
      <c r="J101" s="916">
        <v>33</v>
      </c>
      <c r="K101" s="918">
        <v>8591</v>
      </c>
      <c r="L101" s="918">
        <v>10309</v>
      </c>
      <c r="M101" s="917" t="s">
        <v>2967</v>
      </c>
      <c r="N101" s="917" t="s">
        <v>2967</v>
      </c>
      <c r="O101" s="918">
        <v>11340</v>
      </c>
      <c r="P101" s="919">
        <v>3.32</v>
      </c>
      <c r="Q101" s="918">
        <v>18900</v>
      </c>
      <c r="R101" s="920">
        <v>5.54</v>
      </c>
      <c r="S101" s="918">
        <v>22680</v>
      </c>
      <c r="T101" s="919">
        <v>6.65</v>
      </c>
      <c r="U101" s="918">
        <v>1131</v>
      </c>
      <c r="V101" s="918">
        <v>1616</v>
      </c>
      <c r="W101" s="918">
        <v>2262</v>
      </c>
      <c r="X101" s="921">
        <v>11.7</v>
      </c>
      <c r="Y101" s="922">
        <v>18.399999999999999</v>
      </c>
    </row>
    <row r="102" spans="1:25">
      <c r="A102" s="764" t="s">
        <v>2909</v>
      </c>
      <c r="C102" s="313">
        <v>2</v>
      </c>
      <c r="D102" s="313" t="str">
        <f t="shared" si="1"/>
        <v>LMU24CHV233</v>
      </c>
      <c r="E102" s="954"/>
      <c r="F102" s="915">
        <v>9</v>
      </c>
      <c r="G102" s="917" t="s">
        <v>2972</v>
      </c>
      <c r="H102" s="924" t="s">
        <v>2967</v>
      </c>
      <c r="I102" s="917" t="s">
        <v>2967</v>
      </c>
      <c r="J102" s="916">
        <v>33</v>
      </c>
      <c r="K102" s="918">
        <v>5155</v>
      </c>
      <c r="L102" s="918">
        <v>13745</v>
      </c>
      <c r="M102" s="917" t="s">
        <v>2967</v>
      </c>
      <c r="N102" s="917" t="s">
        <v>2967</v>
      </c>
      <c r="O102" s="918">
        <v>11340</v>
      </c>
      <c r="P102" s="919">
        <v>3.32</v>
      </c>
      <c r="Q102" s="918">
        <v>18900</v>
      </c>
      <c r="R102" s="920">
        <v>5.54</v>
      </c>
      <c r="S102" s="918">
        <v>22680</v>
      </c>
      <c r="T102" s="919">
        <v>6.65</v>
      </c>
      <c r="U102" s="918">
        <v>1131</v>
      </c>
      <c r="V102" s="918">
        <v>1616</v>
      </c>
      <c r="W102" s="918">
        <v>2262</v>
      </c>
      <c r="X102" s="921">
        <v>11.7</v>
      </c>
      <c r="Y102" s="922">
        <v>18.399999999999999</v>
      </c>
    </row>
    <row r="103" spans="1:25">
      <c r="A103" s="764" t="s">
        <v>2909</v>
      </c>
      <c r="C103" s="313">
        <v>3</v>
      </c>
      <c r="D103" s="313" t="str">
        <f t="shared" si="1"/>
        <v>LMU24CHV323</v>
      </c>
      <c r="E103" s="952" t="s">
        <v>2970</v>
      </c>
      <c r="F103" s="915">
        <v>7</v>
      </c>
      <c r="G103" s="915">
        <v>7</v>
      </c>
      <c r="H103" s="916">
        <v>9</v>
      </c>
      <c r="I103" s="917" t="s">
        <v>2967</v>
      </c>
      <c r="J103" s="916">
        <v>23</v>
      </c>
      <c r="K103" s="918">
        <v>5752</v>
      </c>
      <c r="L103" s="918">
        <v>5752</v>
      </c>
      <c r="M103" s="918">
        <v>7396</v>
      </c>
      <c r="N103" s="917" t="s">
        <v>2967</v>
      </c>
      <c r="O103" s="918">
        <v>11340</v>
      </c>
      <c r="P103" s="919">
        <v>3.32</v>
      </c>
      <c r="Q103" s="918">
        <v>18900</v>
      </c>
      <c r="R103" s="920">
        <v>5.54</v>
      </c>
      <c r="S103" s="918">
        <v>23625</v>
      </c>
      <c r="T103" s="919">
        <v>6.92</v>
      </c>
      <c r="U103" s="918">
        <v>1060</v>
      </c>
      <c r="V103" s="918">
        <v>1515</v>
      </c>
      <c r="W103" s="918">
        <v>2120</v>
      </c>
      <c r="X103" s="921">
        <v>12.5</v>
      </c>
      <c r="Y103" s="922">
        <v>19.600000000000001</v>
      </c>
    </row>
    <row r="104" spans="1:25">
      <c r="A104" s="764" t="s">
        <v>2909</v>
      </c>
      <c r="C104" s="313">
        <v>3</v>
      </c>
      <c r="D104" s="313" t="str">
        <f t="shared" si="1"/>
        <v>LMU24CHV325</v>
      </c>
      <c r="E104" s="953"/>
      <c r="F104" s="915">
        <v>7</v>
      </c>
      <c r="G104" s="915">
        <v>9</v>
      </c>
      <c r="H104" s="916">
        <v>9</v>
      </c>
      <c r="I104" s="917" t="s">
        <v>2967</v>
      </c>
      <c r="J104" s="916">
        <v>25</v>
      </c>
      <c r="K104" s="918">
        <v>5292</v>
      </c>
      <c r="L104" s="918">
        <v>6804</v>
      </c>
      <c r="M104" s="918">
        <v>6804</v>
      </c>
      <c r="N104" s="917" t="s">
        <v>2967</v>
      </c>
      <c r="O104" s="918">
        <v>11340</v>
      </c>
      <c r="P104" s="919">
        <v>3.32</v>
      </c>
      <c r="Q104" s="918">
        <v>18900</v>
      </c>
      <c r="R104" s="920">
        <v>5.54</v>
      </c>
      <c r="S104" s="918">
        <v>23625</v>
      </c>
      <c r="T104" s="919">
        <v>6.92</v>
      </c>
      <c r="U104" s="918">
        <v>1060</v>
      </c>
      <c r="V104" s="918">
        <v>1515</v>
      </c>
      <c r="W104" s="918">
        <v>2120</v>
      </c>
      <c r="X104" s="921">
        <v>12.5</v>
      </c>
      <c r="Y104" s="922">
        <v>19.600000000000001</v>
      </c>
    </row>
    <row r="105" spans="1:25">
      <c r="A105" s="764" t="s">
        <v>2909</v>
      </c>
      <c r="C105" s="313">
        <v>3</v>
      </c>
      <c r="D105" s="313" t="str">
        <f t="shared" si="1"/>
        <v>LMU24CHV326</v>
      </c>
      <c r="E105" s="953"/>
      <c r="F105" s="915">
        <v>7</v>
      </c>
      <c r="G105" s="915">
        <v>7</v>
      </c>
      <c r="H105" s="916">
        <v>12</v>
      </c>
      <c r="I105" s="917" t="s">
        <v>2967</v>
      </c>
      <c r="J105" s="916">
        <v>26</v>
      </c>
      <c r="K105" s="918">
        <v>5088</v>
      </c>
      <c r="L105" s="918">
        <v>5088</v>
      </c>
      <c r="M105" s="918">
        <v>8723</v>
      </c>
      <c r="N105" s="917" t="s">
        <v>2967</v>
      </c>
      <c r="O105" s="918">
        <v>11340</v>
      </c>
      <c r="P105" s="919">
        <v>3.32</v>
      </c>
      <c r="Q105" s="918">
        <v>18900</v>
      </c>
      <c r="R105" s="920">
        <v>5.54</v>
      </c>
      <c r="S105" s="918">
        <v>23625</v>
      </c>
      <c r="T105" s="919">
        <v>6.92</v>
      </c>
      <c r="U105" s="918">
        <v>1060</v>
      </c>
      <c r="V105" s="918">
        <v>1515</v>
      </c>
      <c r="W105" s="918">
        <v>2120</v>
      </c>
      <c r="X105" s="921">
        <v>12.5</v>
      </c>
      <c r="Y105" s="922">
        <v>19.600000000000001</v>
      </c>
    </row>
    <row r="106" spans="1:25">
      <c r="A106" s="764" t="s">
        <v>2909</v>
      </c>
      <c r="C106" s="313">
        <v>3</v>
      </c>
      <c r="D106" s="313" t="str">
        <f t="shared" si="1"/>
        <v>LMU24CHV327</v>
      </c>
      <c r="E106" s="953"/>
      <c r="F106" s="915">
        <v>9</v>
      </c>
      <c r="G106" s="915">
        <v>9</v>
      </c>
      <c r="H106" s="916">
        <v>9</v>
      </c>
      <c r="I106" s="917" t="s">
        <v>2967</v>
      </c>
      <c r="J106" s="916">
        <v>27</v>
      </c>
      <c r="K106" s="918">
        <v>6300</v>
      </c>
      <c r="L106" s="918">
        <v>6300</v>
      </c>
      <c r="M106" s="918">
        <v>6300</v>
      </c>
      <c r="N106" s="917" t="s">
        <v>2967</v>
      </c>
      <c r="O106" s="918">
        <v>11340</v>
      </c>
      <c r="P106" s="919">
        <v>3.32</v>
      </c>
      <c r="Q106" s="918">
        <v>18900</v>
      </c>
      <c r="R106" s="920">
        <v>5.54</v>
      </c>
      <c r="S106" s="918">
        <v>23625</v>
      </c>
      <c r="T106" s="919">
        <v>6.92</v>
      </c>
      <c r="U106" s="918">
        <v>1060</v>
      </c>
      <c r="V106" s="918">
        <v>1515</v>
      </c>
      <c r="W106" s="918">
        <v>2120</v>
      </c>
      <c r="X106" s="921">
        <v>12.5</v>
      </c>
      <c r="Y106" s="922">
        <v>19.600000000000001</v>
      </c>
    </row>
    <row r="107" spans="1:25">
      <c r="A107" s="764" t="s">
        <v>2909</v>
      </c>
      <c r="C107" s="313">
        <v>3</v>
      </c>
      <c r="D107" s="313" t="str">
        <f t="shared" si="1"/>
        <v>LMU24CHV328</v>
      </c>
      <c r="E107" s="953"/>
      <c r="F107" s="915">
        <v>7</v>
      </c>
      <c r="G107" s="915">
        <v>9</v>
      </c>
      <c r="H107" s="916">
        <v>12</v>
      </c>
      <c r="I107" s="917" t="s">
        <v>2967</v>
      </c>
      <c r="J107" s="916">
        <v>28</v>
      </c>
      <c r="K107" s="918">
        <v>4725</v>
      </c>
      <c r="L107" s="918">
        <v>6075</v>
      </c>
      <c r="M107" s="918">
        <v>8100</v>
      </c>
      <c r="N107" s="917" t="s">
        <v>2967</v>
      </c>
      <c r="O107" s="918">
        <v>11340</v>
      </c>
      <c r="P107" s="919">
        <v>3.32</v>
      </c>
      <c r="Q107" s="918">
        <v>18900</v>
      </c>
      <c r="R107" s="920">
        <v>5.54</v>
      </c>
      <c r="S107" s="918">
        <v>23625</v>
      </c>
      <c r="T107" s="919">
        <v>6.92</v>
      </c>
      <c r="U107" s="918">
        <v>1060</v>
      </c>
      <c r="V107" s="918">
        <v>1515</v>
      </c>
      <c r="W107" s="918">
        <v>2120</v>
      </c>
      <c r="X107" s="921">
        <v>12.5</v>
      </c>
      <c r="Y107" s="922">
        <v>19.600000000000001</v>
      </c>
    </row>
    <row r="108" spans="1:25">
      <c r="A108" s="764" t="s">
        <v>2909</v>
      </c>
      <c r="C108" s="313">
        <v>3</v>
      </c>
      <c r="D108" s="313" t="str">
        <f t="shared" si="1"/>
        <v>LMU24CHV330</v>
      </c>
      <c r="E108" s="953"/>
      <c r="F108" s="915">
        <v>9</v>
      </c>
      <c r="G108" s="915">
        <v>9</v>
      </c>
      <c r="H108" s="916">
        <v>12</v>
      </c>
      <c r="I108" s="917" t="s">
        <v>2967</v>
      </c>
      <c r="J108" s="916">
        <v>30</v>
      </c>
      <c r="K108" s="918">
        <v>5670</v>
      </c>
      <c r="L108" s="918">
        <v>5670</v>
      </c>
      <c r="M108" s="918">
        <v>7560</v>
      </c>
      <c r="N108" s="917" t="s">
        <v>2967</v>
      </c>
      <c r="O108" s="918">
        <v>11340</v>
      </c>
      <c r="P108" s="919">
        <v>3.32</v>
      </c>
      <c r="Q108" s="918">
        <v>18900</v>
      </c>
      <c r="R108" s="920">
        <v>5.54</v>
      </c>
      <c r="S108" s="918">
        <v>23625</v>
      </c>
      <c r="T108" s="919">
        <v>6.92</v>
      </c>
      <c r="U108" s="918">
        <v>1060</v>
      </c>
      <c r="V108" s="918">
        <v>1515</v>
      </c>
      <c r="W108" s="918">
        <v>2120</v>
      </c>
      <c r="X108" s="921">
        <v>12.5</v>
      </c>
      <c r="Y108" s="922">
        <v>19.600000000000001</v>
      </c>
    </row>
    <row r="109" spans="1:25">
      <c r="A109" s="764" t="s">
        <v>2909</v>
      </c>
      <c r="C109" s="313">
        <v>3</v>
      </c>
      <c r="D109" s="313" t="str">
        <f t="shared" si="1"/>
        <v>LMU24CHV331</v>
      </c>
      <c r="E109" s="953"/>
      <c r="F109" s="915">
        <v>7</v>
      </c>
      <c r="G109" s="915">
        <v>9</v>
      </c>
      <c r="H109" s="916">
        <v>15</v>
      </c>
      <c r="I109" s="917" t="s">
        <v>2967</v>
      </c>
      <c r="J109" s="916">
        <v>31</v>
      </c>
      <c r="K109" s="918">
        <v>4268</v>
      </c>
      <c r="L109" s="918">
        <v>5487</v>
      </c>
      <c r="M109" s="918">
        <v>9145</v>
      </c>
      <c r="N109" s="917" t="s">
        <v>2967</v>
      </c>
      <c r="O109" s="918">
        <v>11340</v>
      </c>
      <c r="P109" s="919">
        <v>3.32</v>
      </c>
      <c r="Q109" s="918">
        <v>18900</v>
      </c>
      <c r="R109" s="920">
        <v>5.54</v>
      </c>
      <c r="S109" s="918">
        <v>23625</v>
      </c>
      <c r="T109" s="919">
        <v>6.92</v>
      </c>
      <c r="U109" s="918">
        <v>1060</v>
      </c>
      <c r="V109" s="918">
        <v>1515</v>
      </c>
      <c r="W109" s="918">
        <v>2120</v>
      </c>
      <c r="X109" s="921">
        <v>12.5</v>
      </c>
      <c r="Y109" s="922">
        <v>19.600000000000001</v>
      </c>
    </row>
    <row r="110" spans="1:25">
      <c r="A110" s="764" t="s">
        <v>2909</v>
      </c>
      <c r="C110" s="313">
        <v>3</v>
      </c>
      <c r="D110" s="313" t="str">
        <f t="shared" si="1"/>
        <v>LMU24CHV331</v>
      </c>
      <c r="E110" s="953"/>
      <c r="F110" s="915">
        <v>7</v>
      </c>
      <c r="G110" s="915">
        <v>12</v>
      </c>
      <c r="H110" s="916">
        <v>12</v>
      </c>
      <c r="I110" s="917" t="s">
        <v>2967</v>
      </c>
      <c r="J110" s="916">
        <v>31</v>
      </c>
      <c r="K110" s="918">
        <v>4268</v>
      </c>
      <c r="L110" s="918">
        <v>7316</v>
      </c>
      <c r="M110" s="918">
        <v>7316</v>
      </c>
      <c r="N110" s="917" t="s">
        <v>2967</v>
      </c>
      <c r="O110" s="918">
        <v>11340</v>
      </c>
      <c r="P110" s="919">
        <v>3.32</v>
      </c>
      <c r="Q110" s="918">
        <v>18900</v>
      </c>
      <c r="R110" s="920">
        <v>5.54</v>
      </c>
      <c r="S110" s="918">
        <v>23625</v>
      </c>
      <c r="T110" s="919">
        <v>6.92</v>
      </c>
      <c r="U110" s="918">
        <v>1060</v>
      </c>
      <c r="V110" s="918">
        <v>1515</v>
      </c>
      <c r="W110" s="918">
        <v>2120</v>
      </c>
      <c r="X110" s="921">
        <v>12.5</v>
      </c>
      <c r="Y110" s="922">
        <v>19.600000000000001</v>
      </c>
    </row>
    <row r="111" spans="1:25">
      <c r="A111" s="764" t="s">
        <v>2909</v>
      </c>
      <c r="C111" s="313">
        <v>3</v>
      </c>
      <c r="D111" s="313" t="str">
        <f t="shared" si="1"/>
        <v>LMU24CHV332</v>
      </c>
      <c r="E111" s="953"/>
      <c r="F111" s="915">
        <v>7</v>
      </c>
      <c r="G111" s="915">
        <v>7</v>
      </c>
      <c r="H111" s="924" t="s">
        <v>2971</v>
      </c>
      <c r="I111" s="917" t="s">
        <v>2967</v>
      </c>
      <c r="J111" s="916">
        <v>32</v>
      </c>
      <c r="K111" s="918">
        <v>4134</v>
      </c>
      <c r="L111" s="918">
        <v>4134</v>
      </c>
      <c r="M111" s="918">
        <v>10631</v>
      </c>
      <c r="N111" s="917" t="s">
        <v>2967</v>
      </c>
      <c r="O111" s="918">
        <v>11340</v>
      </c>
      <c r="P111" s="919">
        <v>3.32</v>
      </c>
      <c r="Q111" s="918">
        <v>18900</v>
      </c>
      <c r="R111" s="920">
        <v>5.54</v>
      </c>
      <c r="S111" s="918">
        <v>23625</v>
      </c>
      <c r="T111" s="919">
        <v>6.92</v>
      </c>
      <c r="U111" s="918">
        <v>1060</v>
      </c>
      <c r="V111" s="918">
        <v>1515</v>
      </c>
      <c r="W111" s="918">
        <v>2120</v>
      </c>
      <c r="X111" s="921">
        <v>12.5</v>
      </c>
      <c r="Y111" s="922">
        <v>19.600000000000001</v>
      </c>
    </row>
    <row r="112" spans="1:25">
      <c r="A112" s="764" t="s">
        <v>2909</v>
      </c>
      <c r="C112" s="313">
        <v>3</v>
      </c>
      <c r="D112" s="313" t="str">
        <f t="shared" si="1"/>
        <v>LMU24CHV333</v>
      </c>
      <c r="E112" s="953"/>
      <c r="F112" s="915">
        <v>9</v>
      </c>
      <c r="G112" s="915">
        <v>9</v>
      </c>
      <c r="H112" s="916">
        <v>15</v>
      </c>
      <c r="I112" s="917" t="s">
        <v>2967</v>
      </c>
      <c r="J112" s="916">
        <v>33</v>
      </c>
      <c r="K112" s="918">
        <v>5155</v>
      </c>
      <c r="L112" s="918">
        <v>5155</v>
      </c>
      <c r="M112" s="918">
        <v>8591</v>
      </c>
      <c r="N112" s="917" t="s">
        <v>2967</v>
      </c>
      <c r="O112" s="918">
        <v>11340</v>
      </c>
      <c r="P112" s="919">
        <v>3.32</v>
      </c>
      <c r="Q112" s="918">
        <v>18900</v>
      </c>
      <c r="R112" s="920">
        <v>5.54</v>
      </c>
      <c r="S112" s="918">
        <v>23625</v>
      </c>
      <c r="T112" s="919">
        <v>6.92</v>
      </c>
      <c r="U112" s="918">
        <v>1060</v>
      </c>
      <c r="V112" s="918">
        <v>1515</v>
      </c>
      <c r="W112" s="918">
        <v>2120</v>
      </c>
      <c r="X112" s="921">
        <v>12.5</v>
      </c>
      <c r="Y112" s="922">
        <v>19.600000000000001</v>
      </c>
    </row>
    <row r="113" spans="1:25">
      <c r="A113" s="764" t="s">
        <v>2909</v>
      </c>
      <c r="C113" s="313">
        <v>3</v>
      </c>
      <c r="D113" s="313" t="str">
        <f t="shared" si="1"/>
        <v>LMU24CHV333</v>
      </c>
      <c r="E113" s="954"/>
      <c r="F113" s="915">
        <v>9</v>
      </c>
      <c r="G113" s="915">
        <v>12</v>
      </c>
      <c r="H113" s="916">
        <v>12</v>
      </c>
      <c r="I113" s="917" t="s">
        <v>2967</v>
      </c>
      <c r="J113" s="916">
        <v>33</v>
      </c>
      <c r="K113" s="918">
        <v>5155</v>
      </c>
      <c r="L113" s="918">
        <v>6873</v>
      </c>
      <c r="M113" s="918">
        <v>6873</v>
      </c>
      <c r="N113" s="917" t="s">
        <v>2967</v>
      </c>
      <c r="O113" s="918">
        <v>11340</v>
      </c>
      <c r="P113" s="919">
        <v>3.32</v>
      </c>
      <c r="Q113" s="918">
        <v>18900</v>
      </c>
      <c r="R113" s="920">
        <v>5.54</v>
      </c>
      <c r="S113" s="918">
        <v>23625</v>
      </c>
      <c r="T113" s="919">
        <v>6.92</v>
      </c>
      <c r="U113" s="918">
        <v>1060</v>
      </c>
      <c r="V113" s="918">
        <v>1515</v>
      </c>
      <c r="W113" s="918">
        <v>2120</v>
      </c>
      <c r="X113" s="921">
        <v>12.5</v>
      </c>
      <c r="Y113" s="922">
        <v>19.600000000000001</v>
      </c>
    </row>
    <row r="114" spans="1:25">
      <c r="D114" s="313" t="str">
        <f t="shared" si="1"/>
        <v/>
      </c>
    </row>
    <row r="115" spans="1:25" ht="12.75" customHeight="1">
      <c r="D115" s="313" t="str">
        <f t="shared" si="1"/>
        <v/>
      </c>
      <c r="E115" s="949" t="s">
        <v>2942</v>
      </c>
      <c r="F115" s="955" t="s">
        <v>2943</v>
      </c>
      <c r="G115" s="956"/>
      <c r="H115" s="956"/>
      <c r="I115" s="956"/>
      <c r="J115" s="957"/>
      <c r="K115" s="955" t="s">
        <v>2944</v>
      </c>
      <c r="L115" s="956"/>
      <c r="M115" s="956"/>
      <c r="N115" s="956"/>
      <c r="O115" s="955" t="s">
        <v>2945</v>
      </c>
      <c r="P115" s="956"/>
      <c r="Q115" s="956"/>
      <c r="R115" s="956"/>
      <c r="S115" s="956"/>
      <c r="T115" s="956"/>
      <c r="U115" s="955" t="s">
        <v>2946</v>
      </c>
      <c r="V115" s="956"/>
      <c r="W115" s="956"/>
      <c r="X115" s="949" t="s">
        <v>2947</v>
      </c>
      <c r="Y115" s="958" t="s">
        <v>2948</v>
      </c>
    </row>
    <row r="116" spans="1:25" ht="12.75" customHeight="1">
      <c r="D116" s="313" t="str">
        <f t="shared" si="1"/>
        <v>Total</v>
      </c>
      <c r="E116" s="950"/>
      <c r="F116" s="959" t="s">
        <v>2949</v>
      </c>
      <c r="G116" s="959" t="s">
        <v>2950</v>
      </c>
      <c r="H116" s="960" t="s">
        <v>2951</v>
      </c>
      <c r="I116" s="959" t="s">
        <v>2952</v>
      </c>
      <c r="J116" s="960" t="s">
        <v>2953</v>
      </c>
      <c r="K116" s="959" t="s">
        <v>2954</v>
      </c>
      <c r="L116" s="959" t="s">
        <v>2955</v>
      </c>
      <c r="M116" s="960" t="s">
        <v>2956</v>
      </c>
      <c r="N116" s="959" t="s">
        <v>2957</v>
      </c>
      <c r="O116" s="961" t="s">
        <v>2958</v>
      </c>
      <c r="P116" s="962"/>
      <c r="Q116" s="961" t="s">
        <v>2959</v>
      </c>
      <c r="R116" s="962"/>
      <c r="S116" s="961" t="s">
        <v>2960</v>
      </c>
      <c r="T116" s="962"/>
      <c r="U116" s="959" t="s">
        <v>2961</v>
      </c>
      <c r="V116" s="959" t="s">
        <v>2959</v>
      </c>
      <c r="W116" s="959" t="s">
        <v>2962</v>
      </c>
      <c r="X116" s="950"/>
      <c r="Y116" s="963"/>
    </row>
    <row r="117" spans="1:25">
      <c r="D117" s="313" t="str">
        <f t="shared" si="1"/>
        <v/>
      </c>
      <c r="E117" s="951"/>
      <c r="F117" s="951"/>
      <c r="G117" s="951"/>
      <c r="H117" s="964"/>
      <c r="I117" s="951"/>
      <c r="J117" s="964"/>
      <c r="K117" s="951"/>
      <c r="L117" s="951"/>
      <c r="M117" s="964"/>
      <c r="N117" s="951"/>
      <c r="O117" s="961" t="s">
        <v>2963</v>
      </c>
      <c r="P117" s="961" t="s">
        <v>2964</v>
      </c>
      <c r="Q117" s="961" t="s">
        <v>2963</v>
      </c>
      <c r="R117" s="961" t="s">
        <v>2964</v>
      </c>
      <c r="S117" s="961" t="s">
        <v>2963</v>
      </c>
      <c r="T117" s="961" t="s">
        <v>2964</v>
      </c>
      <c r="U117" s="951"/>
      <c r="V117" s="951"/>
      <c r="W117" s="951"/>
      <c r="X117" s="951"/>
      <c r="Y117" s="964"/>
    </row>
    <row r="118" spans="1:25" ht="12.75" customHeight="1">
      <c r="D118" s="313" t="str">
        <f t="shared" si="1"/>
        <v/>
      </c>
      <c r="E118" s="912" t="s">
        <v>2965</v>
      </c>
      <c r="F118" s="913"/>
      <c r="G118" s="913"/>
      <c r="H118" s="913"/>
      <c r="I118" s="913"/>
      <c r="J118" s="913"/>
      <c r="K118" s="913"/>
      <c r="L118" s="913"/>
      <c r="M118" s="913"/>
      <c r="N118" s="913"/>
      <c r="O118" s="913"/>
      <c r="P118" s="913"/>
      <c r="Q118" s="913"/>
      <c r="R118" s="913"/>
      <c r="S118" s="913"/>
      <c r="T118" s="913"/>
      <c r="U118" s="913"/>
      <c r="V118" s="913"/>
      <c r="W118" s="913"/>
      <c r="X118" s="913"/>
      <c r="Y118" s="914"/>
    </row>
    <row r="119" spans="1:25">
      <c r="A119" s="764" t="s">
        <v>2911</v>
      </c>
      <c r="C119" s="313">
        <v>2</v>
      </c>
      <c r="D119" s="313" t="str">
        <f>A119&amp;C119&amp;B119&amp;J119</f>
        <v>LMU30CHV214</v>
      </c>
      <c r="E119" s="952" t="s">
        <v>2966</v>
      </c>
      <c r="F119" s="915">
        <v>7</v>
      </c>
      <c r="G119" s="915">
        <v>7</v>
      </c>
      <c r="H119" s="924" t="s">
        <v>2967</v>
      </c>
      <c r="I119" s="917" t="s">
        <v>2967</v>
      </c>
      <c r="J119" s="916">
        <v>14</v>
      </c>
      <c r="K119" s="918">
        <v>7000</v>
      </c>
      <c r="L119" s="918">
        <v>7000</v>
      </c>
      <c r="M119" s="924" t="s">
        <v>2967</v>
      </c>
      <c r="N119" s="917" t="s">
        <v>2967</v>
      </c>
      <c r="O119" s="918">
        <v>8400</v>
      </c>
      <c r="P119" s="919">
        <v>2.46</v>
      </c>
      <c r="Q119" s="918">
        <v>14000</v>
      </c>
      <c r="R119" s="919">
        <v>4.0999999999999996</v>
      </c>
      <c r="S119" s="918">
        <v>15540</v>
      </c>
      <c r="T119" s="919">
        <v>4.55</v>
      </c>
      <c r="U119" s="915">
        <v>936</v>
      </c>
      <c r="V119" s="918">
        <v>1337</v>
      </c>
      <c r="W119" s="918">
        <v>1872</v>
      </c>
      <c r="X119" s="921">
        <v>10.5</v>
      </c>
      <c r="Y119" s="922">
        <v>17.7</v>
      </c>
    </row>
    <row r="120" spans="1:25">
      <c r="A120" s="764" t="s">
        <v>2911</v>
      </c>
      <c r="C120" s="313">
        <v>2</v>
      </c>
      <c r="D120" s="313" t="str">
        <f t="shared" ref="D120:D183" si="2">A120&amp;C120&amp;B120&amp;J120</f>
        <v>LMU30CHV216</v>
      </c>
      <c r="E120" s="953"/>
      <c r="F120" s="915">
        <v>7</v>
      </c>
      <c r="G120" s="915">
        <v>9</v>
      </c>
      <c r="H120" s="924" t="s">
        <v>2967</v>
      </c>
      <c r="I120" s="917" t="s">
        <v>2967</v>
      </c>
      <c r="J120" s="916">
        <v>16</v>
      </c>
      <c r="K120" s="918">
        <v>7000</v>
      </c>
      <c r="L120" s="918">
        <v>9000</v>
      </c>
      <c r="M120" s="924" t="s">
        <v>2967</v>
      </c>
      <c r="N120" s="917" t="s">
        <v>2967</v>
      </c>
      <c r="O120" s="918">
        <v>9600</v>
      </c>
      <c r="P120" s="919">
        <v>2.81</v>
      </c>
      <c r="Q120" s="918">
        <v>16000</v>
      </c>
      <c r="R120" s="919">
        <v>4.6900000000000004</v>
      </c>
      <c r="S120" s="918">
        <v>17760</v>
      </c>
      <c r="T120" s="919">
        <v>5.21</v>
      </c>
      <c r="U120" s="918">
        <v>1053</v>
      </c>
      <c r="V120" s="918">
        <v>1504</v>
      </c>
      <c r="W120" s="918">
        <v>2106</v>
      </c>
      <c r="X120" s="921">
        <v>10.6</v>
      </c>
      <c r="Y120" s="922">
        <v>18</v>
      </c>
    </row>
    <row r="121" spans="1:25">
      <c r="A121" s="764" t="s">
        <v>2911</v>
      </c>
      <c r="C121" s="313">
        <v>2</v>
      </c>
      <c r="D121" s="313" t="str">
        <f t="shared" si="2"/>
        <v>LMU30CHV218</v>
      </c>
      <c r="E121" s="953"/>
      <c r="F121" s="915">
        <v>9</v>
      </c>
      <c r="G121" s="915">
        <v>9</v>
      </c>
      <c r="H121" s="924" t="s">
        <v>2967</v>
      </c>
      <c r="I121" s="917" t="s">
        <v>2967</v>
      </c>
      <c r="J121" s="916">
        <v>18</v>
      </c>
      <c r="K121" s="918">
        <v>9000</v>
      </c>
      <c r="L121" s="918">
        <v>9000</v>
      </c>
      <c r="M121" s="924" t="s">
        <v>2967</v>
      </c>
      <c r="N121" s="917" t="s">
        <v>2967</v>
      </c>
      <c r="O121" s="918">
        <v>10800</v>
      </c>
      <c r="P121" s="919">
        <v>3.17</v>
      </c>
      <c r="Q121" s="918">
        <v>18000</v>
      </c>
      <c r="R121" s="919">
        <v>5.28</v>
      </c>
      <c r="S121" s="918">
        <v>19980</v>
      </c>
      <c r="T121" s="919">
        <v>5.86</v>
      </c>
      <c r="U121" s="918">
        <v>1184</v>
      </c>
      <c r="V121" s="918">
        <v>1691</v>
      </c>
      <c r="W121" s="918">
        <v>2367</v>
      </c>
      <c r="X121" s="921">
        <v>10.6</v>
      </c>
      <c r="Y121" s="922">
        <v>18</v>
      </c>
    </row>
    <row r="122" spans="1:25">
      <c r="A122" s="764" t="s">
        <v>2911</v>
      </c>
      <c r="C122" s="313">
        <v>2</v>
      </c>
      <c r="D122" s="313" t="str">
        <f t="shared" si="2"/>
        <v>LMU30CHV219</v>
      </c>
      <c r="E122" s="953"/>
      <c r="F122" s="915">
        <v>7</v>
      </c>
      <c r="G122" s="915">
        <v>12</v>
      </c>
      <c r="H122" s="924" t="s">
        <v>2967</v>
      </c>
      <c r="I122" s="917" t="s">
        <v>2967</v>
      </c>
      <c r="J122" s="916">
        <v>19</v>
      </c>
      <c r="K122" s="918">
        <v>7000</v>
      </c>
      <c r="L122" s="918">
        <v>12000</v>
      </c>
      <c r="M122" s="924" t="s">
        <v>2967</v>
      </c>
      <c r="N122" s="917" t="s">
        <v>2967</v>
      </c>
      <c r="O122" s="918">
        <v>11400</v>
      </c>
      <c r="P122" s="919">
        <v>3.34</v>
      </c>
      <c r="Q122" s="918">
        <v>19000</v>
      </c>
      <c r="R122" s="919">
        <v>5.57</v>
      </c>
      <c r="S122" s="918">
        <v>21090</v>
      </c>
      <c r="T122" s="919">
        <v>6.18</v>
      </c>
      <c r="U122" s="918">
        <v>1239</v>
      </c>
      <c r="V122" s="918">
        <v>1769</v>
      </c>
      <c r="W122" s="918">
        <v>2477</v>
      </c>
      <c r="X122" s="921">
        <v>10.7</v>
      </c>
      <c r="Y122" s="922">
        <v>18.2</v>
      </c>
    </row>
    <row r="123" spans="1:25">
      <c r="A123" s="764" t="s">
        <v>2911</v>
      </c>
      <c r="C123" s="313">
        <v>2</v>
      </c>
      <c r="D123" s="313" t="str">
        <f t="shared" si="2"/>
        <v>LMU30CHV221</v>
      </c>
      <c r="E123" s="953"/>
      <c r="F123" s="915">
        <v>9</v>
      </c>
      <c r="G123" s="915">
        <v>12</v>
      </c>
      <c r="H123" s="924" t="s">
        <v>2967</v>
      </c>
      <c r="I123" s="917" t="s">
        <v>2967</v>
      </c>
      <c r="J123" s="916">
        <v>21</v>
      </c>
      <c r="K123" s="918">
        <v>9000</v>
      </c>
      <c r="L123" s="918">
        <v>12000</v>
      </c>
      <c r="M123" s="924" t="s">
        <v>2967</v>
      </c>
      <c r="N123" s="917" t="s">
        <v>2967</v>
      </c>
      <c r="O123" s="918">
        <v>12600</v>
      </c>
      <c r="P123" s="919">
        <v>3.69</v>
      </c>
      <c r="Q123" s="918">
        <v>21000</v>
      </c>
      <c r="R123" s="919">
        <v>6.15</v>
      </c>
      <c r="S123" s="918">
        <v>23310</v>
      </c>
      <c r="T123" s="919">
        <v>6.83</v>
      </c>
      <c r="U123" s="918">
        <v>1356</v>
      </c>
      <c r="V123" s="918">
        <v>1936</v>
      </c>
      <c r="W123" s="918">
        <v>2711</v>
      </c>
      <c r="X123" s="921">
        <v>10.8</v>
      </c>
      <c r="Y123" s="922">
        <v>18.399999999999999</v>
      </c>
    </row>
    <row r="124" spans="1:25">
      <c r="A124" s="764" t="s">
        <v>2911</v>
      </c>
      <c r="C124" s="313">
        <v>2</v>
      </c>
      <c r="D124" s="313" t="str">
        <f t="shared" si="2"/>
        <v>LMU30CHV222</v>
      </c>
      <c r="E124" s="953"/>
      <c r="F124" s="915">
        <v>7</v>
      </c>
      <c r="G124" s="915">
        <v>15</v>
      </c>
      <c r="H124" s="924" t="s">
        <v>2967</v>
      </c>
      <c r="I124" s="917" t="s">
        <v>2967</v>
      </c>
      <c r="J124" s="916">
        <v>22</v>
      </c>
      <c r="K124" s="918">
        <v>7000</v>
      </c>
      <c r="L124" s="918">
        <v>15000</v>
      </c>
      <c r="M124" s="924" t="s">
        <v>2967</v>
      </c>
      <c r="N124" s="917" t="s">
        <v>2967</v>
      </c>
      <c r="O124" s="918">
        <v>13200</v>
      </c>
      <c r="P124" s="919">
        <v>3.87</v>
      </c>
      <c r="Q124" s="918">
        <v>22000</v>
      </c>
      <c r="R124" s="919">
        <v>6.45</v>
      </c>
      <c r="S124" s="918">
        <v>24420</v>
      </c>
      <c r="T124" s="919">
        <v>7.16</v>
      </c>
      <c r="U124" s="918">
        <v>1404</v>
      </c>
      <c r="V124" s="918">
        <v>2005</v>
      </c>
      <c r="W124" s="918">
        <v>2807</v>
      </c>
      <c r="X124" s="921">
        <v>11</v>
      </c>
      <c r="Y124" s="922">
        <v>18.600000000000001</v>
      </c>
    </row>
    <row r="125" spans="1:25">
      <c r="A125" s="764" t="s">
        <v>2911</v>
      </c>
      <c r="C125" s="313">
        <v>2</v>
      </c>
      <c r="D125" s="313" t="str">
        <f t="shared" si="2"/>
        <v>LMU30CHV224</v>
      </c>
      <c r="E125" s="953"/>
      <c r="F125" s="915">
        <v>9</v>
      </c>
      <c r="G125" s="915">
        <v>15</v>
      </c>
      <c r="H125" s="924" t="s">
        <v>2967</v>
      </c>
      <c r="I125" s="917" t="s">
        <v>2967</v>
      </c>
      <c r="J125" s="916">
        <v>24</v>
      </c>
      <c r="K125" s="918">
        <v>9000</v>
      </c>
      <c r="L125" s="918">
        <v>15000</v>
      </c>
      <c r="M125" s="924" t="s">
        <v>2967</v>
      </c>
      <c r="N125" s="917" t="s">
        <v>2967</v>
      </c>
      <c r="O125" s="918">
        <v>14400</v>
      </c>
      <c r="P125" s="919">
        <v>4.22</v>
      </c>
      <c r="Q125" s="918">
        <v>24000</v>
      </c>
      <c r="R125" s="919">
        <v>7.03</v>
      </c>
      <c r="S125" s="918">
        <v>26640</v>
      </c>
      <c r="T125" s="919">
        <v>7.81</v>
      </c>
      <c r="U125" s="918">
        <v>1500</v>
      </c>
      <c r="V125" s="918">
        <v>2143</v>
      </c>
      <c r="W125" s="918">
        <v>3000</v>
      </c>
      <c r="X125" s="921">
        <v>11.2</v>
      </c>
      <c r="Y125" s="922">
        <v>19</v>
      </c>
    </row>
    <row r="126" spans="1:25">
      <c r="A126" s="764" t="s">
        <v>2911</v>
      </c>
      <c r="C126" s="313">
        <v>2</v>
      </c>
      <c r="D126" s="313" t="str">
        <f t="shared" si="2"/>
        <v>LMU30CHV224</v>
      </c>
      <c r="E126" s="953"/>
      <c r="F126" s="915">
        <v>12</v>
      </c>
      <c r="G126" s="915">
        <v>12</v>
      </c>
      <c r="H126" s="924" t="s">
        <v>2967</v>
      </c>
      <c r="I126" s="917" t="s">
        <v>2967</v>
      </c>
      <c r="J126" s="916">
        <v>24</v>
      </c>
      <c r="K126" s="918">
        <v>12000</v>
      </c>
      <c r="L126" s="918">
        <v>12000</v>
      </c>
      <c r="M126" s="924" t="s">
        <v>2967</v>
      </c>
      <c r="N126" s="917" t="s">
        <v>2967</v>
      </c>
      <c r="O126" s="918">
        <v>14400</v>
      </c>
      <c r="P126" s="919">
        <v>4.22</v>
      </c>
      <c r="Q126" s="918">
        <v>24000</v>
      </c>
      <c r="R126" s="919">
        <v>7.03</v>
      </c>
      <c r="S126" s="918">
        <v>26640</v>
      </c>
      <c r="T126" s="919">
        <v>7.81</v>
      </c>
      <c r="U126" s="918">
        <v>1500</v>
      </c>
      <c r="V126" s="918">
        <v>2143</v>
      </c>
      <c r="W126" s="918">
        <v>3000</v>
      </c>
      <c r="X126" s="921">
        <v>11.2</v>
      </c>
      <c r="Y126" s="922">
        <v>19</v>
      </c>
    </row>
    <row r="127" spans="1:25">
      <c r="A127" s="764" t="s">
        <v>2911</v>
      </c>
      <c r="C127" s="313">
        <v>2</v>
      </c>
      <c r="D127" s="313" t="str">
        <f t="shared" si="2"/>
        <v>LMU30CHV225</v>
      </c>
      <c r="E127" s="953"/>
      <c r="F127" s="915">
        <v>7</v>
      </c>
      <c r="G127" s="915">
        <v>18</v>
      </c>
      <c r="H127" s="924" t="s">
        <v>2967</v>
      </c>
      <c r="I127" s="917" t="s">
        <v>2967</v>
      </c>
      <c r="J127" s="916">
        <v>25</v>
      </c>
      <c r="K127" s="918">
        <v>7000</v>
      </c>
      <c r="L127" s="918">
        <v>18000</v>
      </c>
      <c r="M127" s="924" t="s">
        <v>2967</v>
      </c>
      <c r="N127" s="917" t="s">
        <v>2967</v>
      </c>
      <c r="O127" s="918">
        <v>15000</v>
      </c>
      <c r="P127" s="919">
        <v>4.4000000000000004</v>
      </c>
      <c r="Q127" s="918">
        <v>25000</v>
      </c>
      <c r="R127" s="919">
        <v>7.33</v>
      </c>
      <c r="S127" s="918">
        <v>27750</v>
      </c>
      <c r="T127" s="919">
        <v>8.1300000000000008</v>
      </c>
      <c r="U127" s="918">
        <v>1555</v>
      </c>
      <c r="V127" s="918">
        <v>2222</v>
      </c>
      <c r="W127" s="918">
        <v>3110</v>
      </c>
      <c r="X127" s="921">
        <v>11.3</v>
      </c>
      <c r="Y127" s="922">
        <v>19.100000000000001</v>
      </c>
    </row>
    <row r="128" spans="1:25">
      <c r="A128" s="764" t="s">
        <v>2911</v>
      </c>
      <c r="C128" s="313">
        <v>2</v>
      </c>
      <c r="D128" s="313" t="str">
        <f t="shared" si="2"/>
        <v>LMU30CHV227</v>
      </c>
      <c r="E128" s="953"/>
      <c r="F128" s="915">
        <v>9</v>
      </c>
      <c r="G128" s="915">
        <v>18</v>
      </c>
      <c r="H128" s="924" t="s">
        <v>2967</v>
      </c>
      <c r="I128" s="917" t="s">
        <v>2967</v>
      </c>
      <c r="J128" s="916">
        <v>27</v>
      </c>
      <c r="K128" s="918">
        <v>9000</v>
      </c>
      <c r="L128" s="918">
        <v>18000</v>
      </c>
      <c r="M128" s="924" t="s">
        <v>2967</v>
      </c>
      <c r="N128" s="917" t="s">
        <v>2967</v>
      </c>
      <c r="O128" s="918">
        <v>16200</v>
      </c>
      <c r="P128" s="919">
        <v>4.75</v>
      </c>
      <c r="Q128" s="918">
        <v>27000</v>
      </c>
      <c r="R128" s="919">
        <v>7.91</v>
      </c>
      <c r="S128" s="918">
        <v>29970</v>
      </c>
      <c r="T128" s="919">
        <v>8.7799999999999994</v>
      </c>
      <c r="U128" s="918">
        <v>1665</v>
      </c>
      <c r="V128" s="918">
        <v>2379</v>
      </c>
      <c r="W128" s="918">
        <v>3330</v>
      </c>
      <c r="X128" s="921">
        <v>11.4</v>
      </c>
      <c r="Y128" s="922">
        <v>19.2</v>
      </c>
    </row>
    <row r="129" spans="1:25">
      <c r="A129" s="764" t="s">
        <v>2911</v>
      </c>
      <c r="C129" s="313">
        <v>2</v>
      </c>
      <c r="D129" s="313" t="str">
        <f t="shared" si="2"/>
        <v>LMU30CHV227</v>
      </c>
      <c r="E129" s="953"/>
      <c r="F129" s="915">
        <v>12</v>
      </c>
      <c r="G129" s="915">
        <v>15</v>
      </c>
      <c r="H129" s="924" t="s">
        <v>2967</v>
      </c>
      <c r="I129" s="917" t="s">
        <v>2967</v>
      </c>
      <c r="J129" s="916">
        <v>27</v>
      </c>
      <c r="K129" s="918">
        <v>12000</v>
      </c>
      <c r="L129" s="918">
        <v>15000</v>
      </c>
      <c r="M129" s="924" t="s">
        <v>2967</v>
      </c>
      <c r="N129" s="917" t="s">
        <v>2967</v>
      </c>
      <c r="O129" s="918">
        <v>16200</v>
      </c>
      <c r="P129" s="919">
        <v>4.75</v>
      </c>
      <c r="Q129" s="918">
        <v>27000</v>
      </c>
      <c r="R129" s="919">
        <v>7.91</v>
      </c>
      <c r="S129" s="918">
        <v>29970</v>
      </c>
      <c r="T129" s="919">
        <v>8.7799999999999994</v>
      </c>
      <c r="U129" s="918">
        <v>1665</v>
      </c>
      <c r="V129" s="918">
        <v>2379</v>
      </c>
      <c r="W129" s="918">
        <v>3330</v>
      </c>
      <c r="X129" s="921">
        <v>11.4</v>
      </c>
      <c r="Y129" s="922">
        <v>19.2</v>
      </c>
    </row>
    <row r="130" spans="1:25">
      <c r="A130" s="764" t="s">
        <v>2911</v>
      </c>
      <c r="C130" s="313">
        <v>2</v>
      </c>
      <c r="D130" s="313" t="str">
        <f t="shared" si="2"/>
        <v>LMU30CHV230</v>
      </c>
      <c r="E130" s="953"/>
      <c r="F130" s="915">
        <v>12</v>
      </c>
      <c r="G130" s="915">
        <v>18</v>
      </c>
      <c r="H130" s="924" t="s">
        <v>2967</v>
      </c>
      <c r="I130" s="917" t="s">
        <v>2967</v>
      </c>
      <c r="J130" s="916">
        <v>30</v>
      </c>
      <c r="K130" s="918">
        <v>12000</v>
      </c>
      <c r="L130" s="918">
        <v>18000</v>
      </c>
      <c r="M130" s="924" t="s">
        <v>2967</v>
      </c>
      <c r="N130" s="917" t="s">
        <v>2967</v>
      </c>
      <c r="O130" s="918">
        <v>18000</v>
      </c>
      <c r="P130" s="919">
        <v>5.28</v>
      </c>
      <c r="Q130" s="918">
        <v>30000</v>
      </c>
      <c r="R130" s="919">
        <v>8.7899999999999991</v>
      </c>
      <c r="S130" s="918">
        <v>33300</v>
      </c>
      <c r="T130" s="919">
        <v>9.76</v>
      </c>
      <c r="U130" s="918">
        <v>1810</v>
      </c>
      <c r="V130" s="918">
        <v>2585</v>
      </c>
      <c r="W130" s="918">
        <v>3619</v>
      </c>
      <c r="X130" s="921">
        <v>11.6</v>
      </c>
      <c r="Y130" s="922">
        <v>19.7</v>
      </c>
    </row>
    <row r="131" spans="1:25">
      <c r="A131" s="764" t="s">
        <v>2911</v>
      </c>
      <c r="C131" s="313">
        <v>2</v>
      </c>
      <c r="D131" s="313" t="str">
        <f t="shared" si="2"/>
        <v>LMU30CHV230</v>
      </c>
      <c r="E131" s="953"/>
      <c r="F131" s="915">
        <v>15</v>
      </c>
      <c r="G131" s="915">
        <v>15</v>
      </c>
      <c r="H131" s="924" t="s">
        <v>2967</v>
      </c>
      <c r="I131" s="917" t="s">
        <v>2967</v>
      </c>
      <c r="J131" s="916">
        <v>30</v>
      </c>
      <c r="K131" s="918">
        <v>15000</v>
      </c>
      <c r="L131" s="918">
        <v>15000</v>
      </c>
      <c r="M131" s="924" t="s">
        <v>2967</v>
      </c>
      <c r="N131" s="917" t="s">
        <v>2967</v>
      </c>
      <c r="O131" s="918">
        <v>18000</v>
      </c>
      <c r="P131" s="919">
        <v>5.28</v>
      </c>
      <c r="Q131" s="918">
        <v>30000</v>
      </c>
      <c r="R131" s="919">
        <v>8.7899999999999991</v>
      </c>
      <c r="S131" s="918">
        <v>33300</v>
      </c>
      <c r="T131" s="919">
        <v>9.76</v>
      </c>
      <c r="U131" s="918">
        <v>1810</v>
      </c>
      <c r="V131" s="918">
        <v>2585</v>
      </c>
      <c r="W131" s="918">
        <v>3619</v>
      </c>
      <c r="X131" s="921">
        <v>11.6</v>
      </c>
      <c r="Y131" s="922">
        <v>19.7</v>
      </c>
    </row>
    <row r="132" spans="1:25">
      <c r="A132" s="764" t="s">
        <v>2911</v>
      </c>
      <c r="C132" s="313">
        <v>2</v>
      </c>
      <c r="D132" s="313" t="str">
        <f t="shared" si="2"/>
        <v>LMU30CHV231</v>
      </c>
      <c r="E132" s="953"/>
      <c r="F132" s="915">
        <v>7</v>
      </c>
      <c r="G132" s="915">
        <v>24</v>
      </c>
      <c r="H132" s="924" t="s">
        <v>2967</v>
      </c>
      <c r="I132" s="917" t="s">
        <v>2967</v>
      </c>
      <c r="J132" s="916">
        <v>31</v>
      </c>
      <c r="K132" s="918">
        <v>6774</v>
      </c>
      <c r="L132" s="918">
        <v>23226</v>
      </c>
      <c r="M132" s="924" t="s">
        <v>2967</v>
      </c>
      <c r="N132" s="917" t="s">
        <v>2967</v>
      </c>
      <c r="O132" s="918">
        <v>18000</v>
      </c>
      <c r="P132" s="919">
        <v>5.28</v>
      </c>
      <c r="Q132" s="918">
        <v>30000</v>
      </c>
      <c r="R132" s="919">
        <v>8.7899999999999991</v>
      </c>
      <c r="S132" s="918">
        <v>33300</v>
      </c>
      <c r="T132" s="919">
        <v>9.76</v>
      </c>
      <c r="U132" s="918">
        <v>1810</v>
      </c>
      <c r="V132" s="918">
        <v>2585</v>
      </c>
      <c r="W132" s="918">
        <v>3619</v>
      </c>
      <c r="X132" s="921">
        <v>11.6</v>
      </c>
      <c r="Y132" s="922">
        <v>19.7</v>
      </c>
    </row>
    <row r="133" spans="1:25">
      <c r="A133" s="764" t="s">
        <v>2911</v>
      </c>
      <c r="C133" s="313">
        <v>2</v>
      </c>
      <c r="D133" s="313" t="str">
        <f t="shared" si="2"/>
        <v>LMU30CHV233</v>
      </c>
      <c r="E133" s="953"/>
      <c r="F133" s="915">
        <v>9</v>
      </c>
      <c r="G133" s="915">
        <v>24</v>
      </c>
      <c r="H133" s="924" t="s">
        <v>2967</v>
      </c>
      <c r="I133" s="917" t="s">
        <v>2967</v>
      </c>
      <c r="J133" s="916">
        <v>33</v>
      </c>
      <c r="K133" s="918">
        <v>8182</v>
      </c>
      <c r="L133" s="918">
        <v>21818</v>
      </c>
      <c r="M133" s="924" t="s">
        <v>2967</v>
      </c>
      <c r="N133" s="917" t="s">
        <v>2967</v>
      </c>
      <c r="O133" s="918">
        <v>18000</v>
      </c>
      <c r="P133" s="919">
        <v>5.28</v>
      </c>
      <c r="Q133" s="918">
        <v>30000</v>
      </c>
      <c r="R133" s="919">
        <v>8.7899999999999991</v>
      </c>
      <c r="S133" s="918">
        <v>33300</v>
      </c>
      <c r="T133" s="919">
        <v>9.76</v>
      </c>
      <c r="U133" s="918">
        <v>1810</v>
      </c>
      <c r="V133" s="918">
        <v>2585</v>
      </c>
      <c r="W133" s="918">
        <v>3619</v>
      </c>
      <c r="X133" s="921">
        <v>11.6</v>
      </c>
      <c r="Y133" s="922">
        <v>19.7</v>
      </c>
    </row>
    <row r="134" spans="1:25">
      <c r="A134" s="764" t="s">
        <v>2911</v>
      </c>
      <c r="C134" s="313">
        <v>2</v>
      </c>
      <c r="D134" s="313" t="str">
        <f t="shared" si="2"/>
        <v>LMU30CHV233</v>
      </c>
      <c r="E134" s="953"/>
      <c r="F134" s="915">
        <v>15</v>
      </c>
      <c r="G134" s="915">
        <v>18</v>
      </c>
      <c r="H134" s="924" t="s">
        <v>2967</v>
      </c>
      <c r="I134" s="917" t="s">
        <v>2967</v>
      </c>
      <c r="J134" s="916">
        <v>33</v>
      </c>
      <c r="K134" s="918">
        <v>13636</v>
      </c>
      <c r="L134" s="918">
        <v>16364</v>
      </c>
      <c r="M134" s="924" t="s">
        <v>2967</v>
      </c>
      <c r="N134" s="917" t="s">
        <v>2967</v>
      </c>
      <c r="O134" s="918">
        <v>18000</v>
      </c>
      <c r="P134" s="919">
        <v>5.28</v>
      </c>
      <c r="Q134" s="918">
        <v>30000</v>
      </c>
      <c r="R134" s="919">
        <v>8.7899999999999991</v>
      </c>
      <c r="S134" s="918">
        <v>33300</v>
      </c>
      <c r="T134" s="919">
        <v>9.76</v>
      </c>
      <c r="U134" s="918">
        <v>1810</v>
      </c>
      <c r="V134" s="918">
        <v>2585</v>
      </c>
      <c r="W134" s="918">
        <v>3619</v>
      </c>
      <c r="X134" s="921">
        <v>11.6</v>
      </c>
      <c r="Y134" s="922">
        <v>19.7</v>
      </c>
    </row>
    <row r="135" spans="1:25">
      <c r="A135" s="764" t="s">
        <v>2911</v>
      </c>
      <c r="C135" s="313">
        <v>2</v>
      </c>
      <c r="D135" s="313" t="str">
        <f t="shared" si="2"/>
        <v>LMU30CHV236</v>
      </c>
      <c r="E135" s="953"/>
      <c r="F135" s="915">
        <v>18</v>
      </c>
      <c r="G135" s="915">
        <v>18</v>
      </c>
      <c r="H135" s="924" t="s">
        <v>2967</v>
      </c>
      <c r="I135" s="917" t="s">
        <v>2967</v>
      </c>
      <c r="J135" s="916">
        <v>36</v>
      </c>
      <c r="K135" s="918">
        <v>15000</v>
      </c>
      <c r="L135" s="918">
        <v>15000</v>
      </c>
      <c r="M135" s="924" t="s">
        <v>2967</v>
      </c>
      <c r="N135" s="917" t="s">
        <v>2967</v>
      </c>
      <c r="O135" s="918">
        <v>18000</v>
      </c>
      <c r="P135" s="919">
        <v>5.28</v>
      </c>
      <c r="Q135" s="918">
        <v>30000</v>
      </c>
      <c r="R135" s="919">
        <v>8.7899999999999991</v>
      </c>
      <c r="S135" s="918">
        <v>33300</v>
      </c>
      <c r="T135" s="919">
        <v>9.76</v>
      </c>
      <c r="U135" s="918">
        <v>1810</v>
      </c>
      <c r="V135" s="918">
        <v>2585</v>
      </c>
      <c r="W135" s="918">
        <v>3619</v>
      </c>
      <c r="X135" s="921">
        <v>11.6</v>
      </c>
      <c r="Y135" s="922">
        <v>19.7</v>
      </c>
    </row>
    <row r="136" spans="1:25">
      <c r="A136" s="764" t="s">
        <v>2911</v>
      </c>
      <c r="C136" s="313">
        <v>2</v>
      </c>
      <c r="D136" s="313" t="str">
        <f t="shared" si="2"/>
        <v>LMU30CHV236</v>
      </c>
      <c r="E136" s="953"/>
      <c r="F136" s="915">
        <v>12</v>
      </c>
      <c r="G136" s="915">
        <v>24</v>
      </c>
      <c r="H136" s="924" t="s">
        <v>2967</v>
      </c>
      <c r="I136" s="917" t="s">
        <v>2967</v>
      </c>
      <c r="J136" s="916">
        <v>36</v>
      </c>
      <c r="K136" s="918">
        <v>10000</v>
      </c>
      <c r="L136" s="918">
        <v>20000</v>
      </c>
      <c r="M136" s="924" t="s">
        <v>2967</v>
      </c>
      <c r="N136" s="917" t="s">
        <v>2967</v>
      </c>
      <c r="O136" s="918">
        <v>18000</v>
      </c>
      <c r="P136" s="919">
        <v>5.28</v>
      </c>
      <c r="Q136" s="918">
        <v>30000</v>
      </c>
      <c r="R136" s="919">
        <v>8.7899999999999991</v>
      </c>
      <c r="S136" s="918">
        <v>33300</v>
      </c>
      <c r="T136" s="919">
        <v>9.76</v>
      </c>
      <c r="U136" s="918">
        <v>1810</v>
      </c>
      <c r="V136" s="918">
        <v>2585</v>
      </c>
      <c r="W136" s="918">
        <v>3619</v>
      </c>
      <c r="X136" s="921">
        <v>11.6</v>
      </c>
      <c r="Y136" s="922">
        <v>19.7</v>
      </c>
    </row>
    <row r="137" spans="1:25">
      <c r="A137" s="764" t="s">
        <v>2911</v>
      </c>
      <c r="C137" s="313">
        <v>2</v>
      </c>
      <c r="D137" s="313" t="str">
        <f t="shared" si="2"/>
        <v>LMU30CHV239</v>
      </c>
      <c r="E137" s="954"/>
      <c r="F137" s="915">
        <v>15</v>
      </c>
      <c r="G137" s="915">
        <v>24</v>
      </c>
      <c r="H137" s="924" t="s">
        <v>2967</v>
      </c>
      <c r="I137" s="917" t="s">
        <v>2967</v>
      </c>
      <c r="J137" s="916">
        <v>39</v>
      </c>
      <c r="K137" s="918">
        <v>11538</v>
      </c>
      <c r="L137" s="918">
        <v>18462</v>
      </c>
      <c r="M137" s="924" t="s">
        <v>2967</v>
      </c>
      <c r="N137" s="917" t="s">
        <v>2967</v>
      </c>
      <c r="O137" s="918">
        <v>18000</v>
      </c>
      <c r="P137" s="919">
        <v>5.28</v>
      </c>
      <c r="Q137" s="918">
        <v>30000</v>
      </c>
      <c r="R137" s="919">
        <v>8.7899999999999991</v>
      </c>
      <c r="S137" s="918">
        <v>33300</v>
      </c>
      <c r="T137" s="919">
        <v>9.76</v>
      </c>
      <c r="U137" s="918">
        <v>1810</v>
      </c>
      <c r="V137" s="918">
        <v>2585</v>
      </c>
      <c r="W137" s="918">
        <v>3619</v>
      </c>
      <c r="X137" s="921">
        <v>11.6</v>
      </c>
      <c r="Y137" s="922">
        <v>19.7</v>
      </c>
    </row>
    <row r="138" spans="1:25">
      <c r="A138" s="764" t="s">
        <v>2911</v>
      </c>
      <c r="C138" s="313">
        <v>3</v>
      </c>
      <c r="D138" s="313" t="str">
        <f t="shared" si="2"/>
        <v>LMU30CHV321</v>
      </c>
      <c r="E138" s="952" t="s">
        <v>2970</v>
      </c>
      <c r="F138" s="915">
        <v>7</v>
      </c>
      <c r="G138" s="915">
        <v>7</v>
      </c>
      <c r="H138" s="916">
        <v>7</v>
      </c>
      <c r="I138" s="917" t="s">
        <v>2967</v>
      </c>
      <c r="J138" s="916">
        <v>21</v>
      </c>
      <c r="K138" s="918">
        <v>7000</v>
      </c>
      <c r="L138" s="918">
        <v>7000</v>
      </c>
      <c r="M138" s="925">
        <v>7000</v>
      </c>
      <c r="N138" s="917" t="s">
        <v>2967</v>
      </c>
      <c r="O138" s="918">
        <v>12600</v>
      </c>
      <c r="P138" s="919">
        <v>3.69</v>
      </c>
      <c r="Q138" s="918">
        <v>21000</v>
      </c>
      <c r="R138" s="919">
        <v>6.15</v>
      </c>
      <c r="S138" s="918">
        <v>24150</v>
      </c>
      <c r="T138" s="919">
        <v>7.08</v>
      </c>
      <c r="U138" s="918">
        <v>1314</v>
      </c>
      <c r="V138" s="918">
        <v>1877</v>
      </c>
      <c r="W138" s="918">
        <v>2628</v>
      </c>
      <c r="X138" s="921">
        <v>11.2</v>
      </c>
      <c r="Y138" s="922">
        <v>18.899999999999999</v>
      </c>
    </row>
    <row r="139" spans="1:25">
      <c r="A139" s="764" t="s">
        <v>2911</v>
      </c>
      <c r="C139" s="313">
        <v>3</v>
      </c>
      <c r="D139" s="313" t="str">
        <f t="shared" si="2"/>
        <v>LMU30CHV323</v>
      </c>
      <c r="E139" s="953"/>
      <c r="F139" s="915">
        <v>7</v>
      </c>
      <c r="G139" s="915">
        <v>7</v>
      </c>
      <c r="H139" s="916">
        <v>9</v>
      </c>
      <c r="I139" s="917" t="s">
        <v>2967</v>
      </c>
      <c r="J139" s="916">
        <v>23</v>
      </c>
      <c r="K139" s="918">
        <v>7000</v>
      </c>
      <c r="L139" s="918">
        <v>7000</v>
      </c>
      <c r="M139" s="925">
        <v>9000</v>
      </c>
      <c r="N139" s="917" t="s">
        <v>2967</v>
      </c>
      <c r="O139" s="918">
        <v>13800</v>
      </c>
      <c r="P139" s="919">
        <v>4.04</v>
      </c>
      <c r="Q139" s="918">
        <v>23000</v>
      </c>
      <c r="R139" s="919">
        <v>6.74</v>
      </c>
      <c r="S139" s="918">
        <v>26450</v>
      </c>
      <c r="T139" s="919">
        <v>7.75</v>
      </c>
      <c r="U139" s="918">
        <v>1417</v>
      </c>
      <c r="V139" s="918">
        <v>2025</v>
      </c>
      <c r="W139" s="918">
        <v>2835</v>
      </c>
      <c r="X139" s="921">
        <v>11.4</v>
      </c>
      <c r="Y139" s="922">
        <v>19.2</v>
      </c>
    </row>
    <row r="140" spans="1:25">
      <c r="A140" s="764" t="s">
        <v>2911</v>
      </c>
      <c r="C140" s="313">
        <v>3</v>
      </c>
      <c r="D140" s="313" t="str">
        <f t="shared" si="2"/>
        <v>LMU30CHV325</v>
      </c>
      <c r="E140" s="953"/>
      <c r="F140" s="915">
        <v>7</v>
      </c>
      <c r="G140" s="915">
        <v>9</v>
      </c>
      <c r="H140" s="916">
        <v>9</v>
      </c>
      <c r="I140" s="917" t="s">
        <v>2967</v>
      </c>
      <c r="J140" s="916">
        <v>25</v>
      </c>
      <c r="K140" s="918">
        <v>7000</v>
      </c>
      <c r="L140" s="918">
        <v>9000</v>
      </c>
      <c r="M140" s="925">
        <v>9000</v>
      </c>
      <c r="N140" s="917" t="s">
        <v>2967</v>
      </c>
      <c r="O140" s="918">
        <v>15000</v>
      </c>
      <c r="P140" s="919">
        <v>4.4000000000000004</v>
      </c>
      <c r="Q140" s="918">
        <v>25000</v>
      </c>
      <c r="R140" s="919">
        <v>7.33</v>
      </c>
      <c r="S140" s="918">
        <v>28750</v>
      </c>
      <c r="T140" s="919">
        <v>8.43</v>
      </c>
      <c r="U140" s="918">
        <v>1528</v>
      </c>
      <c r="V140" s="918">
        <v>2182</v>
      </c>
      <c r="W140" s="918">
        <v>3055</v>
      </c>
      <c r="X140" s="921">
        <v>11.5</v>
      </c>
      <c r="Y140" s="922">
        <v>19.399999999999999</v>
      </c>
    </row>
    <row r="141" spans="1:25">
      <c r="A141" s="764" t="s">
        <v>2911</v>
      </c>
      <c r="C141" s="313">
        <v>3</v>
      </c>
      <c r="D141" s="313" t="str">
        <f t="shared" si="2"/>
        <v>LMU30CHV326</v>
      </c>
      <c r="E141" s="953"/>
      <c r="F141" s="915">
        <v>7</v>
      </c>
      <c r="G141" s="915">
        <v>7</v>
      </c>
      <c r="H141" s="916">
        <v>12</v>
      </c>
      <c r="I141" s="917" t="s">
        <v>2967</v>
      </c>
      <c r="J141" s="916">
        <v>26</v>
      </c>
      <c r="K141" s="918">
        <v>7000</v>
      </c>
      <c r="L141" s="918">
        <v>7000</v>
      </c>
      <c r="M141" s="925">
        <v>12000</v>
      </c>
      <c r="N141" s="917" t="s">
        <v>2967</v>
      </c>
      <c r="O141" s="918">
        <v>15600</v>
      </c>
      <c r="P141" s="919">
        <v>4.57</v>
      </c>
      <c r="Q141" s="918">
        <v>26000</v>
      </c>
      <c r="R141" s="919">
        <v>7.62</v>
      </c>
      <c r="S141" s="918">
        <v>29900</v>
      </c>
      <c r="T141" s="919">
        <v>8.76</v>
      </c>
      <c r="U141" s="918">
        <v>1555</v>
      </c>
      <c r="V141" s="918">
        <v>2222</v>
      </c>
      <c r="W141" s="918">
        <v>3110</v>
      </c>
      <c r="X141" s="921">
        <v>11.7</v>
      </c>
      <c r="Y141" s="922">
        <v>19.8</v>
      </c>
    </row>
    <row r="142" spans="1:25">
      <c r="A142" s="764" t="s">
        <v>2911</v>
      </c>
      <c r="C142" s="313">
        <v>3</v>
      </c>
      <c r="D142" s="313" t="str">
        <f t="shared" si="2"/>
        <v>LMU30CHV327</v>
      </c>
      <c r="E142" s="953"/>
      <c r="F142" s="915">
        <v>9</v>
      </c>
      <c r="G142" s="915">
        <v>9</v>
      </c>
      <c r="H142" s="916">
        <v>9</v>
      </c>
      <c r="I142" s="917" t="s">
        <v>2967</v>
      </c>
      <c r="J142" s="916">
        <v>27</v>
      </c>
      <c r="K142" s="918">
        <v>9000</v>
      </c>
      <c r="L142" s="918">
        <v>9000</v>
      </c>
      <c r="M142" s="925">
        <v>9000</v>
      </c>
      <c r="N142" s="917" t="s">
        <v>2967</v>
      </c>
      <c r="O142" s="918">
        <v>16200</v>
      </c>
      <c r="P142" s="919">
        <v>4.75</v>
      </c>
      <c r="Q142" s="918">
        <v>27000</v>
      </c>
      <c r="R142" s="919">
        <v>7.91</v>
      </c>
      <c r="S142" s="918">
        <v>31050</v>
      </c>
      <c r="T142" s="919">
        <v>9.1</v>
      </c>
      <c r="U142" s="918">
        <v>1583</v>
      </c>
      <c r="V142" s="918">
        <v>2261</v>
      </c>
      <c r="W142" s="918">
        <v>3165</v>
      </c>
      <c r="X142" s="921">
        <v>11.9</v>
      </c>
      <c r="Y142" s="922">
        <v>20.2</v>
      </c>
    </row>
    <row r="143" spans="1:25">
      <c r="A143" s="764" t="s">
        <v>2911</v>
      </c>
      <c r="C143" s="313">
        <v>3</v>
      </c>
      <c r="D143" s="313" t="str">
        <f t="shared" si="2"/>
        <v>LMU30CHV328</v>
      </c>
      <c r="E143" s="953"/>
      <c r="F143" s="915">
        <v>7</v>
      </c>
      <c r="G143" s="915">
        <v>9</v>
      </c>
      <c r="H143" s="916">
        <v>12</v>
      </c>
      <c r="I143" s="917" t="s">
        <v>2967</v>
      </c>
      <c r="J143" s="916">
        <v>28</v>
      </c>
      <c r="K143" s="918">
        <v>7000</v>
      </c>
      <c r="L143" s="918">
        <v>9000</v>
      </c>
      <c r="M143" s="925">
        <v>12000</v>
      </c>
      <c r="N143" s="917" t="s">
        <v>2967</v>
      </c>
      <c r="O143" s="918">
        <v>16800</v>
      </c>
      <c r="P143" s="919">
        <v>4.92</v>
      </c>
      <c r="Q143" s="918">
        <v>28000</v>
      </c>
      <c r="R143" s="919">
        <v>8.2100000000000009</v>
      </c>
      <c r="S143" s="918">
        <v>32200</v>
      </c>
      <c r="T143" s="919">
        <v>9.44</v>
      </c>
      <c r="U143" s="918">
        <v>1617</v>
      </c>
      <c r="V143" s="918">
        <v>2310</v>
      </c>
      <c r="W143" s="918">
        <v>3234</v>
      </c>
      <c r="X143" s="921">
        <v>12.1</v>
      </c>
      <c r="Y143" s="922">
        <v>20.5</v>
      </c>
    </row>
    <row r="144" spans="1:25">
      <c r="A144" s="764" t="s">
        <v>2911</v>
      </c>
      <c r="C144" s="313">
        <v>3</v>
      </c>
      <c r="D144" s="313" t="str">
        <f t="shared" si="2"/>
        <v>LMU30CHV329</v>
      </c>
      <c r="E144" s="953"/>
      <c r="F144" s="915">
        <v>7</v>
      </c>
      <c r="G144" s="915">
        <v>7</v>
      </c>
      <c r="H144" s="916">
        <v>15</v>
      </c>
      <c r="I144" s="917" t="s">
        <v>2967</v>
      </c>
      <c r="J144" s="916">
        <v>29</v>
      </c>
      <c r="K144" s="918">
        <v>7000</v>
      </c>
      <c r="L144" s="918">
        <v>7000</v>
      </c>
      <c r="M144" s="925">
        <v>15000</v>
      </c>
      <c r="N144" s="917" t="s">
        <v>2967</v>
      </c>
      <c r="O144" s="918">
        <v>17400</v>
      </c>
      <c r="P144" s="919">
        <v>5.0999999999999996</v>
      </c>
      <c r="Q144" s="918">
        <v>29000</v>
      </c>
      <c r="R144" s="919">
        <v>8.5</v>
      </c>
      <c r="S144" s="918">
        <v>33350</v>
      </c>
      <c r="T144" s="919">
        <v>9.77</v>
      </c>
      <c r="U144" s="918">
        <v>1651</v>
      </c>
      <c r="V144" s="918">
        <v>2359</v>
      </c>
      <c r="W144" s="918">
        <v>3303</v>
      </c>
      <c r="X144" s="921">
        <v>12.3</v>
      </c>
      <c r="Y144" s="922">
        <v>20.8</v>
      </c>
    </row>
    <row r="145" spans="1:25">
      <c r="A145" s="764" t="s">
        <v>2911</v>
      </c>
      <c r="C145" s="313">
        <v>3</v>
      </c>
      <c r="D145" s="313" t="str">
        <f t="shared" si="2"/>
        <v>LMU30CHV330</v>
      </c>
      <c r="E145" s="953"/>
      <c r="F145" s="915">
        <v>9</v>
      </c>
      <c r="G145" s="915">
        <v>9</v>
      </c>
      <c r="H145" s="916">
        <v>12</v>
      </c>
      <c r="I145" s="917" t="s">
        <v>2967</v>
      </c>
      <c r="J145" s="916">
        <v>30</v>
      </c>
      <c r="K145" s="918">
        <v>9000</v>
      </c>
      <c r="L145" s="918">
        <v>9000</v>
      </c>
      <c r="M145" s="925">
        <v>12000</v>
      </c>
      <c r="N145" s="917" t="s">
        <v>2967</v>
      </c>
      <c r="O145" s="918">
        <v>18000</v>
      </c>
      <c r="P145" s="919">
        <v>5.28</v>
      </c>
      <c r="Q145" s="918">
        <v>30000</v>
      </c>
      <c r="R145" s="919">
        <v>8.7899999999999991</v>
      </c>
      <c r="S145" s="918">
        <v>34500</v>
      </c>
      <c r="T145" s="919">
        <v>10.11</v>
      </c>
      <c r="U145" s="918">
        <v>1693</v>
      </c>
      <c r="V145" s="918">
        <v>2418</v>
      </c>
      <c r="W145" s="918">
        <v>3385</v>
      </c>
      <c r="X145" s="921">
        <v>12.4</v>
      </c>
      <c r="Y145" s="922">
        <v>21</v>
      </c>
    </row>
    <row r="146" spans="1:25">
      <c r="A146" s="764" t="s">
        <v>2911</v>
      </c>
      <c r="C146" s="313">
        <v>3</v>
      </c>
      <c r="D146" s="313" t="str">
        <f t="shared" si="2"/>
        <v>LMU30CHV331</v>
      </c>
      <c r="E146" s="953"/>
      <c r="F146" s="915">
        <v>7</v>
      </c>
      <c r="G146" s="915">
        <v>9</v>
      </c>
      <c r="H146" s="916">
        <v>15</v>
      </c>
      <c r="I146" s="917" t="s">
        <v>2967</v>
      </c>
      <c r="J146" s="916">
        <v>31</v>
      </c>
      <c r="K146" s="918">
        <v>6774</v>
      </c>
      <c r="L146" s="918">
        <v>8710</v>
      </c>
      <c r="M146" s="925">
        <v>14516</v>
      </c>
      <c r="N146" s="917" t="s">
        <v>2967</v>
      </c>
      <c r="O146" s="918">
        <v>18000</v>
      </c>
      <c r="P146" s="919">
        <v>5.28</v>
      </c>
      <c r="Q146" s="918">
        <v>30000</v>
      </c>
      <c r="R146" s="919">
        <v>8.7899999999999991</v>
      </c>
      <c r="S146" s="918">
        <v>34500</v>
      </c>
      <c r="T146" s="919">
        <v>10.11</v>
      </c>
      <c r="U146" s="918">
        <v>1693</v>
      </c>
      <c r="V146" s="918">
        <v>2418</v>
      </c>
      <c r="W146" s="918">
        <v>3385</v>
      </c>
      <c r="X146" s="921">
        <v>12.4</v>
      </c>
      <c r="Y146" s="922">
        <v>21</v>
      </c>
    </row>
    <row r="147" spans="1:25">
      <c r="A147" s="764" t="s">
        <v>2911</v>
      </c>
      <c r="C147" s="313">
        <v>3</v>
      </c>
      <c r="D147" s="313" t="str">
        <f t="shared" si="2"/>
        <v>LMU30CHV331</v>
      </c>
      <c r="E147" s="953"/>
      <c r="F147" s="915">
        <v>7</v>
      </c>
      <c r="G147" s="915">
        <v>12</v>
      </c>
      <c r="H147" s="916">
        <v>12</v>
      </c>
      <c r="I147" s="917" t="s">
        <v>2967</v>
      </c>
      <c r="J147" s="916">
        <v>31</v>
      </c>
      <c r="K147" s="918">
        <v>6774</v>
      </c>
      <c r="L147" s="918">
        <v>11613</v>
      </c>
      <c r="M147" s="925">
        <v>11613</v>
      </c>
      <c r="N147" s="917" t="s">
        <v>2967</v>
      </c>
      <c r="O147" s="918">
        <v>18000</v>
      </c>
      <c r="P147" s="919">
        <v>5.28</v>
      </c>
      <c r="Q147" s="918">
        <v>30000</v>
      </c>
      <c r="R147" s="919">
        <v>8.7899999999999991</v>
      </c>
      <c r="S147" s="918">
        <v>34500</v>
      </c>
      <c r="T147" s="919">
        <v>10.11</v>
      </c>
      <c r="U147" s="918">
        <v>1693</v>
      </c>
      <c r="V147" s="918">
        <v>2418</v>
      </c>
      <c r="W147" s="918">
        <v>3385</v>
      </c>
      <c r="X147" s="921">
        <v>12.4</v>
      </c>
      <c r="Y147" s="922">
        <v>21</v>
      </c>
    </row>
    <row r="148" spans="1:25">
      <c r="A148" s="764" t="s">
        <v>2911</v>
      </c>
      <c r="C148" s="313">
        <v>3</v>
      </c>
      <c r="D148" s="313" t="str">
        <f t="shared" si="2"/>
        <v>LMU30CHV332</v>
      </c>
      <c r="E148" s="953"/>
      <c r="F148" s="915">
        <v>7</v>
      </c>
      <c r="G148" s="915">
        <v>7</v>
      </c>
      <c r="H148" s="916">
        <v>18</v>
      </c>
      <c r="I148" s="917" t="s">
        <v>2967</v>
      </c>
      <c r="J148" s="916">
        <v>32</v>
      </c>
      <c r="K148" s="918">
        <v>6563</v>
      </c>
      <c r="L148" s="918">
        <v>6563</v>
      </c>
      <c r="M148" s="925">
        <v>16875</v>
      </c>
      <c r="N148" s="917" t="s">
        <v>2967</v>
      </c>
      <c r="O148" s="918">
        <v>18000</v>
      </c>
      <c r="P148" s="919">
        <v>5.28</v>
      </c>
      <c r="Q148" s="918">
        <v>30000</v>
      </c>
      <c r="R148" s="919">
        <v>8.7899999999999991</v>
      </c>
      <c r="S148" s="918">
        <v>34500</v>
      </c>
      <c r="T148" s="919">
        <v>10.11</v>
      </c>
      <c r="U148" s="918">
        <v>1693</v>
      </c>
      <c r="V148" s="918">
        <v>2418</v>
      </c>
      <c r="W148" s="918">
        <v>3385</v>
      </c>
      <c r="X148" s="921">
        <v>12.4</v>
      </c>
      <c r="Y148" s="922">
        <v>21</v>
      </c>
    </row>
    <row r="149" spans="1:25">
      <c r="A149" s="764" t="s">
        <v>2911</v>
      </c>
      <c r="C149" s="313">
        <v>3</v>
      </c>
      <c r="D149" s="313" t="str">
        <f t="shared" si="2"/>
        <v>LMU30CHV333</v>
      </c>
      <c r="E149" s="953"/>
      <c r="F149" s="915">
        <v>9</v>
      </c>
      <c r="G149" s="915">
        <v>9</v>
      </c>
      <c r="H149" s="916">
        <v>15</v>
      </c>
      <c r="I149" s="917" t="s">
        <v>2967</v>
      </c>
      <c r="J149" s="916">
        <v>33</v>
      </c>
      <c r="K149" s="918">
        <v>8182</v>
      </c>
      <c r="L149" s="918">
        <v>8182</v>
      </c>
      <c r="M149" s="925">
        <v>13636</v>
      </c>
      <c r="N149" s="917" t="s">
        <v>2967</v>
      </c>
      <c r="O149" s="918">
        <v>18000</v>
      </c>
      <c r="P149" s="919">
        <v>5.28</v>
      </c>
      <c r="Q149" s="918">
        <v>30000</v>
      </c>
      <c r="R149" s="919">
        <v>8.7899999999999991</v>
      </c>
      <c r="S149" s="918">
        <v>34500</v>
      </c>
      <c r="T149" s="919">
        <v>10.11</v>
      </c>
      <c r="U149" s="918">
        <v>1693</v>
      </c>
      <c r="V149" s="918">
        <v>2418</v>
      </c>
      <c r="W149" s="918">
        <v>3385</v>
      </c>
      <c r="X149" s="921">
        <v>12.4</v>
      </c>
      <c r="Y149" s="922">
        <v>21</v>
      </c>
    </row>
    <row r="150" spans="1:25">
      <c r="A150" s="764" t="s">
        <v>2911</v>
      </c>
      <c r="C150" s="313">
        <v>3</v>
      </c>
      <c r="D150" s="313" t="str">
        <f t="shared" si="2"/>
        <v>LMU30CHV333</v>
      </c>
      <c r="E150" s="953"/>
      <c r="F150" s="915">
        <v>9</v>
      </c>
      <c r="G150" s="915">
        <v>12</v>
      </c>
      <c r="H150" s="916">
        <v>12</v>
      </c>
      <c r="I150" s="917" t="s">
        <v>2967</v>
      </c>
      <c r="J150" s="916">
        <v>33</v>
      </c>
      <c r="K150" s="918">
        <v>8182</v>
      </c>
      <c r="L150" s="918">
        <v>10909</v>
      </c>
      <c r="M150" s="925">
        <v>10909</v>
      </c>
      <c r="N150" s="917" t="s">
        <v>2967</v>
      </c>
      <c r="O150" s="918">
        <v>18000</v>
      </c>
      <c r="P150" s="919">
        <v>5.28</v>
      </c>
      <c r="Q150" s="918">
        <v>30000</v>
      </c>
      <c r="R150" s="919">
        <v>8.7899999999999991</v>
      </c>
      <c r="S150" s="918">
        <v>34500</v>
      </c>
      <c r="T150" s="919">
        <v>10.11</v>
      </c>
      <c r="U150" s="918">
        <v>1693</v>
      </c>
      <c r="V150" s="918">
        <v>2418</v>
      </c>
      <c r="W150" s="918">
        <v>3385</v>
      </c>
      <c r="X150" s="921">
        <v>12.4</v>
      </c>
      <c r="Y150" s="922">
        <v>21</v>
      </c>
    </row>
    <row r="151" spans="1:25">
      <c r="A151" s="764" t="s">
        <v>2911</v>
      </c>
      <c r="C151" s="313">
        <v>3</v>
      </c>
      <c r="D151" s="313" t="str">
        <f t="shared" si="2"/>
        <v>LMU30CHV334</v>
      </c>
      <c r="E151" s="953"/>
      <c r="F151" s="915">
        <v>7</v>
      </c>
      <c r="G151" s="915">
        <v>9</v>
      </c>
      <c r="H151" s="916">
        <v>18</v>
      </c>
      <c r="I151" s="917" t="s">
        <v>2967</v>
      </c>
      <c r="J151" s="916">
        <v>34</v>
      </c>
      <c r="K151" s="918">
        <v>6176</v>
      </c>
      <c r="L151" s="918">
        <v>7941</v>
      </c>
      <c r="M151" s="925">
        <v>15882</v>
      </c>
      <c r="N151" s="917" t="s">
        <v>2967</v>
      </c>
      <c r="O151" s="918">
        <v>18000</v>
      </c>
      <c r="P151" s="919">
        <v>5.28</v>
      </c>
      <c r="Q151" s="918">
        <v>30000</v>
      </c>
      <c r="R151" s="919">
        <v>8.7899999999999991</v>
      </c>
      <c r="S151" s="918">
        <v>34500</v>
      </c>
      <c r="T151" s="919">
        <v>10.11</v>
      </c>
      <c r="U151" s="918">
        <v>1693</v>
      </c>
      <c r="V151" s="918">
        <v>2418</v>
      </c>
      <c r="W151" s="918">
        <v>3385</v>
      </c>
      <c r="X151" s="921">
        <v>12.4</v>
      </c>
      <c r="Y151" s="922">
        <v>21</v>
      </c>
    </row>
    <row r="152" spans="1:25">
      <c r="A152" s="764" t="s">
        <v>2911</v>
      </c>
      <c r="C152" s="313">
        <v>3</v>
      </c>
      <c r="D152" s="313" t="str">
        <f t="shared" si="2"/>
        <v>LMU30CHV334</v>
      </c>
      <c r="E152" s="953"/>
      <c r="F152" s="915">
        <v>7</v>
      </c>
      <c r="G152" s="915">
        <v>12</v>
      </c>
      <c r="H152" s="916">
        <v>15</v>
      </c>
      <c r="I152" s="917" t="s">
        <v>2967</v>
      </c>
      <c r="J152" s="916">
        <v>34</v>
      </c>
      <c r="K152" s="918">
        <v>6176</v>
      </c>
      <c r="L152" s="918">
        <v>10588</v>
      </c>
      <c r="M152" s="925">
        <v>13235</v>
      </c>
      <c r="N152" s="917" t="s">
        <v>2967</v>
      </c>
      <c r="O152" s="918">
        <v>18000</v>
      </c>
      <c r="P152" s="919">
        <v>5.28</v>
      </c>
      <c r="Q152" s="918">
        <v>30000</v>
      </c>
      <c r="R152" s="919">
        <v>8.7899999999999991</v>
      </c>
      <c r="S152" s="918">
        <v>34500</v>
      </c>
      <c r="T152" s="919">
        <v>10.11</v>
      </c>
      <c r="U152" s="918">
        <v>1693</v>
      </c>
      <c r="V152" s="918">
        <v>2418</v>
      </c>
      <c r="W152" s="918">
        <v>3385</v>
      </c>
      <c r="X152" s="921">
        <v>12.4</v>
      </c>
      <c r="Y152" s="922">
        <v>21</v>
      </c>
    </row>
    <row r="153" spans="1:25">
      <c r="A153" s="764" t="s">
        <v>2911</v>
      </c>
      <c r="C153" s="313">
        <v>3</v>
      </c>
      <c r="D153" s="313" t="str">
        <f t="shared" si="2"/>
        <v>LMU30CHV336</v>
      </c>
      <c r="E153" s="953"/>
      <c r="F153" s="915">
        <v>9</v>
      </c>
      <c r="G153" s="915">
        <v>9</v>
      </c>
      <c r="H153" s="916">
        <v>18</v>
      </c>
      <c r="I153" s="917" t="s">
        <v>2967</v>
      </c>
      <c r="J153" s="916">
        <v>36</v>
      </c>
      <c r="K153" s="918">
        <v>7500</v>
      </c>
      <c r="L153" s="918">
        <v>7500</v>
      </c>
      <c r="M153" s="925">
        <v>15000</v>
      </c>
      <c r="N153" s="917" t="s">
        <v>2967</v>
      </c>
      <c r="O153" s="918">
        <v>18000</v>
      </c>
      <c r="P153" s="919">
        <v>5.28</v>
      </c>
      <c r="Q153" s="918">
        <v>30000</v>
      </c>
      <c r="R153" s="919">
        <v>8.7899999999999991</v>
      </c>
      <c r="S153" s="918">
        <v>34500</v>
      </c>
      <c r="T153" s="919">
        <v>10.11</v>
      </c>
      <c r="U153" s="918">
        <v>1693</v>
      </c>
      <c r="V153" s="918">
        <v>2418</v>
      </c>
      <c r="W153" s="918">
        <v>3385</v>
      </c>
      <c r="X153" s="921">
        <v>12.4</v>
      </c>
      <c r="Y153" s="922">
        <v>21</v>
      </c>
    </row>
    <row r="154" spans="1:25">
      <c r="A154" s="764" t="s">
        <v>2911</v>
      </c>
      <c r="C154" s="313">
        <v>3</v>
      </c>
      <c r="D154" s="313" t="str">
        <f t="shared" si="2"/>
        <v>LMU30CHV336</v>
      </c>
      <c r="E154" s="953"/>
      <c r="F154" s="915">
        <v>9</v>
      </c>
      <c r="G154" s="915">
        <v>12</v>
      </c>
      <c r="H154" s="916">
        <v>15</v>
      </c>
      <c r="I154" s="917" t="s">
        <v>2967</v>
      </c>
      <c r="J154" s="916">
        <v>36</v>
      </c>
      <c r="K154" s="918">
        <v>7500</v>
      </c>
      <c r="L154" s="918">
        <v>10000</v>
      </c>
      <c r="M154" s="925">
        <v>12500</v>
      </c>
      <c r="N154" s="917" t="s">
        <v>2967</v>
      </c>
      <c r="O154" s="918">
        <v>18000</v>
      </c>
      <c r="P154" s="919">
        <v>5.28</v>
      </c>
      <c r="Q154" s="918">
        <v>30000</v>
      </c>
      <c r="R154" s="919">
        <v>8.7899999999999991</v>
      </c>
      <c r="S154" s="918">
        <v>34500</v>
      </c>
      <c r="T154" s="919">
        <v>10.11</v>
      </c>
      <c r="U154" s="918">
        <v>1693</v>
      </c>
      <c r="V154" s="918">
        <v>2418</v>
      </c>
      <c r="W154" s="918">
        <v>3385</v>
      </c>
      <c r="X154" s="921">
        <v>12.4</v>
      </c>
      <c r="Y154" s="922">
        <v>21</v>
      </c>
    </row>
    <row r="155" spans="1:25">
      <c r="A155" s="764" t="s">
        <v>2911</v>
      </c>
      <c r="C155" s="313">
        <v>3</v>
      </c>
      <c r="D155" s="313" t="str">
        <f t="shared" si="2"/>
        <v>LMU30CHV336</v>
      </c>
      <c r="E155" s="953"/>
      <c r="F155" s="915">
        <v>12</v>
      </c>
      <c r="G155" s="915">
        <v>12</v>
      </c>
      <c r="H155" s="916">
        <v>12</v>
      </c>
      <c r="I155" s="917" t="s">
        <v>2967</v>
      </c>
      <c r="J155" s="916">
        <v>36</v>
      </c>
      <c r="K155" s="918">
        <v>10000</v>
      </c>
      <c r="L155" s="918">
        <v>10000</v>
      </c>
      <c r="M155" s="925">
        <v>10000</v>
      </c>
      <c r="N155" s="917" t="s">
        <v>2967</v>
      </c>
      <c r="O155" s="918">
        <v>18000</v>
      </c>
      <c r="P155" s="919">
        <v>5.28</v>
      </c>
      <c r="Q155" s="918">
        <v>30000</v>
      </c>
      <c r="R155" s="919">
        <v>8.7899999999999991</v>
      </c>
      <c r="S155" s="918">
        <v>34500</v>
      </c>
      <c r="T155" s="919">
        <v>10.11</v>
      </c>
      <c r="U155" s="918">
        <v>1693</v>
      </c>
      <c r="V155" s="918">
        <v>2418</v>
      </c>
      <c r="W155" s="918">
        <v>3385</v>
      </c>
      <c r="X155" s="921">
        <v>12.4</v>
      </c>
      <c r="Y155" s="922">
        <v>21</v>
      </c>
    </row>
    <row r="156" spans="1:25">
      <c r="A156" s="764" t="s">
        <v>2911</v>
      </c>
      <c r="C156" s="313">
        <v>3</v>
      </c>
      <c r="D156" s="313" t="str">
        <f t="shared" si="2"/>
        <v>LMU30CHV337</v>
      </c>
      <c r="E156" s="953"/>
      <c r="F156" s="915">
        <v>7</v>
      </c>
      <c r="G156" s="915">
        <v>12</v>
      </c>
      <c r="H156" s="916">
        <v>18</v>
      </c>
      <c r="I156" s="917" t="s">
        <v>2967</v>
      </c>
      <c r="J156" s="916">
        <v>37</v>
      </c>
      <c r="K156" s="918">
        <v>5676</v>
      </c>
      <c r="L156" s="918">
        <v>9730</v>
      </c>
      <c r="M156" s="925">
        <v>14595</v>
      </c>
      <c r="N156" s="917" t="s">
        <v>2967</v>
      </c>
      <c r="O156" s="918">
        <v>18000</v>
      </c>
      <c r="P156" s="919">
        <v>5.28</v>
      </c>
      <c r="Q156" s="918">
        <v>30000</v>
      </c>
      <c r="R156" s="919">
        <v>8.7899999999999991</v>
      </c>
      <c r="S156" s="918">
        <v>34500</v>
      </c>
      <c r="T156" s="919">
        <v>10.11</v>
      </c>
      <c r="U156" s="918">
        <v>1693</v>
      </c>
      <c r="V156" s="918">
        <v>2418</v>
      </c>
      <c r="W156" s="918">
        <v>3385</v>
      </c>
      <c r="X156" s="921">
        <v>12.4</v>
      </c>
      <c r="Y156" s="922">
        <v>21</v>
      </c>
    </row>
    <row r="157" spans="1:25">
      <c r="A157" s="764" t="s">
        <v>2911</v>
      </c>
      <c r="C157" s="313">
        <v>3</v>
      </c>
      <c r="D157" s="313" t="str">
        <f t="shared" si="2"/>
        <v>LMU30CHV337</v>
      </c>
      <c r="E157" s="953"/>
      <c r="F157" s="915">
        <v>7</v>
      </c>
      <c r="G157" s="915">
        <v>15</v>
      </c>
      <c r="H157" s="916">
        <v>15</v>
      </c>
      <c r="I157" s="917" t="s">
        <v>2967</v>
      </c>
      <c r="J157" s="916">
        <v>37</v>
      </c>
      <c r="K157" s="918">
        <v>5676</v>
      </c>
      <c r="L157" s="918">
        <v>12162</v>
      </c>
      <c r="M157" s="925">
        <v>12162</v>
      </c>
      <c r="N157" s="917" t="s">
        <v>2967</v>
      </c>
      <c r="O157" s="918">
        <v>18000</v>
      </c>
      <c r="P157" s="919">
        <v>5.28</v>
      </c>
      <c r="Q157" s="918">
        <v>30000</v>
      </c>
      <c r="R157" s="919">
        <v>8.7899999999999991</v>
      </c>
      <c r="S157" s="918">
        <v>34500</v>
      </c>
      <c r="T157" s="919">
        <v>10.11</v>
      </c>
      <c r="U157" s="918">
        <v>1693</v>
      </c>
      <c r="V157" s="918">
        <v>2418</v>
      </c>
      <c r="W157" s="918">
        <v>3385</v>
      </c>
      <c r="X157" s="921">
        <v>12.4</v>
      </c>
      <c r="Y157" s="922">
        <v>21</v>
      </c>
    </row>
    <row r="158" spans="1:25">
      <c r="A158" s="764" t="s">
        <v>2911</v>
      </c>
      <c r="C158" s="313">
        <v>3</v>
      </c>
      <c r="D158" s="313" t="str">
        <f t="shared" si="2"/>
        <v>LMU30CHV338</v>
      </c>
      <c r="E158" s="953"/>
      <c r="F158" s="915">
        <v>7</v>
      </c>
      <c r="G158" s="915">
        <v>7</v>
      </c>
      <c r="H158" s="916">
        <v>24</v>
      </c>
      <c r="I158" s="917" t="s">
        <v>2967</v>
      </c>
      <c r="J158" s="916">
        <v>38</v>
      </c>
      <c r="K158" s="918">
        <v>5526</v>
      </c>
      <c r="L158" s="918">
        <v>5526</v>
      </c>
      <c r="M158" s="925">
        <v>18947</v>
      </c>
      <c r="N158" s="917" t="s">
        <v>2967</v>
      </c>
      <c r="O158" s="918">
        <v>18000</v>
      </c>
      <c r="P158" s="919">
        <v>5.28</v>
      </c>
      <c r="Q158" s="918">
        <v>30000</v>
      </c>
      <c r="R158" s="919">
        <v>8.7899999999999991</v>
      </c>
      <c r="S158" s="918">
        <v>34500</v>
      </c>
      <c r="T158" s="919">
        <v>10.11</v>
      </c>
      <c r="U158" s="918">
        <v>1693</v>
      </c>
      <c r="V158" s="918">
        <v>2418</v>
      </c>
      <c r="W158" s="918">
        <v>3385</v>
      </c>
      <c r="X158" s="921">
        <v>12.4</v>
      </c>
      <c r="Y158" s="922">
        <v>21</v>
      </c>
    </row>
    <row r="159" spans="1:25">
      <c r="A159" s="764" t="s">
        <v>2911</v>
      </c>
      <c r="C159" s="313">
        <v>3</v>
      </c>
      <c r="D159" s="313" t="str">
        <f t="shared" si="2"/>
        <v>LMU30CHV339</v>
      </c>
      <c r="E159" s="953"/>
      <c r="F159" s="915">
        <v>9</v>
      </c>
      <c r="G159" s="915">
        <v>12</v>
      </c>
      <c r="H159" s="916">
        <v>18</v>
      </c>
      <c r="I159" s="917" t="s">
        <v>2967</v>
      </c>
      <c r="J159" s="916">
        <v>39</v>
      </c>
      <c r="K159" s="918">
        <v>6923</v>
      </c>
      <c r="L159" s="918">
        <v>9231</v>
      </c>
      <c r="M159" s="925">
        <v>13846</v>
      </c>
      <c r="N159" s="917" t="s">
        <v>2967</v>
      </c>
      <c r="O159" s="918">
        <v>18000</v>
      </c>
      <c r="P159" s="919">
        <v>5.28</v>
      </c>
      <c r="Q159" s="918">
        <v>30000</v>
      </c>
      <c r="R159" s="919">
        <v>8.7899999999999991</v>
      </c>
      <c r="S159" s="918">
        <v>34500</v>
      </c>
      <c r="T159" s="919">
        <v>10.11</v>
      </c>
      <c r="U159" s="918">
        <v>1693</v>
      </c>
      <c r="V159" s="918">
        <v>2418</v>
      </c>
      <c r="W159" s="918">
        <v>3385</v>
      </c>
      <c r="X159" s="921">
        <v>12.4</v>
      </c>
      <c r="Y159" s="922">
        <v>21</v>
      </c>
    </row>
    <row r="160" spans="1:25">
      <c r="A160" s="764" t="s">
        <v>2911</v>
      </c>
      <c r="C160" s="313">
        <v>3</v>
      </c>
      <c r="D160" s="313" t="str">
        <f t="shared" si="2"/>
        <v>LMU30CHV339</v>
      </c>
      <c r="E160" s="953"/>
      <c r="F160" s="915">
        <v>9</v>
      </c>
      <c r="G160" s="915">
        <v>15</v>
      </c>
      <c r="H160" s="916">
        <v>15</v>
      </c>
      <c r="I160" s="917" t="s">
        <v>2967</v>
      </c>
      <c r="J160" s="916">
        <v>39</v>
      </c>
      <c r="K160" s="918">
        <v>6923</v>
      </c>
      <c r="L160" s="918">
        <v>11538</v>
      </c>
      <c r="M160" s="925">
        <v>11538</v>
      </c>
      <c r="N160" s="917" t="s">
        <v>2967</v>
      </c>
      <c r="O160" s="918">
        <v>18000</v>
      </c>
      <c r="P160" s="919">
        <v>5.28</v>
      </c>
      <c r="Q160" s="918">
        <v>30000</v>
      </c>
      <c r="R160" s="919">
        <v>8.7899999999999991</v>
      </c>
      <c r="S160" s="918">
        <v>34500</v>
      </c>
      <c r="T160" s="919">
        <v>10.11</v>
      </c>
      <c r="U160" s="918">
        <v>1693</v>
      </c>
      <c r="V160" s="918">
        <v>2418</v>
      </c>
      <c r="W160" s="918">
        <v>3385</v>
      </c>
      <c r="X160" s="921">
        <v>12.4</v>
      </c>
      <c r="Y160" s="922">
        <v>21</v>
      </c>
    </row>
    <row r="161" spans="1:25">
      <c r="A161" s="764" t="s">
        <v>2911</v>
      </c>
      <c r="C161" s="313">
        <v>3</v>
      </c>
      <c r="D161" s="313" t="str">
        <f t="shared" si="2"/>
        <v>LMU30CHV339</v>
      </c>
      <c r="E161" s="953"/>
      <c r="F161" s="915">
        <v>12</v>
      </c>
      <c r="G161" s="915">
        <v>12</v>
      </c>
      <c r="H161" s="916">
        <v>15</v>
      </c>
      <c r="I161" s="917" t="s">
        <v>2967</v>
      </c>
      <c r="J161" s="916">
        <v>39</v>
      </c>
      <c r="K161" s="918">
        <v>9231</v>
      </c>
      <c r="L161" s="918">
        <v>9231</v>
      </c>
      <c r="M161" s="925">
        <v>11538</v>
      </c>
      <c r="N161" s="917" t="s">
        <v>2967</v>
      </c>
      <c r="O161" s="918">
        <v>18000</v>
      </c>
      <c r="P161" s="919">
        <v>5.28</v>
      </c>
      <c r="Q161" s="918">
        <v>30000</v>
      </c>
      <c r="R161" s="919">
        <v>8.7899999999999991</v>
      </c>
      <c r="S161" s="918">
        <v>34500</v>
      </c>
      <c r="T161" s="919">
        <v>10.11</v>
      </c>
      <c r="U161" s="918">
        <v>1693</v>
      </c>
      <c r="V161" s="918">
        <v>2418</v>
      </c>
      <c r="W161" s="918">
        <v>3385</v>
      </c>
      <c r="X161" s="921">
        <v>12.4</v>
      </c>
      <c r="Y161" s="922">
        <v>21</v>
      </c>
    </row>
    <row r="162" spans="1:25">
      <c r="A162" s="764" t="s">
        <v>2911</v>
      </c>
      <c r="C162" s="313">
        <v>3</v>
      </c>
      <c r="D162" s="313" t="str">
        <f t="shared" si="2"/>
        <v>LMU30CHV340</v>
      </c>
      <c r="E162" s="953"/>
      <c r="F162" s="915">
        <v>7</v>
      </c>
      <c r="G162" s="915">
        <v>9</v>
      </c>
      <c r="H162" s="916">
        <v>24</v>
      </c>
      <c r="I162" s="917" t="s">
        <v>2967</v>
      </c>
      <c r="J162" s="916">
        <v>40</v>
      </c>
      <c r="K162" s="918">
        <v>5250</v>
      </c>
      <c r="L162" s="918">
        <v>6750</v>
      </c>
      <c r="M162" s="925">
        <v>18000</v>
      </c>
      <c r="N162" s="917" t="s">
        <v>2967</v>
      </c>
      <c r="O162" s="918">
        <v>18000</v>
      </c>
      <c r="P162" s="919">
        <v>5.28</v>
      </c>
      <c r="Q162" s="918">
        <v>30000</v>
      </c>
      <c r="R162" s="919">
        <v>8.7899999999999991</v>
      </c>
      <c r="S162" s="918">
        <v>34500</v>
      </c>
      <c r="T162" s="919">
        <v>10.11</v>
      </c>
      <c r="U162" s="918">
        <v>1693</v>
      </c>
      <c r="V162" s="918">
        <v>2418</v>
      </c>
      <c r="W162" s="918">
        <v>3385</v>
      </c>
      <c r="X162" s="921">
        <v>12.4</v>
      </c>
      <c r="Y162" s="922">
        <v>21</v>
      </c>
    </row>
    <row r="163" spans="1:25">
      <c r="A163" s="764" t="s">
        <v>2911</v>
      </c>
      <c r="C163" s="313">
        <v>3</v>
      </c>
      <c r="D163" s="313" t="str">
        <f t="shared" si="2"/>
        <v>LMU30CHV340</v>
      </c>
      <c r="E163" s="954"/>
      <c r="F163" s="915">
        <v>7</v>
      </c>
      <c r="G163" s="915">
        <v>15</v>
      </c>
      <c r="H163" s="916">
        <v>18</v>
      </c>
      <c r="I163" s="917" t="s">
        <v>2967</v>
      </c>
      <c r="J163" s="916">
        <v>40</v>
      </c>
      <c r="K163" s="918">
        <v>5250</v>
      </c>
      <c r="L163" s="918">
        <v>11250</v>
      </c>
      <c r="M163" s="925">
        <v>13500</v>
      </c>
      <c r="N163" s="917" t="s">
        <v>2967</v>
      </c>
      <c r="O163" s="918">
        <v>18000</v>
      </c>
      <c r="P163" s="919">
        <v>5.28</v>
      </c>
      <c r="Q163" s="918">
        <v>30000</v>
      </c>
      <c r="R163" s="919">
        <v>8.7899999999999991</v>
      </c>
      <c r="S163" s="918">
        <v>34500</v>
      </c>
      <c r="T163" s="919">
        <v>10.11</v>
      </c>
      <c r="U163" s="918">
        <v>1693</v>
      </c>
      <c r="V163" s="918">
        <v>2418</v>
      </c>
      <c r="W163" s="918">
        <v>3385</v>
      </c>
      <c r="X163" s="921">
        <v>12.4</v>
      </c>
      <c r="Y163" s="922">
        <v>21</v>
      </c>
    </row>
    <row r="164" spans="1:25">
      <c r="A164" s="764" t="s">
        <v>2911</v>
      </c>
      <c r="C164" s="313">
        <v>4</v>
      </c>
      <c r="D164" s="313" t="str">
        <f t="shared" si="2"/>
        <v>LMU30CHV428</v>
      </c>
      <c r="E164" s="952" t="s">
        <v>2973</v>
      </c>
      <c r="F164" s="915">
        <v>7</v>
      </c>
      <c r="G164" s="915">
        <v>7</v>
      </c>
      <c r="H164" s="916">
        <v>7</v>
      </c>
      <c r="I164" s="915">
        <v>7</v>
      </c>
      <c r="J164" s="916">
        <v>28</v>
      </c>
      <c r="K164" s="918">
        <v>7000</v>
      </c>
      <c r="L164" s="918">
        <v>7000</v>
      </c>
      <c r="M164" s="925">
        <v>7000</v>
      </c>
      <c r="N164" s="918">
        <v>7000</v>
      </c>
      <c r="O164" s="918">
        <v>16800</v>
      </c>
      <c r="P164" s="919">
        <v>4.92</v>
      </c>
      <c r="Q164" s="918">
        <v>28000</v>
      </c>
      <c r="R164" s="919">
        <v>8.2100000000000009</v>
      </c>
      <c r="S164" s="918">
        <v>33600</v>
      </c>
      <c r="T164" s="919">
        <v>9.85</v>
      </c>
      <c r="U164" s="918">
        <v>1514</v>
      </c>
      <c r="V164" s="918">
        <v>2163</v>
      </c>
      <c r="W164" s="918">
        <v>3028</v>
      </c>
      <c r="X164" s="921">
        <v>12.9</v>
      </c>
      <c r="Y164" s="922">
        <v>21.9</v>
      </c>
    </row>
    <row r="165" spans="1:25">
      <c r="A165" s="764" t="s">
        <v>2911</v>
      </c>
      <c r="C165" s="313">
        <v>4</v>
      </c>
      <c r="D165" s="313" t="str">
        <f t="shared" si="2"/>
        <v>LMU30CHV430</v>
      </c>
      <c r="E165" s="953"/>
      <c r="F165" s="915">
        <v>7</v>
      </c>
      <c r="G165" s="915">
        <v>7</v>
      </c>
      <c r="H165" s="916">
        <v>7</v>
      </c>
      <c r="I165" s="915">
        <v>9</v>
      </c>
      <c r="J165" s="916">
        <v>30</v>
      </c>
      <c r="K165" s="918">
        <v>7000</v>
      </c>
      <c r="L165" s="918">
        <v>7000</v>
      </c>
      <c r="M165" s="925">
        <v>7000</v>
      </c>
      <c r="N165" s="918">
        <v>9000</v>
      </c>
      <c r="O165" s="918">
        <v>18000</v>
      </c>
      <c r="P165" s="919">
        <v>5.28</v>
      </c>
      <c r="Q165" s="918">
        <v>30000</v>
      </c>
      <c r="R165" s="919">
        <v>8.7899999999999991</v>
      </c>
      <c r="S165" s="918">
        <v>36000</v>
      </c>
      <c r="T165" s="919">
        <v>10.55</v>
      </c>
      <c r="U165" s="918">
        <v>1617</v>
      </c>
      <c r="V165" s="918">
        <v>2310</v>
      </c>
      <c r="W165" s="918">
        <v>3234</v>
      </c>
      <c r="X165" s="921">
        <v>13</v>
      </c>
      <c r="Y165" s="922">
        <v>22</v>
      </c>
    </row>
    <row r="166" spans="1:25">
      <c r="A166" s="764" t="s">
        <v>2911</v>
      </c>
      <c r="C166" s="313">
        <v>4</v>
      </c>
      <c r="D166" s="313" t="str">
        <f t="shared" si="2"/>
        <v>LMU30CHV432</v>
      </c>
      <c r="E166" s="953"/>
      <c r="F166" s="915">
        <v>7</v>
      </c>
      <c r="G166" s="915">
        <v>7</v>
      </c>
      <c r="H166" s="916">
        <v>9</v>
      </c>
      <c r="I166" s="915">
        <v>9</v>
      </c>
      <c r="J166" s="916">
        <v>32</v>
      </c>
      <c r="K166" s="918">
        <v>6563</v>
      </c>
      <c r="L166" s="918">
        <v>6563</v>
      </c>
      <c r="M166" s="925">
        <v>8438</v>
      </c>
      <c r="N166" s="918">
        <v>8438</v>
      </c>
      <c r="O166" s="918">
        <v>18000</v>
      </c>
      <c r="P166" s="919">
        <v>5.28</v>
      </c>
      <c r="Q166" s="918">
        <v>30000</v>
      </c>
      <c r="R166" s="919">
        <v>8.7899999999999991</v>
      </c>
      <c r="S166" s="918">
        <v>36000</v>
      </c>
      <c r="T166" s="919">
        <v>10.55</v>
      </c>
      <c r="U166" s="918">
        <v>1617</v>
      </c>
      <c r="V166" s="918">
        <v>2310</v>
      </c>
      <c r="W166" s="918">
        <v>3234</v>
      </c>
      <c r="X166" s="921">
        <v>13</v>
      </c>
      <c r="Y166" s="922">
        <v>22</v>
      </c>
    </row>
    <row r="167" spans="1:25">
      <c r="A167" s="764" t="s">
        <v>2911</v>
      </c>
      <c r="C167" s="313">
        <v>4</v>
      </c>
      <c r="D167" s="313" t="str">
        <f t="shared" si="2"/>
        <v>LMU30CHV433</v>
      </c>
      <c r="E167" s="953"/>
      <c r="F167" s="915">
        <v>7</v>
      </c>
      <c r="G167" s="915">
        <v>7</v>
      </c>
      <c r="H167" s="916">
        <v>7</v>
      </c>
      <c r="I167" s="915">
        <v>12</v>
      </c>
      <c r="J167" s="916">
        <v>33</v>
      </c>
      <c r="K167" s="918">
        <v>6364</v>
      </c>
      <c r="L167" s="918">
        <v>6364</v>
      </c>
      <c r="M167" s="925">
        <v>6364</v>
      </c>
      <c r="N167" s="918">
        <v>10909</v>
      </c>
      <c r="O167" s="918">
        <v>18000</v>
      </c>
      <c r="P167" s="919">
        <v>5.28</v>
      </c>
      <c r="Q167" s="918">
        <v>30000</v>
      </c>
      <c r="R167" s="919">
        <v>8.7899999999999991</v>
      </c>
      <c r="S167" s="918">
        <v>36000</v>
      </c>
      <c r="T167" s="919">
        <v>10.55</v>
      </c>
      <c r="U167" s="918">
        <v>1617</v>
      </c>
      <c r="V167" s="918">
        <v>2310</v>
      </c>
      <c r="W167" s="918">
        <v>3234</v>
      </c>
      <c r="X167" s="921">
        <v>13</v>
      </c>
      <c r="Y167" s="922">
        <v>22</v>
      </c>
    </row>
    <row r="168" spans="1:25">
      <c r="A168" s="764" t="s">
        <v>2911</v>
      </c>
      <c r="C168" s="313">
        <v>4</v>
      </c>
      <c r="D168" s="313" t="str">
        <f t="shared" si="2"/>
        <v>LMU30CHV434</v>
      </c>
      <c r="E168" s="953"/>
      <c r="F168" s="915">
        <v>7</v>
      </c>
      <c r="G168" s="915">
        <v>9</v>
      </c>
      <c r="H168" s="916">
        <v>9</v>
      </c>
      <c r="I168" s="915">
        <v>9</v>
      </c>
      <c r="J168" s="916">
        <v>34</v>
      </c>
      <c r="K168" s="918">
        <v>6176</v>
      </c>
      <c r="L168" s="918">
        <v>7941</v>
      </c>
      <c r="M168" s="925">
        <v>7941</v>
      </c>
      <c r="N168" s="918">
        <v>7941</v>
      </c>
      <c r="O168" s="918">
        <v>18000</v>
      </c>
      <c r="P168" s="919">
        <v>5.28</v>
      </c>
      <c r="Q168" s="918">
        <v>30000</v>
      </c>
      <c r="R168" s="919">
        <v>8.7899999999999991</v>
      </c>
      <c r="S168" s="918">
        <v>36000</v>
      </c>
      <c r="T168" s="919">
        <v>10.55</v>
      </c>
      <c r="U168" s="918">
        <v>1617</v>
      </c>
      <c r="V168" s="918">
        <v>2310</v>
      </c>
      <c r="W168" s="918">
        <v>3234</v>
      </c>
      <c r="X168" s="921">
        <v>13</v>
      </c>
      <c r="Y168" s="922">
        <v>22</v>
      </c>
    </row>
    <row r="169" spans="1:25">
      <c r="A169" s="764" t="s">
        <v>2911</v>
      </c>
      <c r="C169" s="313">
        <v>4</v>
      </c>
      <c r="D169" s="313" t="str">
        <f t="shared" si="2"/>
        <v>LMU30CHV435</v>
      </c>
      <c r="E169" s="953"/>
      <c r="F169" s="915">
        <v>7</v>
      </c>
      <c r="G169" s="915">
        <v>7</v>
      </c>
      <c r="H169" s="916">
        <v>9</v>
      </c>
      <c r="I169" s="915">
        <v>12</v>
      </c>
      <c r="J169" s="916">
        <v>35</v>
      </c>
      <c r="K169" s="918">
        <v>6000</v>
      </c>
      <c r="L169" s="918">
        <v>6000</v>
      </c>
      <c r="M169" s="925">
        <v>7714</v>
      </c>
      <c r="N169" s="918">
        <v>10286</v>
      </c>
      <c r="O169" s="918">
        <v>18000</v>
      </c>
      <c r="P169" s="919">
        <v>5.28</v>
      </c>
      <c r="Q169" s="918">
        <v>30000</v>
      </c>
      <c r="R169" s="919">
        <v>8.7899999999999991</v>
      </c>
      <c r="S169" s="918">
        <v>36000</v>
      </c>
      <c r="T169" s="919">
        <v>10.55</v>
      </c>
      <c r="U169" s="918">
        <v>1617</v>
      </c>
      <c r="V169" s="918">
        <v>2310</v>
      </c>
      <c r="W169" s="918">
        <v>3234</v>
      </c>
      <c r="X169" s="921">
        <v>13</v>
      </c>
      <c r="Y169" s="922">
        <v>22</v>
      </c>
    </row>
    <row r="170" spans="1:25">
      <c r="A170" s="764" t="s">
        <v>2911</v>
      </c>
      <c r="C170" s="313">
        <v>4</v>
      </c>
      <c r="D170" s="313" t="str">
        <f t="shared" si="2"/>
        <v>LMU30CHV436</v>
      </c>
      <c r="E170" s="953"/>
      <c r="F170" s="915">
        <v>7</v>
      </c>
      <c r="G170" s="915">
        <v>7</v>
      </c>
      <c r="H170" s="916">
        <v>7</v>
      </c>
      <c r="I170" s="915">
        <v>15</v>
      </c>
      <c r="J170" s="916">
        <v>36</v>
      </c>
      <c r="K170" s="918">
        <v>5833</v>
      </c>
      <c r="L170" s="918">
        <v>5833</v>
      </c>
      <c r="M170" s="925">
        <v>5833</v>
      </c>
      <c r="N170" s="918">
        <v>12500</v>
      </c>
      <c r="O170" s="918">
        <v>18000</v>
      </c>
      <c r="P170" s="919">
        <v>5.28</v>
      </c>
      <c r="Q170" s="918">
        <v>30000</v>
      </c>
      <c r="R170" s="919">
        <v>8.7899999999999991</v>
      </c>
      <c r="S170" s="918">
        <v>36000</v>
      </c>
      <c r="T170" s="919">
        <v>10.55</v>
      </c>
      <c r="U170" s="918">
        <v>1617</v>
      </c>
      <c r="V170" s="918">
        <v>2310</v>
      </c>
      <c r="W170" s="918">
        <v>3234</v>
      </c>
      <c r="X170" s="921">
        <v>13</v>
      </c>
      <c r="Y170" s="922">
        <v>22</v>
      </c>
    </row>
    <row r="171" spans="1:25">
      <c r="A171" s="764" t="s">
        <v>2911</v>
      </c>
      <c r="C171" s="313">
        <v>4</v>
      </c>
      <c r="D171" s="313" t="str">
        <f t="shared" si="2"/>
        <v>LMU30CHV436</v>
      </c>
      <c r="E171" s="953"/>
      <c r="F171" s="915">
        <v>9</v>
      </c>
      <c r="G171" s="915">
        <v>9</v>
      </c>
      <c r="H171" s="916">
        <v>9</v>
      </c>
      <c r="I171" s="915">
        <v>9</v>
      </c>
      <c r="J171" s="916">
        <v>36</v>
      </c>
      <c r="K171" s="918">
        <v>7500</v>
      </c>
      <c r="L171" s="918">
        <v>7500</v>
      </c>
      <c r="M171" s="925">
        <v>7500</v>
      </c>
      <c r="N171" s="918">
        <v>7500</v>
      </c>
      <c r="O171" s="918">
        <v>18000</v>
      </c>
      <c r="P171" s="919">
        <v>5.28</v>
      </c>
      <c r="Q171" s="918">
        <v>30000</v>
      </c>
      <c r="R171" s="919">
        <v>8.7899999999999991</v>
      </c>
      <c r="S171" s="918">
        <v>36000</v>
      </c>
      <c r="T171" s="919">
        <v>10.55</v>
      </c>
      <c r="U171" s="918">
        <v>1617</v>
      </c>
      <c r="V171" s="918">
        <v>2310</v>
      </c>
      <c r="W171" s="918">
        <v>3234</v>
      </c>
      <c r="X171" s="921">
        <v>13</v>
      </c>
      <c r="Y171" s="922">
        <v>22</v>
      </c>
    </row>
    <row r="172" spans="1:25">
      <c r="A172" s="764" t="s">
        <v>2911</v>
      </c>
      <c r="C172" s="313">
        <v>4</v>
      </c>
      <c r="D172" s="313" t="str">
        <f t="shared" si="2"/>
        <v>LMU30CHV437</v>
      </c>
      <c r="E172" s="953"/>
      <c r="F172" s="915">
        <v>7</v>
      </c>
      <c r="G172" s="915">
        <v>9</v>
      </c>
      <c r="H172" s="916">
        <v>9</v>
      </c>
      <c r="I172" s="915">
        <v>12</v>
      </c>
      <c r="J172" s="916">
        <v>37</v>
      </c>
      <c r="K172" s="918">
        <v>5676</v>
      </c>
      <c r="L172" s="918">
        <v>7297</v>
      </c>
      <c r="M172" s="925">
        <v>7297</v>
      </c>
      <c r="N172" s="918">
        <v>9730</v>
      </c>
      <c r="O172" s="918">
        <v>18000</v>
      </c>
      <c r="P172" s="919">
        <v>5.28</v>
      </c>
      <c r="Q172" s="918">
        <v>30000</v>
      </c>
      <c r="R172" s="919">
        <v>8.7899999999999991</v>
      </c>
      <c r="S172" s="918">
        <v>36000</v>
      </c>
      <c r="T172" s="919">
        <v>10.55</v>
      </c>
      <c r="U172" s="918">
        <v>1617</v>
      </c>
      <c r="V172" s="918">
        <v>2310</v>
      </c>
      <c r="W172" s="918">
        <v>3234</v>
      </c>
      <c r="X172" s="921">
        <v>13</v>
      </c>
      <c r="Y172" s="922">
        <v>22</v>
      </c>
    </row>
    <row r="173" spans="1:25">
      <c r="A173" s="764" t="s">
        <v>2911</v>
      </c>
      <c r="C173" s="313">
        <v>4</v>
      </c>
      <c r="D173" s="313" t="str">
        <f t="shared" si="2"/>
        <v>LMU30CHV438</v>
      </c>
      <c r="E173" s="953"/>
      <c r="F173" s="915">
        <v>7</v>
      </c>
      <c r="G173" s="915">
        <v>7</v>
      </c>
      <c r="H173" s="916">
        <v>9</v>
      </c>
      <c r="I173" s="915">
        <v>15</v>
      </c>
      <c r="J173" s="916">
        <v>38</v>
      </c>
      <c r="K173" s="918">
        <v>5526</v>
      </c>
      <c r="L173" s="918">
        <v>5526</v>
      </c>
      <c r="M173" s="925">
        <v>7105</v>
      </c>
      <c r="N173" s="918">
        <v>11842</v>
      </c>
      <c r="O173" s="918">
        <v>18000</v>
      </c>
      <c r="P173" s="919">
        <v>5.28</v>
      </c>
      <c r="Q173" s="918">
        <v>30000</v>
      </c>
      <c r="R173" s="919">
        <v>8.7899999999999991</v>
      </c>
      <c r="S173" s="918">
        <v>36000</v>
      </c>
      <c r="T173" s="919">
        <v>10.55</v>
      </c>
      <c r="U173" s="918">
        <v>1617</v>
      </c>
      <c r="V173" s="918">
        <v>2310</v>
      </c>
      <c r="W173" s="918">
        <v>3234</v>
      </c>
      <c r="X173" s="921">
        <v>13</v>
      </c>
      <c r="Y173" s="922">
        <v>22</v>
      </c>
    </row>
    <row r="174" spans="1:25">
      <c r="A174" s="764" t="s">
        <v>2911</v>
      </c>
      <c r="C174" s="313">
        <v>4</v>
      </c>
      <c r="D174" s="313" t="str">
        <f t="shared" si="2"/>
        <v>LMU30CHV438</v>
      </c>
      <c r="E174" s="953"/>
      <c r="F174" s="915">
        <v>7</v>
      </c>
      <c r="G174" s="915">
        <v>7</v>
      </c>
      <c r="H174" s="916">
        <v>12</v>
      </c>
      <c r="I174" s="915">
        <v>12</v>
      </c>
      <c r="J174" s="916">
        <v>38</v>
      </c>
      <c r="K174" s="918">
        <v>5526</v>
      </c>
      <c r="L174" s="918">
        <v>5526</v>
      </c>
      <c r="M174" s="925">
        <v>9474</v>
      </c>
      <c r="N174" s="918">
        <v>9474</v>
      </c>
      <c r="O174" s="918">
        <v>18000</v>
      </c>
      <c r="P174" s="919">
        <v>5.28</v>
      </c>
      <c r="Q174" s="918">
        <v>30000</v>
      </c>
      <c r="R174" s="919">
        <v>8.7899999999999991</v>
      </c>
      <c r="S174" s="918">
        <v>36000</v>
      </c>
      <c r="T174" s="919">
        <v>10.55</v>
      </c>
      <c r="U174" s="918">
        <v>1617</v>
      </c>
      <c r="V174" s="918">
        <v>2310</v>
      </c>
      <c r="W174" s="918">
        <v>3234</v>
      </c>
      <c r="X174" s="921">
        <v>13</v>
      </c>
      <c r="Y174" s="922">
        <v>22</v>
      </c>
    </row>
    <row r="175" spans="1:25">
      <c r="A175" s="764" t="s">
        <v>2911</v>
      </c>
      <c r="C175" s="313">
        <v>4</v>
      </c>
      <c r="D175" s="313" t="str">
        <f t="shared" si="2"/>
        <v>LMU30CHV439</v>
      </c>
      <c r="E175" s="953"/>
      <c r="F175" s="915">
        <v>7</v>
      </c>
      <c r="G175" s="915">
        <v>7</v>
      </c>
      <c r="H175" s="916">
        <v>7</v>
      </c>
      <c r="I175" s="915">
        <v>18</v>
      </c>
      <c r="J175" s="916">
        <v>39</v>
      </c>
      <c r="K175" s="918">
        <v>5385</v>
      </c>
      <c r="L175" s="918">
        <v>5385</v>
      </c>
      <c r="M175" s="925">
        <v>5385</v>
      </c>
      <c r="N175" s="918">
        <v>13846</v>
      </c>
      <c r="O175" s="918">
        <v>18000</v>
      </c>
      <c r="P175" s="919">
        <v>5.28</v>
      </c>
      <c r="Q175" s="918">
        <v>30000</v>
      </c>
      <c r="R175" s="919">
        <v>8.7899999999999991</v>
      </c>
      <c r="S175" s="918">
        <v>36000</v>
      </c>
      <c r="T175" s="919">
        <v>10.55</v>
      </c>
      <c r="U175" s="918">
        <v>1617</v>
      </c>
      <c r="V175" s="918">
        <v>2310</v>
      </c>
      <c r="W175" s="918">
        <v>3234</v>
      </c>
      <c r="X175" s="921">
        <v>13</v>
      </c>
      <c r="Y175" s="922">
        <v>22</v>
      </c>
    </row>
    <row r="176" spans="1:25">
      <c r="A176" s="764" t="s">
        <v>2911</v>
      </c>
      <c r="C176" s="313">
        <v>4</v>
      </c>
      <c r="D176" s="313" t="str">
        <f t="shared" si="2"/>
        <v>LMU30CHV439</v>
      </c>
      <c r="E176" s="953"/>
      <c r="F176" s="915">
        <v>9</v>
      </c>
      <c r="G176" s="915">
        <v>9</v>
      </c>
      <c r="H176" s="916">
        <v>9</v>
      </c>
      <c r="I176" s="915">
        <v>12</v>
      </c>
      <c r="J176" s="916">
        <v>39</v>
      </c>
      <c r="K176" s="918">
        <v>6923</v>
      </c>
      <c r="L176" s="918">
        <v>6923</v>
      </c>
      <c r="M176" s="925">
        <v>6923</v>
      </c>
      <c r="N176" s="918">
        <v>9231</v>
      </c>
      <c r="O176" s="918">
        <v>18000</v>
      </c>
      <c r="P176" s="919">
        <v>5.28</v>
      </c>
      <c r="Q176" s="918">
        <v>30000</v>
      </c>
      <c r="R176" s="919">
        <v>8.7899999999999991</v>
      </c>
      <c r="S176" s="918">
        <v>36000</v>
      </c>
      <c r="T176" s="919">
        <v>10.55</v>
      </c>
      <c r="U176" s="918">
        <v>1617</v>
      </c>
      <c r="V176" s="918">
        <v>2310</v>
      </c>
      <c r="W176" s="918">
        <v>3234</v>
      </c>
      <c r="X176" s="921">
        <v>13</v>
      </c>
      <c r="Y176" s="922">
        <v>22</v>
      </c>
    </row>
    <row r="177" spans="1:25">
      <c r="A177" s="764" t="s">
        <v>2911</v>
      </c>
      <c r="C177" s="313">
        <v>4</v>
      </c>
      <c r="D177" s="313" t="str">
        <f t="shared" si="2"/>
        <v>LMU30CHV440</v>
      </c>
      <c r="E177" s="953"/>
      <c r="F177" s="915">
        <v>7</v>
      </c>
      <c r="G177" s="915">
        <v>9</v>
      </c>
      <c r="H177" s="916">
        <v>9</v>
      </c>
      <c r="I177" s="915">
        <v>15</v>
      </c>
      <c r="J177" s="916">
        <v>40</v>
      </c>
      <c r="K177" s="918">
        <v>5250</v>
      </c>
      <c r="L177" s="918">
        <v>6750</v>
      </c>
      <c r="M177" s="925">
        <v>6750</v>
      </c>
      <c r="N177" s="918">
        <v>11250</v>
      </c>
      <c r="O177" s="918">
        <v>18000</v>
      </c>
      <c r="P177" s="919">
        <v>5.28</v>
      </c>
      <c r="Q177" s="918">
        <v>30000</v>
      </c>
      <c r="R177" s="919">
        <v>8.7899999999999991</v>
      </c>
      <c r="S177" s="918">
        <v>36000</v>
      </c>
      <c r="T177" s="919">
        <v>10.55</v>
      </c>
      <c r="U177" s="918">
        <v>1617</v>
      </c>
      <c r="V177" s="918">
        <v>2310</v>
      </c>
      <c r="W177" s="918">
        <v>3234</v>
      </c>
      <c r="X177" s="921">
        <v>13</v>
      </c>
      <c r="Y177" s="922">
        <v>22</v>
      </c>
    </row>
    <row r="178" spans="1:25">
      <c r="A178" s="764" t="s">
        <v>2911</v>
      </c>
      <c r="C178" s="313">
        <v>4</v>
      </c>
      <c r="D178" s="313" t="str">
        <f t="shared" si="2"/>
        <v>LMU30CHV440</v>
      </c>
      <c r="E178" s="954"/>
      <c r="F178" s="915">
        <v>7</v>
      </c>
      <c r="G178" s="915">
        <v>9</v>
      </c>
      <c r="H178" s="916">
        <v>12</v>
      </c>
      <c r="I178" s="915">
        <v>12</v>
      </c>
      <c r="J178" s="916">
        <v>40</v>
      </c>
      <c r="K178" s="918">
        <v>5250</v>
      </c>
      <c r="L178" s="918">
        <v>6750</v>
      </c>
      <c r="M178" s="925">
        <v>9000</v>
      </c>
      <c r="N178" s="918">
        <v>9000</v>
      </c>
      <c r="O178" s="918">
        <v>18000</v>
      </c>
      <c r="P178" s="919">
        <v>5.28</v>
      </c>
      <c r="Q178" s="918">
        <v>30000</v>
      </c>
      <c r="R178" s="919">
        <v>8.7899999999999991</v>
      </c>
      <c r="S178" s="918">
        <v>36000</v>
      </c>
      <c r="T178" s="919">
        <v>10.55</v>
      </c>
      <c r="U178" s="918">
        <v>1617</v>
      </c>
      <c r="V178" s="918">
        <v>2310</v>
      </c>
      <c r="W178" s="918">
        <v>3234</v>
      </c>
      <c r="X178" s="921">
        <v>13</v>
      </c>
      <c r="Y178" s="922">
        <v>22</v>
      </c>
    </row>
    <row r="179" spans="1:25" ht="12.75" customHeight="1">
      <c r="D179" s="313" t="str">
        <f t="shared" si="2"/>
        <v/>
      </c>
      <c r="E179" s="912" t="s">
        <v>2968</v>
      </c>
      <c r="F179" s="913"/>
      <c r="G179" s="913"/>
      <c r="H179" s="913"/>
      <c r="I179" s="913"/>
      <c r="J179" s="913"/>
      <c r="K179" s="913"/>
      <c r="L179" s="913"/>
      <c r="M179" s="913"/>
      <c r="N179" s="913"/>
      <c r="O179" s="913"/>
      <c r="P179" s="913"/>
      <c r="Q179" s="913"/>
      <c r="R179" s="913"/>
      <c r="S179" s="913"/>
      <c r="T179" s="913"/>
      <c r="U179" s="913"/>
      <c r="V179" s="913"/>
      <c r="W179" s="913"/>
      <c r="X179" s="913"/>
      <c r="Y179" s="914"/>
    </row>
    <row r="180" spans="1:25">
      <c r="A180" s="764" t="s">
        <v>2911</v>
      </c>
      <c r="C180" s="313">
        <v>2</v>
      </c>
      <c r="D180" s="313" t="str">
        <f t="shared" si="2"/>
        <v>LMU30CHV218</v>
      </c>
      <c r="E180" s="952" t="s">
        <v>2966</v>
      </c>
      <c r="F180" s="915">
        <v>9</v>
      </c>
      <c r="G180" s="915">
        <v>9</v>
      </c>
      <c r="H180" s="924" t="s">
        <v>2967</v>
      </c>
      <c r="I180" s="917" t="s">
        <v>2967</v>
      </c>
      <c r="J180" s="916">
        <v>18</v>
      </c>
      <c r="K180" s="918">
        <v>7809</v>
      </c>
      <c r="L180" s="918">
        <v>7809</v>
      </c>
      <c r="M180" s="924" t="s">
        <v>2967</v>
      </c>
      <c r="N180" s="917" t="s">
        <v>2967</v>
      </c>
      <c r="O180" s="918">
        <v>9371</v>
      </c>
      <c r="P180" s="919">
        <v>2.75</v>
      </c>
      <c r="Q180" s="918">
        <v>15618</v>
      </c>
      <c r="R180" s="919">
        <v>4.58</v>
      </c>
      <c r="S180" s="918">
        <v>17336</v>
      </c>
      <c r="T180" s="919">
        <v>5.08</v>
      </c>
      <c r="U180" s="918">
        <v>1276</v>
      </c>
      <c r="V180" s="918">
        <v>1823</v>
      </c>
      <c r="W180" s="918">
        <v>2552</v>
      </c>
      <c r="X180" s="921">
        <v>8.6</v>
      </c>
      <c r="Y180" s="922">
        <v>14.2</v>
      </c>
    </row>
    <row r="181" spans="1:25">
      <c r="A181" s="764" t="s">
        <v>2911</v>
      </c>
      <c r="C181" s="313">
        <v>2</v>
      </c>
      <c r="D181" s="313" t="str">
        <f t="shared" si="2"/>
        <v>LMU30CHV221</v>
      </c>
      <c r="E181" s="953"/>
      <c r="F181" s="915">
        <v>9</v>
      </c>
      <c r="G181" s="915">
        <v>12</v>
      </c>
      <c r="H181" s="924" t="s">
        <v>2967</v>
      </c>
      <c r="I181" s="917" t="s">
        <v>2967</v>
      </c>
      <c r="J181" s="916">
        <v>21</v>
      </c>
      <c r="K181" s="918">
        <v>7809</v>
      </c>
      <c r="L181" s="918">
        <v>10412</v>
      </c>
      <c r="M181" s="924" t="s">
        <v>2967</v>
      </c>
      <c r="N181" s="917" t="s">
        <v>2967</v>
      </c>
      <c r="O181" s="918">
        <v>10933</v>
      </c>
      <c r="P181" s="919">
        <v>3.2</v>
      </c>
      <c r="Q181" s="918">
        <v>18221</v>
      </c>
      <c r="R181" s="919">
        <v>5.34</v>
      </c>
      <c r="S181" s="918">
        <v>20225</v>
      </c>
      <c r="T181" s="919">
        <v>5.93</v>
      </c>
      <c r="U181" s="918">
        <v>1462</v>
      </c>
      <c r="V181" s="918">
        <v>2088</v>
      </c>
      <c r="W181" s="918">
        <v>2923</v>
      </c>
      <c r="X181" s="921">
        <v>8.6999999999999993</v>
      </c>
      <c r="Y181" s="922">
        <v>14.4</v>
      </c>
    </row>
    <row r="182" spans="1:25">
      <c r="A182" s="764" t="s">
        <v>2911</v>
      </c>
      <c r="C182" s="313">
        <v>2</v>
      </c>
      <c r="D182" s="313" t="str">
        <f t="shared" si="2"/>
        <v>LMU30CHV224</v>
      </c>
      <c r="E182" s="953"/>
      <c r="F182" s="915">
        <v>12</v>
      </c>
      <c r="G182" s="915">
        <v>12</v>
      </c>
      <c r="H182" s="924" t="s">
        <v>2967</v>
      </c>
      <c r="I182" s="917" t="s">
        <v>2967</v>
      </c>
      <c r="J182" s="916">
        <v>24</v>
      </c>
      <c r="K182" s="918">
        <v>10412</v>
      </c>
      <c r="L182" s="918">
        <v>10412</v>
      </c>
      <c r="M182" s="924" t="s">
        <v>2967</v>
      </c>
      <c r="N182" s="917" t="s">
        <v>2967</v>
      </c>
      <c r="O182" s="918">
        <v>12494</v>
      </c>
      <c r="P182" s="919">
        <v>3.66</v>
      </c>
      <c r="Q182" s="918">
        <v>20824</v>
      </c>
      <c r="R182" s="919">
        <v>6.1</v>
      </c>
      <c r="S182" s="918">
        <v>23115</v>
      </c>
      <c r="T182" s="919">
        <v>6.77</v>
      </c>
      <c r="U182" s="918">
        <v>1618</v>
      </c>
      <c r="V182" s="918">
        <v>2311</v>
      </c>
      <c r="W182" s="918">
        <v>3235</v>
      </c>
      <c r="X182" s="921">
        <v>9</v>
      </c>
      <c r="Y182" s="922">
        <v>14.9</v>
      </c>
    </row>
    <row r="183" spans="1:25">
      <c r="A183" s="764" t="s">
        <v>2911</v>
      </c>
      <c r="C183" s="313">
        <v>2</v>
      </c>
      <c r="D183" s="313" t="str">
        <f t="shared" si="2"/>
        <v>LMU30CHV227</v>
      </c>
      <c r="E183" s="953"/>
      <c r="F183" s="915">
        <v>9</v>
      </c>
      <c r="G183" s="915">
        <v>18</v>
      </c>
      <c r="H183" s="924" t="s">
        <v>2967</v>
      </c>
      <c r="I183" s="917" t="s">
        <v>2967</v>
      </c>
      <c r="J183" s="916">
        <v>27</v>
      </c>
      <c r="K183" s="918">
        <v>7809</v>
      </c>
      <c r="L183" s="918">
        <v>15618</v>
      </c>
      <c r="M183" s="924" t="s">
        <v>2967</v>
      </c>
      <c r="N183" s="917" t="s">
        <v>2967</v>
      </c>
      <c r="O183" s="918">
        <v>14056</v>
      </c>
      <c r="P183" s="919">
        <v>4.12</v>
      </c>
      <c r="Q183" s="918">
        <v>23427</v>
      </c>
      <c r="R183" s="919">
        <v>6.87</v>
      </c>
      <c r="S183" s="918">
        <v>26004</v>
      </c>
      <c r="T183" s="919">
        <v>7.62</v>
      </c>
      <c r="U183" s="918">
        <v>1796</v>
      </c>
      <c r="V183" s="918">
        <v>2565</v>
      </c>
      <c r="W183" s="918">
        <v>3591</v>
      </c>
      <c r="X183" s="921">
        <v>9.1</v>
      </c>
      <c r="Y183" s="922">
        <v>15.1</v>
      </c>
    </row>
    <row r="184" spans="1:25">
      <c r="A184" s="764" t="s">
        <v>2911</v>
      </c>
      <c r="C184" s="313">
        <v>2</v>
      </c>
      <c r="D184" s="313" t="str">
        <f t="shared" ref="D184:D247" si="3">A184&amp;C184&amp;B184&amp;J184</f>
        <v>LMU30CHV230</v>
      </c>
      <c r="E184" s="953"/>
      <c r="F184" s="915">
        <v>12</v>
      </c>
      <c r="G184" s="915">
        <v>18</v>
      </c>
      <c r="H184" s="924" t="s">
        <v>2967</v>
      </c>
      <c r="I184" s="917" t="s">
        <v>2967</v>
      </c>
      <c r="J184" s="916">
        <v>30</v>
      </c>
      <c r="K184" s="918">
        <v>10412</v>
      </c>
      <c r="L184" s="918">
        <v>15618</v>
      </c>
      <c r="M184" s="924" t="s">
        <v>2967</v>
      </c>
      <c r="N184" s="917" t="s">
        <v>2967</v>
      </c>
      <c r="O184" s="918">
        <v>15618</v>
      </c>
      <c r="P184" s="919">
        <v>4.58</v>
      </c>
      <c r="Q184" s="918">
        <v>26030</v>
      </c>
      <c r="R184" s="919">
        <v>7.63</v>
      </c>
      <c r="S184" s="918">
        <v>28893</v>
      </c>
      <c r="T184" s="919">
        <v>8.4700000000000006</v>
      </c>
      <c r="U184" s="918">
        <v>1951</v>
      </c>
      <c r="V184" s="918">
        <v>2788</v>
      </c>
      <c r="W184" s="918">
        <v>3903</v>
      </c>
      <c r="X184" s="921">
        <v>9.3000000000000007</v>
      </c>
      <c r="Y184" s="922">
        <v>15.4</v>
      </c>
    </row>
    <row r="185" spans="1:25">
      <c r="A185" s="764" t="s">
        <v>2911</v>
      </c>
      <c r="C185" s="313">
        <v>2</v>
      </c>
      <c r="D185" s="313" t="str">
        <f t="shared" si="3"/>
        <v>LMU30CHV236</v>
      </c>
      <c r="E185" s="954"/>
      <c r="F185" s="917" t="s">
        <v>2971</v>
      </c>
      <c r="G185" s="917" t="s">
        <v>2971</v>
      </c>
      <c r="H185" s="924" t="s">
        <v>2967</v>
      </c>
      <c r="I185" s="917" t="s">
        <v>2967</v>
      </c>
      <c r="J185" s="916">
        <v>36</v>
      </c>
      <c r="K185" s="918">
        <v>13700</v>
      </c>
      <c r="L185" s="918">
        <v>13700</v>
      </c>
      <c r="M185" s="924" t="s">
        <v>2967</v>
      </c>
      <c r="N185" s="917" t="s">
        <v>2967</v>
      </c>
      <c r="O185" s="918">
        <v>16440</v>
      </c>
      <c r="P185" s="919">
        <v>4.82</v>
      </c>
      <c r="Q185" s="918">
        <v>27400</v>
      </c>
      <c r="R185" s="919">
        <v>8.0299999999999994</v>
      </c>
      <c r="S185" s="918">
        <v>30414</v>
      </c>
      <c r="T185" s="919">
        <v>8.91</v>
      </c>
      <c r="U185" s="918">
        <v>1951</v>
      </c>
      <c r="V185" s="918">
        <v>2788</v>
      </c>
      <c r="W185" s="918">
        <v>3903</v>
      </c>
      <c r="X185" s="921">
        <v>9.8000000000000007</v>
      </c>
      <c r="Y185" s="922">
        <v>16.3</v>
      </c>
    </row>
    <row r="186" spans="1:25">
      <c r="A186" s="764" t="s">
        <v>2911</v>
      </c>
      <c r="C186" s="313">
        <v>3</v>
      </c>
      <c r="D186" s="313" t="str">
        <f t="shared" si="3"/>
        <v>LMU30CHV327</v>
      </c>
      <c r="E186" s="952" t="s">
        <v>2970</v>
      </c>
      <c r="F186" s="915">
        <v>9</v>
      </c>
      <c r="G186" s="915">
        <v>9</v>
      </c>
      <c r="H186" s="916">
        <v>9</v>
      </c>
      <c r="I186" s="917" t="s">
        <v>2967</v>
      </c>
      <c r="J186" s="916">
        <v>27</v>
      </c>
      <c r="K186" s="918">
        <v>7809</v>
      </c>
      <c r="L186" s="918">
        <v>7809</v>
      </c>
      <c r="M186" s="925">
        <v>7809</v>
      </c>
      <c r="N186" s="917" t="s">
        <v>2967</v>
      </c>
      <c r="O186" s="918">
        <v>14056</v>
      </c>
      <c r="P186" s="919">
        <v>4.12</v>
      </c>
      <c r="Q186" s="918">
        <v>23427</v>
      </c>
      <c r="R186" s="919">
        <v>6.87</v>
      </c>
      <c r="S186" s="918">
        <v>26941</v>
      </c>
      <c r="T186" s="919">
        <v>7.9</v>
      </c>
      <c r="U186" s="918">
        <v>1707</v>
      </c>
      <c r="V186" s="918">
        <v>2438</v>
      </c>
      <c r="W186" s="918">
        <v>3413</v>
      </c>
      <c r="X186" s="921">
        <v>9.6</v>
      </c>
      <c r="Y186" s="922">
        <v>15.9</v>
      </c>
    </row>
    <row r="187" spans="1:25">
      <c r="A187" s="764" t="s">
        <v>2911</v>
      </c>
      <c r="C187" s="313">
        <v>3</v>
      </c>
      <c r="D187" s="313" t="str">
        <f t="shared" si="3"/>
        <v>LMU30CHV330</v>
      </c>
      <c r="E187" s="953"/>
      <c r="F187" s="915">
        <v>9</v>
      </c>
      <c r="G187" s="915">
        <v>9</v>
      </c>
      <c r="H187" s="916">
        <v>12</v>
      </c>
      <c r="I187" s="917" t="s">
        <v>2967</v>
      </c>
      <c r="J187" s="916">
        <v>30</v>
      </c>
      <c r="K187" s="918">
        <v>7809</v>
      </c>
      <c r="L187" s="918">
        <v>7809</v>
      </c>
      <c r="M187" s="925">
        <v>10412</v>
      </c>
      <c r="N187" s="917" t="s">
        <v>2967</v>
      </c>
      <c r="O187" s="918">
        <v>15618</v>
      </c>
      <c r="P187" s="919">
        <v>4.58</v>
      </c>
      <c r="Q187" s="918">
        <v>26030</v>
      </c>
      <c r="R187" s="919">
        <v>7.63</v>
      </c>
      <c r="S187" s="918">
        <v>29935</v>
      </c>
      <c r="T187" s="919">
        <v>8.77</v>
      </c>
      <c r="U187" s="918">
        <v>1825</v>
      </c>
      <c r="V187" s="918">
        <v>2608</v>
      </c>
      <c r="W187" s="918">
        <v>3651</v>
      </c>
      <c r="X187" s="921">
        <v>10</v>
      </c>
      <c r="Y187" s="922">
        <v>16.5</v>
      </c>
    </row>
    <row r="188" spans="1:25">
      <c r="A188" s="764" t="s">
        <v>2911</v>
      </c>
      <c r="C188" s="313">
        <v>3</v>
      </c>
      <c r="D188" s="313" t="str">
        <f t="shared" si="3"/>
        <v>LMU30CHV333</v>
      </c>
      <c r="E188" s="953"/>
      <c r="F188" s="915">
        <v>9</v>
      </c>
      <c r="G188" s="915">
        <v>12</v>
      </c>
      <c r="H188" s="916">
        <v>12</v>
      </c>
      <c r="I188" s="917" t="s">
        <v>2967</v>
      </c>
      <c r="J188" s="916">
        <v>33</v>
      </c>
      <c r="K188" s="918">
        <v>7473</v>
      </c>
      <c r="L188" s="918">
        <v>9964</v>
      </c>
      <c r="M188" s="925">
        <v>9964</v>
      </c>
      <c r="N188" s="917" t="s">
        <v>2967</v>
      </c>
      <c r="O188" s="918">
        <v>16440</v>
      </c>
      <c r="P188" s="919">
        <v>4.82</v>
      </c>
      <c r="Q188" s="918">
        <v>27400</v>
      </c>
      <c r="R188" s="919">
        <v>8.0299999999999994</v>
      </c>
      <c r="S188" s="918">
        <v>31510</v>
      </c>
      <c r="T188" s="919">
        <v>9.24</v>
      </c>
      <c r="U188" s="918">
        <v>1825</v>
      </c>
      <c r="V188" s="918">
        <v>2608</v>
      </c>
      <c r="W188" s="918">
        <v>3651</v>
      </c>
      <c r="X188" s="921">
        <v>10.5</v>
      </c>
      <c r="Y188" s="922">
        <v>17.399999999999999</v>
      </c>
    </row>
    <row r="189" spans="1:25">
      <c r="A189" s="764" t="s">
        <v>2911</v>
      </c>
      <c r="C189" s="313">
        <v>3</v>
      </c>
      <c r="D189" s="313" t="str">
        <f t="shared" si="3"/>
        <v>LMU30CHV336</v>
      </c>
      <c r="E189" s="953"/>
      <c r="F189" s="915">
        <v>9</v>
      </c>
      <c r="G189" s="915">
        <v>9</v>
      </c>
      <c r="H189" s="924" t="s">
        <v>2971</v>
      </c>
      <c r="I189" s="917" t="s">
        <v>2967</v>
      </c>
      <c r="J189" s="916">
        <v>36</v>
      </c>
      <c r="K189" s="918">
        <v>6850</v>
      </c>
      <c r="L189" s="918">
        <v>6850</v>
      </c>
      <c r="M189" s="925">
        <v>13700</v>
      </c>
      <c r="N189" s="917" t="s">
        <v>2967</v>
      </c>
      <c r="O189" s="918">
        <v>16440</v>
      </c>
      <c r="P189" s="919">
        <v>4.82</v>
      </c>
      <c r="Q189" s="918">
        <v>27400</v>
      </c>
      <c r="R189" s="919">
        <v>8.0299999999999994</v>
      </c>
      <c r="S189" s="918">
        <v>31510</v>
      </c>
      <c r="T189" s="919">
        <v>9.24</v>
      </c>
      <c r="U189" s="918">
        <v>1825</v>
      </c>
      <c r="V189" s="918">
        <v>2608</v>
      </c>
      <c r="W189" s="918">
        <v>3651</v>
      </c>
      <c r="X189" s="921">
        <v>10.5</v>
      </c>
      <c r="Y189" s="922">
        <v>17.399999999999999</v>
      </c>
    </row>
    <row r="190" spans="1:25">
      <c r="A190" s="764" t="s">
        <v>2911</v>
      </c>
      <c r="C190" s="313">
        <v>3</v>
      </c>
      <c r="D190" s="313" t="str">
        <f t="shared" si="3"/>
        <v>LMU30CHV336</v>
      </c>
      <c r="E190" s="953"/>
      <c r="F190" s="915">
        <v>12</v>
      </c>
      <c r="G190" s="915">
        <v>12</v>
      </c>
      <c r="H190" s="916">
        <v>12</v>
      </c>
      <c r="I190" s="917" t="s">
        <v>2967</v>
      </c>
      <c r="J190" s="916">
        <v>36</v>
      </c>
      <c r="K190" s="918">
        <v>9133</v>
      </c>
      <c r="L190" s="918">
        <v>9133</v>
      </c>
      <c r="M190" s="925">
        <v>9133</v>
      </c>
      <c r="N190" s="917" t="s">
        <v>2967</v>
      </c>
      <c r="O190" s="918">
        <v>16440</v>
      </c>
      <c r="P190" s="919">
        <v>4.82</v>
      </c>
      <c r="Q190" s="918">
        <v>27400</v>
      </c>
      <c r="R190" s="919">
        <v>8.0299999999999994</v>
      </c>
      <c r="S190" s="918">
        <v>31510</v>
      </c>
      <c r="T190" s="919">
        <v>9.24</v>
      </c>
      <c r="U190" s="918">
        <v>1825</v>
      </c>
      <c r="V190" s="918">
        <v>2608</v>
      </c>
      <c r="W190" s="918">
        <v>3651</v>
      </c>
      <c r="X190" s="921">
        <v>10.5</v>
      </c>
      <c r="Y190" s="922">
        <v>17.399999999999999</v>
      </c>
    </row>
    <row r="191" spans="1:25">
      <c r="A191" s="764" t="s">
        <v>2911</v>
      </c>
      <c r="C191" s="313">
        <v>3</v>
      </c>
      <c r="D191" s="313" t="str">
        <f t="shared" si="3"/>
        <v>LMU30CHV339</v>
      </c>
      <c r="E191" s="954"/>
      <c r="F191" s="915">
        <v>9</v>
      </c>
      <c r="G191" s="915">
        <v>12</v>
      </c>
      <c r="H191" s="924" t="s">
        <v>2971</v>
      </c>
      <c r="I191" s="917" t="s">
        <v>2967</v>
      </c>
      <c r="J191" s="916">
        <v>39</v>
      </c>
      <c r="K191" s="918">
        <v>6323</v>
      </c>
      <c r="L191" s="918">
        <v>8431</v>
      </c>
      <c r="M191" s="925">
        <v>12646</v>
      </c>
      <c r="N191" s="917" t="s">
        <v>2967</v>
      </c>
      <c r="O191" s="918">
        <v>16440</v>
      </c>
      <c r="P191" s="919">
        <v>4.82</v>
      </c>
      <c r="Q191" s="918">
        <v>27400</v>
      </c>
      <c r="R191" s="919">
        <v>8.0299999999999994</v>
      </c>
      <c r="S191" s="918">
        <v>31510</v>
      </c>
      <c r="T191" s="919">
        <v>9.24</v>
      </c>
      <c r="U191" s="918">
        <v>1825</v>
      </c>
      <c r="V191" s="918">
        <v>2608</v>
      </c>
      <c r="W191" s="918">
        <v>3651</v>
      </c>
      <c r="X191" s="921">
        <v>10.5</v>
      </c>
      <c r="Y191" s="922">
        <v>17.399999999999999</v>
      </c>
    </row>
    <row r="192" spans="1:25" ht="12.75" customHeight="1">
      <c r="A192" s="764" t="s">
        <v>2911</v>
      </c>
      <c r="C192" s="313">
        <v>4</v>
      </c>
      <c r="D192" s="313" t="str">
        <f t="shared" si="3"/>
        <v>LMU30CHV436</v>
      </c>
      <c r="E192" s="965" t="s">
        <v>2974</v>
      </c>
      <c r="F192" s="915">
        <v>9</v>
      </c>
      <c r="G192" s="915">
        <v>9</v>
      </c>
      <c r="H192" s="916">
        <v>9</v>
      </c>
      <c r="I192" s="915">
        <v>9</v>
      </c>
      <c r="J192" s="916">
        <v>36</v>
      </c>
      <c r="K192" s="918">
        <v>6850</v>
      </c>
      <c r="L192" s="918">
        <v>6850</v>
      </c>
      <c r="M192" s="925">
        <v>6850</v>
      </c>
      <c r="N192" s="918">
        <v>6850</v>
      </c>
      <c r="O192" s="918">
        <v>16440</v>
      </c>
      <c r="P192" s="919">
        <v>4.82</v>
      </c>
      <c r="Q192" s="918">
        <v>27400</v>
      </c>
      <c r="R192" s="919">
        <v>8.0299999999999994</v>
      </c>
      <c r="S192" s="918">
        <v>32880</v>
      </c>
      <c r="T192" s="919">
        <v>9.64</v>
      </c>
      <c r="U192" s="918">
        <v>1744</v>
      </c>
      <c r="V192" s="918">
        <v>2491</v>
      </c>
      <c r="W192" s="918">
        <v>3487</v>
      </c>
      <c r="X192" s="921">
        <v>11</v>
      </c>
      <c r="Y192" s="922">
        <v>18.2</v>
      </c>
    </row>
    <row r="193" spans="1:25">
      <c r="A193" s="764" t="s">
        <v>2911</v>
      </c>
      <c r="C193" s="313">
        <v>4</v>
      </c>
      <c r="D193" s="313" t="str">
        <f t="shared" si="3"/>
        <v>LMU30CHV439</v>
      </c>
      <c r="E193" s="966"/>
      <c r="F193" s="915">
        <v>9</v>
      </c>
      <c r="G193" s="915">
        <v>9</v>
      </c>
      <c r="H193" s="916">
        <v>9</v>
      </c>
      <c r="I193" s="915">
        <v>12</v>
      </c>
      <c r="J193" s="916">
        <v>39</v>
      </c>
      <c r="K193" s="918">
        <v>6323</v>
      </c>
      <c r="L193" s="918">
        <v>6323</v>
      </c>
      <c r="M193" s="925">
        <v>6323</v>
      </c>
      <c r="N193" s="918">
        <v>8431</v>
      </c>
      <c r="O193" s="918">
        <v>16440</v>
      </c>
      <c r="P193" s="919">
        <v>4.82</v>
      </c>
      <c r="Q193" s="918">
        <v>27400</v>
      </c>
      <c r="R193" s="919">
        <v>8.0299999999999994</v>
      </c>
      <c r="S193" s="918">
        <v>32880</v>
      </c>
      <c r="T193" s="919">
        <v>9.64</v>
      </c>
      <c r="U193" s="918">
        <v>1744</v>
      </c>
      <c r="V193" s="918">
        <v>2491</v>
      </c>
      <c r="W193" s="918">
        <v>3487</v>
      </c>
      <c r="X193" s="921">
        <v>11</v>
      </c>
      <c r="Y193" s="922">
        <v>18.2</v>
      </c>
    </row>
    <row r="194" spans="1:25" ht="12.75" customHeight="1">
      <c r="D194" s="313" t="str">
        <f t="shared" si="3"/>
        <v/>
      </c>
      <c r="E194" s="912" t="s">
        <v>2969</v>
      </c>
      <c r="F194" s="913"/>
      <c r="G194" s="913"/>
      <c r="H194" s="913"/>
      <c r="I194" s="913"/>
      <c r="J194" s="913"/>
      <c r="K194" s="913"/>
      <c r="L194" s="913"/>
      <c r="M194" s="913"/>
      <c r="N194" s="913"/>
      <c r="O194" s="913"/>
      <c r="P194" s="913"/>
      <c r="Q194" s="913"/>
      <c r="R194" s="913"/>
      <c r="S194" s="913"/>
      <c r="T194" s="913"/>
      <c r="U194" s="913"/>
      <c r="V194" s="913"/>
      <c r="W194" s="913"/>
      <c r="X194" s="913"/>
      <c r="Y194" s="914"/>
    </row>
    <row r="195" spans="1:25">
      <c r="A195" s="764" t="s">
        <v>2911</v>
      </c>
      <c r="C195" s="313">
        <v>2</v>
      </c>
      <c r="D195" s="313" t="str">
        <f t="shared" si="3"/>
        <v>LMU30CHV216</v>
      </c>
      <c r="E195" s="952" t="s">
        <v>2966</v>
      </c>
      <c r="F195" s="915">
        <v>7</v>
      </c>
      <c r="G195" s="915">
        <v>9</v>
      </c>
      <c r="H195" s="924" t="s">
        <v>2967</v>
      </c>
      <c r="I195" s="917" t="s">
        <v>2967</v>
      </c>
      <c r="J195" s="916">
        <v>16</v>
      </c>
      <c r="K195" s="918">
        <v>6537</v>
      </c>
      <c r="L195" s="918">
        <v>8405</v>
      </c>
      <c r="M195" s="924" t="s">
        <v>2967</v>
      </c>
      <c r="N195" s="917" t="s">
        <v>2967</v>
      </c>
      <c r="O195" s="918">
        <v>8965</v>
      </c>
      <c r="P195" s="919">
        <v>2.63</v>
      </c>
      <c r="Q195" s="918">
        <v>14941</v>
      </c>
      <c r="R195" s="919">
        <v>4.38</v>
      </c>
      <c r="S195" s="918">
        <v>16585</v>
      </c>
      <c r="T195" s="919">
        <v>4.8600000000000003</v>
      </c>
      <c r="U195" s="918">
        <v>1094</v>
      </c>
      <c r="V195" s="918">
        <v>1563</v>
      </c>
      <c r="W195" s="918">
        <v>2188</v>
      </c>
      <c r="X195" s="921">
        <v>9.6</v>
      </c>
      <c r="Y195" s="922">
        <v>16.100000000000001</v>
      </c>
    </row>
    <row r="196" spans="1:25">
      <c r="A196" s="764" t="s">
        <v>2911</v>
      </c>
      <c r="C196" s="313">
        <v>2</v>
      </c>
      <c r="D196" s="313" t="str">
        <f t="shared" si="3"/>
        <v>LMU30CHV218</v>
      </c>
      <c r="E196" s="953"/>
      <c r="F196" s="915">
        <v>9</v>
      </c>
      <c r="G196" s="915">
        <v>9</v>
      </c>
      <c r="H196" s="924" t="s">
        <v>2967</v>
      </c>
      <c r="I196" s="917" t="s">
        <v>2967</v>
      </c>
      <c r="J196" s="916">
        <v>18</v>
      </c>
      <c r="K196" s="918">
        <v>8405</v>
      </c>
      <c r="L196" s="918">
        <v>8405</v>
      </c>
      <c r="M196" s="924" t="s">
        <v>2967</v>
      </c>
      <c r="N196" s="917" t="s">
        <v>2967</v>
      </c>
      <c r="O196" s="918">
        <v>10085</v>
      </c>
      <c r="P196" s="919">
        <v>2.96</v>
      </c>
      <c r="Q196" s="918">
        <v>16809</v>
      </c>
      <c r="R196" s="919">
        <v>4.93</v>
      </c>
      <c r="S196" s="918">
        <v>18658</v>
      </c>
      <c r="T196" s="919">
        <v>5.47</v>
      </c>
      <c r="U196" s="918">
        <v>1230</v>
      </c>
      <c r="V196" s="918">
        <v>1757</v>
      </c>
      <c r="W196" s="918">
        <v>2460</v>
      </c>
      <c r="X196" s="921">
        <v>9.6</v>
      </c>
      <c r="Y196" s="922">
        <v>16.100000000000001</v>
      </c>
    </row>
    <row r="197" spans="1:25">
      <c r="A197" s="764" t="s">
        <v>2911</v>
      </c>
      <c r="C197" s="313">
        <v>2</v>
      </c>
      <c r="D197" s="313" t="str">
        <f t="shared" si="3"/>
        <v>LMU30CHV219</v>
      </c>
      <c r="E197" s="953"/>
      <c r="F197" s="915">
        <v>7</v>
      </c>
      <c r="G197" s="915">
        <v>12</v>
      </c>
      <c r="H197" s="924" t="s">
        <v>2967</v>
      </c>
      <c r="I197" s="917" t="s">
        <v>2967</v>
      </c>
      <c r="J197" s="916">
        <v>19</v>
      </c>
      <c r="K197" s="918">
        <v>6537</v>
      </c>
      <c r="L197" s="918">
        <v>11206</v>
      </c>
      <c r="M197" s="924" t="s">
        <v>2967</v>
      </c>
      <c r="N197" s="917" t="s">
        <v>2967</v>
      </c>
      <c r="O197" s="918">
        <v>10646</v>
      </c>
      <c r="P197" s="919">
        <v>3.12</v>
      </c>
      <c r="Q197" s="918">
        <v>17743</v>
      </c>
      <c r="R197" s="919">
        <v>5.2</v>
      </c>
      <c r="S197" s="918">
        <v>19695</v>
      </c>
      <c r="T197" s="919">
        <v>5.77</v>
      </c>
      <c r="U197" s="918">
        <v>1287</v>
      </c>
      <c r="V197" s="918">
        <v>1839</v>
      </c>
      <c r="W197" s="918">
        <v>2574</v>
      </c>
      <c r="X197" s="921">
        <v>9.6</v>
      </c>
      <c r="Y197" s="922">
        <v>16.2</v>
      </c>
    </row>
    <row r="198" spans="1:25">
      <c r="A198" s="764" t="s">
        <v>2911</v>
      </c>
      <c r="C198" s="313">
        <v>2</v>
      </c>
      <c r="D198" s="313" t="str">
        <f t="shared" si="3"/>
        <v>LMU30CHV221</v>
      </c>
      <c r="E198" s="953"/>
      <c r="F198" s="915">
        <v>9</v>
      </c>
      <c r="G198" s="915">
        <v>12</v>
      </c>
      <c r="H198" s="924" t="s">
        <v>2967</v>
      </c>
      <c r="I198" s="917" t="s">
        <v>2967</v>
      </c>
      <c r="J198" s="916">
        <v>21</v>
      </c>
      <c r="K198" s="918">
        <v>8405</v>
      </c>
      <c r="L198" s="918">
        <v>11206</v>
      </c>
      <c r="M198" s="924" t="s">
        <v>2967</v>
      </c>
      <c r="N198" s="917" t="s">
        <v>2967</v>
      </c>
      <c r="O198" s="918">
        <v>11766</v>
      </c>
      <c r="P198" s="919">
        <v>3.45</v>
      </c>
      <c r="Q198" s="918">
        <v>19611</v>
      </c>
      <c r="R198" s="919">
        <v>5.75</v>
      </c>
      <c r="S198" s="918">
        <v>21768</v>
      </c>
      <c r="T198" s="919">
        <v>6.38</v>
      </c>
      <c r="U198" s="918">
        <v>1409</v>
      </c>
      <c r="V198" s="918">
        <v>2012</v>
      </c>
      <c r="W198" s="918">
        <v>2817</v>
      </c>
      <c r="X198" s="921">
        <v>9.6999999999999993</v>
      </c>
      <c r="Y198" s="922">
        <v>16.399999999999999</v>
      </c>
    </row>
    <row r="199" spans="1:25">
      <c r="A199" s="764" t="s">
        <v>2911</v>
      </c>
      <c r="C199" s="313">
        <v>2</v>
      </c>
      <c r="D199" s="313" t="str">
        <f t="shared" si="3"/>
        <v>LMU30CHV224</v>
      </c>
      <c r="E199" s="953"/>
      <c r="F199" s="915">
        <v>9</v>
      </c>
      <c r="G199" s="915">
        <v>15</v>
      </c>
      <c r="H199" s="924" t="s">
        <v>2967</v>
      </c>
      <c r="I199" s="917" t="s">
        <v>2967</v>
      </c>
      <c r="J199" s="916">
        <v>24</v>
      </c>
      <c r="K199" s="918">
        <v>8405</v>
      </c>
      <c r="L199" s="918">
        <v>14008</v>
      </c>
      <c r="M199" s="924" t="s">
        <v>2967</v>
      </c>
      <c r="N199" s="917" t="s">
        <v>2967</v>
      </c>
      <c r="O199" s="918">
        <v>13447</v>
      </c>
      <c r="P199" s="919">
        <v>3.94</v>
      </c>
      <c r="Q199" s="918">
        <v>22412</v>
      </c>
      <c r="R199" s="919">
        <v>6.57</v>
      </c>
      <c r="S199" s="918">
        <v>24877</v>
      </c>
      <c r="T199" s="919">
        <v>7.29</v>
      </c>
      <c r="U199" s="918">
        <v>1559</v>
      </c>
      <c r="V199" s="918">
        <v>2227</v>
      </c>
      <c r="W199" s="918">
        <v>3118</v>
      </c>
      <c r="X199" s="921">
        <v>10.1</v>
      </c>
      <c r="Y199" s="922">
        <v>16.899999999999999</v>
      </c>
    </row>
    <row r="200" spans="1:25">
      <c r="A200" s="764" t="s">
        <v>2911</v>
      </c>
      <c r="C200" s="313">
        <v>2</v>
      </c>
      <c r="D200" s="313" t="str">
        <f t="shared" si="3"/>
        <v>LMU30CHV224</v>
      </c>
      <c r="E200" s="953"/>
      <c r="F200" s="915">
        <v>12</v>
      </c>
      <c r="G200" s="915">
        <v>12</v>
      </c>
      <c r="H200" s="924" t="s">
        <v>2967</v>
      </c>
      <c r="I200" s="917" t="s">
        <v>2967</v>
      </c>
      <c r="J200" s="916">
        <v>24</v>
      </c>
      <c r="K200" s="918">
        <v>11206</v>
      </c>
      <c r="L200" s="918">
        <v>11206</v>
      </c>
      <c r="M200" s="924" t="s">
        <v>2967</v>
      </c>
      <c r="N200" s="917" t="s">
        <v>2967</v>
      </c>
      <c r="O200" s="918">
        <v>13447</v>
      </c>
      <c r="P200" s="919">
        <v>3.94</v>
      </c>
      <c r="Q200" s="918">
        <v>22412</v>
      </c>
      <c r="R200" s="919">
        <v>6.57</v>
      </c>
      <c r="S200" s="918">
        <v>24877</v>
      </c>
      <c r="T200" s="919">
        <v>7.29</v>
      </c>
      <c r="U200" s="918">
        <v>1559</v>
      </c>
      <c r="V200" s="918">
        <v>2227</v>
      </c>
      <c r="W200" s="918">
        <v>3118</v>
      </c>
      <c r="X200" s="921">
        <v>10.1</v>
      </c>
      <c r="Y200" s="922">
        <v>16.899999999999999</v>
      </c>
    </row>
    <row r="201" spans="1:25">
      <c r="A201" s="764" t="s">
        <v>2911</v>
      </c>
      <c r="C201" s="313">
        <v>2</v>
      </c>
      <c r="D201" s="313" t="str">
        <f t="shared" si="3"/>
        <v>LMU30CHV225</v>
      </c>
      <c r="E201" s="953"/>
      <c r="F201" s="915">
        <v>7</v>
      </c>
      <c r="G201" s="915">
        <v>18</v>
      </c>
      <c r="H201" s="924" t="s">
        <v>2967</v>
      </c>
      <c r="I201" s="917" t="s">
        <v>2967</v>
      </c>
      <c r="J201" s="916">
        <v>25</v>
      </c>
      <c r="K201" s="918">
        <v>6537</v>
      </c>
      <c r="L201" s="918">
        <v>16809</v>
      </c>
      <c r="M201" s="924" t="s">
        <v>2967</v>
      </c>
      <c r="N201" s="917" t="s">
        <v>2967</v>
      </c>
      <c r="O201" s="918">
        <v>14008</v>
      </c>
      <c r="P201" s="919">
        <v>4.1100000000000003</v>
      </c>
      <c r="Q201" s="918">
        <v>23346</v>
      </c>
      <c r="R201" s="919">
        <v>6.84</v>
      </c>
      <c r="S201" s="918">
        <v>25914</v>
      </c>
      <c r="T201" s="919">
        <v>7.59</v>
      </c>
      <c r="U201" s="918">
        <v>1616</v>
      </c>
      <c r="V201" s="918">
        <v>2309</v>
      </c>
      <c r="W201" s="918">
        <v>3232</v>
      </c>
      <c r="X201" s="921">
        <v>10.1</v>
      </c>
      <c r="Y201" s="922">
        <v>17</v>
      </c>
    </row>
    <row r="202" spans="1:25">
      <c r="A202" s="764" t="s">
        <v>2911</v>
      </c>
      <c r="C202" s="313">
        <v>2</v>
      </c>
      <c r="D202" s="313" t="str">
        <f t="shared" si="3"/>
        <v>LMU30CHV227</v>
      </c>
      <c r="E202" s="953"/>
      <c r="F202" s="915">
        <v>9</v>
      </c>
      <c r="G202" s="915">
        <v>18</v>
      </c>
      <c r="H202" s="924" t="s">
        <v>2967</v>
      </c>
      <c r="I202" s="917" t="s">
        <v>2967</v>
      </c>
      <c r="J202" s="916">
        <v>27</v>
      </c>
      <c r="K202" s="918">
        <v>8405</v>
      </c>
      <c r="L202" s="918">
        <v>16809</v>
      </c>
      <c r="M202" s="924" t="s">
        <v>2967</v>
      </c>
      <c r="N202" s="917" t="s">
        <v>2967</v>
      </c>
      <c r="O202" s="918">
        <v>15128</v>
      </c>
      <c r="P202" s="919">
        <v>4.43</v>
      </c>
      <c r="Q202" s="918">
        <v>25214</v>
      </c>
      <c r="R202" s="919">
        <v>7.39</v>
      </c>
      <c r="S202" s="918">
        <v>27987</v>
      </c>
      <c r="T202" s="919">
        <v>8.1999999999999993</v>
      </c>
      <c r="U202" s="918">
        <v>1730</v>
      </c>
      <c r="V202" s="918">
        <v>2472</v>
      </c>
      <c r="W202" s="918">
        <v>3461</v>
      </c>
      <c r="X202" s="921">
        <v>10.199999999999999</v>
      </c>
      <c r="Y202" s="922">
        <v>17.2</v>
      </c>
    </row>
    <row r="203" spans="1:25">
      <c r="A203" s="764" t="s">
        <v>2911</v>
      </c>
      <c r="C203" s="313">
        <v>2</v>
      </c>
      <c r="D203" s="313" t="str">
        <f t="shared" si="3"/>
        <v>LMU30CHV227</v>
      </c>
      <c r="E203" s="953"/>
      <c r="F203" s="915">
        <v>12</v>
      </c>
      <c r="G203" s="915">
        <v>15</v>
      </c>
      <c r="H203" s="924" t="s">
        <v>2967</v>
      </c>
      <c r="I203" s="917" t="s">
        <v>2967</v>
      </c>
      <c r="J203" s="916">
        <v>27</v>
      </c>
      <c r="K203" s="918">
        <v>11206</v>
      </c>
      <c r="L203" s="918">
        <v>14008</v>
      </c>
      <c r="M203" s="924" t="s">
        <v>2967</v>
      </c>
      <c r="N203" s="917" t="s">
        <v>2967</v>
      </c>
      <c r="O203" s="918">
        <v>15128</v>
      </c>
      <c r="P203" s="919">
        <v>4.43</v>
      </c>
      <c r="Q203" s="918">
        <v>25214</v>
      </c>
      <c r="R203" s="919">
        <v>7.39</v>
      </c>
      <c r="S203" s="918">
        <v>27987</v>
      </c>
      <c r="T203" s="919">
        <v>8.1999999999999993</v>
      </c>
      <c r="U203" s="918">
        <v>1730</v>
      </c>
      <c r="V203" s="918">
        <v>2472</v>
      </c>
      <c r="W203" s="918">
        <v>3461</v>
      </c>
      <c r="X203" s="921">
        <v>10.199999999999999</v>
      </c>
      <c r="Y203" s="922">
        <v>17.2</v>
      </c>
    </row>
    <row r="204" spans="1:25">
      <c r="A204" s="764" t="s">
        <v>2911</v>
      </c>
      <c r="C204" s="313">
        <v>2</v>
      </c>
      <c r="D204" s="313" t="str">
        <f t="shared" si="3"/>
        <v>LMU30CHV230</v>
      </c>
      <c r="E204" s="953"/>
      <c r="F204" s="915">
        <v>12</v>
      </c>
      <c r="G204" s="915">
        <v>18</v>
      </c>
      <c r="H204" s="924" t="s">
        <v>2967</v>
      </c>
      <c r="I204" s="917" t="s">
        <v>2967</v>
      </c>
      <c r="J204" s="916">
        <v>30</v>
      </c>
      <c r="K204" s="918">
        <v>11206</v>
      </c>
      <c r="L204" s="918">
        <v>16809</v>
      </c>
      <c r="M204" s="924" t="s">
        <v>2967</v>
      </c>
      <c r="N204" s="917" t="s">
        <v>2967</v>
      </c>
      <c r="O204" s="918">
        <v>16809</v>
      </c>
      <c r="P204" s="919">
        <v>4.93</v>
      </c>
      <c r="Q204" s="918">
        <v>28015</v>
      </c>
      <c r="R204" s="919">
        <v>8.2100000000000009</v>
      </c>
      <c r="S204" s="918">
        <v>31097</v>
      </c>
      <c r="T204" s="919">
        <v>9.11</v>
      </c>
      <c r="U204" s="918">
        <v>1881</v>
      </c>
      <c r="V204" s="918">
        <v>2686</v>
      </c>
      <c r="W204" s="918">
        <v>3761</v>
      </c>
      <c r="X204" s="921">
        <v>10.4</v>
      </c>
      <c r="Y204" s="922">
        <v>17.600000000000001</v>
      </c>
    </row>
    <row r="205" spans="1:25">
      <c r="A205" s="764" t="s">
        <v>2911</v>
      </c>
      <c r="C205" s="313">
        <v>2</v>
      </c>
      <c r="D205" s="313" t="str">
        <f t="shared" si="3"/>
        <v>LMU30CHV231</v>
      </c>
      <c r="E205" s="953"/>
      <c r="F205" s="915">
        <v>7</v>
      </c>
      <c r="G205" s="915">
        <v>24</v>
      </c>
      <c r="H205" s="924" t="s">
        <v>2967</v>
      </c>
      <c r="I205" s="917" t="s">
        <v>2967</v>
      </c>
      <c r="J205" s="916">
        <v>31</v>
      </c>
      <c r="K205" s="918">
        <v>6403</v>
      </c>
      <c r="L205" s="918">
        <v>21954</v>
      </c>
      <c r="M205" s="924" t="s">
        <v>2967</v>
      </c>
      <c r="N205" s="917" t="s">
        <v>2967</v>
      </c>
      <c r="O205" s="918">
        <v>17015</v>
      </c>
      <c r="P205" s="919">
        <v>4.99</v>
      </c>
      <c r="Q205" s="918">
        <v>28358</v>
      </c>
      <c r="R205" s="919">
        <v>8.31</v>
      </c>
      <c r="S205" s="918">
        <v>31477</v>
      </c>
      <c r="T205" s="919">
        <v>9.23</v>
      </c>
      <c r="U205" s="918">
        <v>1881</v>
      </c>
      <c r="V205" s="918">
        <v>2686</v>
      </c>
      <c r="W205" s="918">
        <v>3761</v>
      </c>
      <c r="X205" s="921">
        <v>10.6</v>
      </c>
      <c r="Y205" s="922">
        <v>17.8</v>
      </c>
    </row>
    <row r="206" spans="1:25">
      <c r="A206" s="764" t="s">
        <v>2911</v>
      </c>
      <c r="C206" s="313">
        <v>2</v>
      </c>
      <c r="D206" s="313" t="str">
        <f t="shared" si="3"/>
        <v>LMU30CHV233</v>
      </c>
      <c r="E206" s="953"/>
      <c r="F206" s="915">
        <v>9</v>
      </c>
      <c r="G206" s="917" t="s">
        <v>2972</v>
      </c>
      <c r="H206" s="924" t="s">
        <v>2967</v>
      </c>
      <c r="I206" s="917" t="s">
        <v>2967</v>
      </c>
      <c r="J206" s="916">
        <v>33</v>
      </c>
      <c r="K206" s="918">
        <v>7827</v>
      </c>
      <c r="L206" s="918">
        <v>20873</v>
      </c>
      <c r="M206" s="924" t="s">
        <v>2967</v>
      </c>
      <c r="N206" s="917" t="s">
        <v>2967</v>
      </c>
      <c r="O206" s="918">
        <v>17220</v>
      </c>
      <c r="P206" s="919">
        <v>5.05</v>
      </c>
      <c r="Q206" s="918">
        <v>28700</v>
      </c>
      <c r="R206" s="919">
        <v>8.41</v>
      </c>
      <c r="S206" s="918">
        <v>31857</v>
      </c>
      <c r="T206" s="919">
        <v>9.34</v>
      </c>
      <c r="U206" s="918">
        <v>1881</v>
      </c>
      <c r="V206" s="918">
        <v>2686</v>
      </c>
      <c r="W206" s="918">
        <v>3761</v>
      </c>
      <c r="X206" s="921">
        <v>10.7</v>
      </c>
      <c r="Y206" s="922">
        <v>18</v>
      </c>
    </row>
    <row r="207" spans="1:25">
      <c r="A207" s="764" t="s">
        <v>2911</v>
      </c>
      <c r="C207" s="313">
        <v>2</v>
      </c>
      <c r="D207" s="313" t="str">
        <f t="shared" si="3"/>
        <v>LMU30CHV233</v>
      </c>
      <c r="E207" s="953"/>
      <c r="F207" s="915">
        <v>15</v>
      </c>
      <c r="G207" s="915">
        <v>18</v>
      </c>
      <c r="H207" s="924" t="s">
        <v>2967</v>
      </c>
      <c r="I207" s="917" t="s">
        <v>2967</v>
      </c>
      <c r="J207" s="916">
        <v>33</v>
      </c>
      <c r="K207" s="918">
        <v>13045</v>
      </c>
      <c r="L207" s="918">
        <v>15655</v>
      </c>
      <c r="M207" s="924" t="s">
        <v>2967</v>
      </c>
      <c r="N207" s="917" t="s">
        <v>2967</v>
      </c>
      <c r="O207" s="918">
        <v>17220</v>
      </c>
      <c r="P207" s="919">
        <v>5.05</v>
      </c>
      <c r="Q207" s="918">
        <v>28700</v>
      </c>
      <c r="R207" s="919">
        <v>8.41</v>
      </c>
      <c r="S207" s="918">
        <v>31857</v>
      </c>
      <c r="T207" s="919">
        <v>9.34</v>
      </c>
      <c r="U207" s="918">
        <v>1881</v>
      </c>
      <c r="V207" s="918">
        <v>2686</v>
      </c>
      <c r="W207" s="918">
        <v>3761</v>
      </c>
      <c r="X207" s="921">
        <v>10.7</v>
      </c>
      <c r="Y207" s="922">
        <v>18</v>
      </c>
    </row>
    <row r="208" spans="1:25">
      <c r="A208" s="764" t="s">
        <v>2911</v>
      </c>
      <c r="C208" s="313">
        <v>2</v>
      </c>
      <c r="D208" s="313" t="str">
        <f t="shared" si="3"/>
        <v>LMU30CHV236</v>
      </c>
      <c r="E208" s="953"/>
      <c r="F208" s="917" t="s">
        <v>2971</v>
      </c>
      <c r="G208" s="917" t="s">
        <v>2971</v>
      </c>
      <c r="H208" s="924" t="s">
        <v>2967</v>
      </c>
      <c r="I208" s="917" t="s">
        <v>2967</v>
      </c>
      <c r="J208" s="916">
        <v>36</v>
      </c>
      <c r="K208" s="918">
        <v>14350</v>
      </c>
      <c r="L208" s="918">
        <v>14350</v>
      </c>
      <c r="M208" s="924" t="s">
        <v>2967</v>
      </c>
      <c r="N208" s="917" t="s">
        <v>2967</v>
      </c>
      <c r="O208" s="918">
        <v>17220</v>
      </c>
      <c r="P208" s="919">
        <v>5.05</v>
      </c>
      <c r="Q208" s="918">
        <v>28700</v>
      </c>
      <c r="R208" s="919">
        <v>8.41</v>
      </c>
      <c r="S208" s="918">
        <v>31857</v>
      </c>
      <c r="T208" s="919">
        <v>9.34</v>
      </c>
      <c r="U208" s="918">
        <v>1881</v>
      </c>
      <c r="V208" s="918">
        <v>2686</v>
      </c>
      <c r="W208" s="918">
        <v>3761</v>
      </c>
      <c r="X208" s="921">
        <v>10.7</v>
      </c>
      <c r="Y208" s="922">
        <v>18</v>
      </c>
    </row>
    <row r="209" spans="1:25">
      <c r="A209" s="764" t="s">
        <v>2911</v>
      </c>
      <c r="C209" s="313">
        <v>2</v>
      </c>
      <c r="D209" s="313" t="str">
        <f t="shared" si="3"/>
        <v>LMU30CHV236</v>
      </c>
      <c r="E209" s="953"/>
      <c r="F209" s="915">
        <v>12</v>
      </c>
      <c r="G209" s="917" t="s">
        <v>2972</v>
      </c>
      <c r="H209" s="924" t="s">
        <v>2967</v>
      </c>
      <c r="I209" s="917" t="s">
        <v>2967</v>
      </c>
      <c r="J209" s="916">
        <v>36</v>
      </c>
      <c r="K209" s="918">
        <v>9567</v>
      </c>
      <c r="L209" s="918">
        <v>19133</v>
      </c>
      <c r="M209" s="924" t="s">
        <v>2967</v>
      </c>
      <c r="N209" s="917" t="s">
        <v>2967</v>
      </c>
      <c r="O209" s="918">
        <v>17220</v>
      </c>
      <c r="P209" s="919">
        <v>5.05</v>
      </c>
      <c r="Q209" s="918">
        <v>28700</v>
      </c>
      <c r="R209" s="919">
        <v>8.41</v>
      </c>
      <c r="S209" s="918">
        <v>31857</v>
      </c>
      <c r="T209" s="919">
        <v>9.34</v>
      </c>
      <c r="U209" s="918">
        <v>1881</v>
      </c>
      <c r="V209" s="918">
        <v>2686</v>
      </c>
      <c r="W209" s="918">
        <v>3761</v>
      </c>
      <c r="X209" s="921">
        <v>10.7</v>
      </c>
      <c r="Y209" s="922">
        <v>18</v>
      </c>
    </row>
    <row r="210" spans="1:25">
      <c r="A210" s="764" t="s">
        <v>2911</v>
      </c>
      <c r="C210" s="313">
        <v>2</v>
      </c>
      <c r="D210" s="313" t="str">
        <f t="shared" si="3"/>
        <v>LMU30CHV239</v>
      </c>
      <c r="E210" s="954"/>
      <c r="F210" s="915">
        <v>15</v>
      </c>
      <c r="G210" s="917" t="s">
        <v>2972</v>
      </c>
      <c r="H210" s="924" t="s">
        <v>2967</v>
      </c>
      <c r="I210" s="917" t="s">
        <v>2967</v>
      </c>
      <c r="J210" s="916">
        <v>39</v>
      </c>
      <c r="K210" s="918">
        <v>11038</v>
      </c>
      <c r="L210" s="918">
        <v>17662</v>
      </c>
      <c r="M210" s="924" t="s">
        <v>2967</v>
      </c>
      <c r="N210" s="917" t="s">
        <v>2967</v>
      </c>
      <c r="O210" s="918">
        <v>17220</v>
      </c>
      <c r="P210" s="919">
        <v>5.05</v>
      </c>
      <c r="Q210" s="918">
        <v>28700</v>
      </c>
      <c r="R210" s="919">
        <v>8.41</v>
      </c>
      <c r="S210" s="918">
        <v>31857</v>
      </c>
      <c r="T210" s="919">
        <v>9.34</v>
      </c>
      <c r="U210" s="918">
        <v>1881</v>
      </c>
      <c r="V210" s="918">
        <v>2686</v>
      </c>
      <c r="W210" s="918">
        <v>3761</v>
      </c>
      <c r="X210" s="921">
        <v>10.7</v>
      </c>
      <c r="Y210" s="922">
        <v>18</v>
      </c>
    </row>
    <row r="211" spans="1:25">
      <c r="A211" s="764" t="s">
        <v>2911</v>
      </c>
      <c r="C211" s="313">
        <v>3</v>
      </c>
      <c r="D211" s="313" t="str">
        <f t="shared" si="3"/>
        <v>LMU30CHV323</v>
      </c>
      <c r="E211" s="952" t="s">
        <v>2970</v>
      </c>
      <c r="F211" s="915">
        <v>7</v>
      </c>
      <c r="G211" s="915">
        <v>7</v>
      </c>
      <c r="H211" s="916">
        <v>9</v>
      </c>
      <c r="I211" s="917" t="s">
        <v>2967</v>
      </c>
      <c r="J211" s="916">
        <v>23</v>
      </c>
      <c r="K211" s="918">
        <v>6537</v>
      </c>
      <c r="L211" s="918">
        <v>6537</v>
      </c>
      <c r="M211" s="925">
        <v>8405</v>
      </c>
      <c r="N211" s="917" t="s">
        <v>2967</v>
      </c>
      <c r="O211" s="918">
        <v>12887</v>
      </c>
      <c r="P211" s="919">
        <v>3.78</v>
      </c>
      <c r="Q211" s="918">
        <v>21478</v>
      </c>
      <c r="R211" s="919">
        <v>6.29</v>
      </c>
      <c r="S211" s="918">
        <v>24700</v>
      </c>
      <c r="T211" s="919">
        <v>7.24</v>
      </c>
      <c r="U211" s="918">
        <v>1473</v>
      </c>
      <c r="V211" s="918">
        <v>2104</v>
      </c>
      <c r="W211" s="918">
        <v>2946</v>
      </c>
      <c r="X211" s="921">
        <v>10.199999999999999</v>
      </c>
      <c r="Y211" s="922">
        <v>17.2</v>
      </c>
    </row>
    <row r="212" spans="1:25">
      <c r="A212" s="764" t="s">
        <v>2911</v>
      </c>
      <c r="C212" s="313">
        <v>3</v>
      </c>
      <c r="D212" s="313" t="str">
        <f t="shared" si="3"/>
        <v>LMU30CHV325</v>
      </c>
      <c r="E212" s="953"/>
      <c r="F212" s="915">
        <v>7</v>
      </c>
      <c r="G212" s="915">
        <v>9</v>
      </c>
      <c r="H212" s="916">
        <v>9</v>
      </c>
      <c r="I212" s="917" t="s">
        <v>2967</v>
      </c>
      <c r="J212" s="916">
        <v>25</v>
      </c>
      <c r="K212" s="918">
        <v>6537</v>
      </c>
      <c r="L212" s="918">
        <v>8405</v>
      </c>
      <c r="M212" s="925">
        <v>8405</v>
      </c>
      <c r="N212" s="917" t="s">
        <v>2967</v>
      </c>
      <c r="O212" s="918">
        <v>14008</v>
      </c>
      <c r="P212" s="919">
        <v>4.1100000000000003</v>
      </c>
      <c r="Q212" s="918">
        <v>23346</v>
      </c>
      <c r="R212" s="919">
        <v>6.84</v>
      </c>
      <c r="S212" s="918">
        <v>26848</v>
      </c>
      <c r="T212" s="919">
        <v>7.87</v>
      </c>
      <c r="U212" s="918">
        <v>1587</v>
      </c>
      <c r="V212" s="918">
        <v>2268</v>
      </c>
      <c r="W212" s="918">
        <v>3175</v>
      </c>
      <c r="X212" s="921">
        <v>10.3</v>
      </c>
      <c r="Y212" s="922">
        <v>17.3</v>
      </c>
    </row>
    <row r="213" spans="1:25">
      <c r="A213" s="764" t="s">
        <v>2911</v>
      </c>
      <c r="C213" s="313">
        <v>3</v>
      </c>
      <c r="D213" s="313" t="str">
        <f t="shared" si="3"/>
        <v>LMU30CHV326</v>
      </c>
      <c r="E213" s="953"/>
      <c r="F213" s="915">
        <v>7</v>
      </c>
      <c r="G213" s="915">
        <v>7</v>
      </c>
      <c r="H213" s="916">
        <v>12</v>
      </c>
      <c r="I213" s="917" t="s">
        <v>2967</v>
      </c>
      <c r="J213" s="916">
        <v>26</v>
      </c>
      <c r="K213" s="918">
        <v>6537</v>
      </c>
      <c r="L213" s="918">
        <v>6537</v>
      </c>
      <c r="M213" s="925">
        <v>11206</v>
      </c>
      <c r="N213" s="917" t="s">
        <v>2967</v>
      </c>
      <c r="O213" s="918">
        <v>14568</v>
      </c>
      <c r="P213" s="919">
        <v>4.2699999999999996</v>
      </c>
      <c r="Q213" s="918">
        <v>24280</v>
      </c>
      <c r="R213" s="919">
        <v>7.12</v>
      </c>
      <c r="S213" s="918">
        <v>27922</v>
      </c>
      <c r="T213" s="919">
        <v>8.18</v>
      </c>
      <c r="U213" s="918">
        <v>1616</v>
      </c>
      <c r="V213" s="918">
        <v>2309</v>
      </c>
      <c r="W213" s="918">
        <v>3232</v>
      </c>
      <c r="X213" s="921">
        <v>10.5</v>
      </c>
      <c r="Y213" s="922">
        <v>17.7</v>
      </c>
    </row>
    <row r="214" spans="1:25">
      <c r="A214" s="764" t="s">
        <v>2911</v>
      </c>
      <c r="C214" s="313">
        <v>3</v>
      </c>
      <c r="D214" s="313" t="str">
        <f t="shared" si="3"/>
        <v>LMU30CHV327</v>
      </c>
      <c r="E214" s="953"/>
      <c r="F214" s="915">
        <v>9</v>
      </c>
      <c r="G214" s="915">
        <v>9</v>
      </c>
      <c r="H214" s="916">
        <v>9</v>
      </c>
      <c r="I214" s="917" t="s">
        <v>2967</v>
      </c>
      <c r="J214" s="916">
        <v>27</v>
      </c>
      <c r="K214" s="918">
        <v>8405</v>
      </c>
      <c r="L214" s="918">
        <v>8405</v>
      </c>
      <c r="M214" s="925">
        <v>8405</v>
      </c>
      <c r="N214" s="917" t="s">
        <v>2967</v>
      </c>
      <c r="O214" s="918">
        <v>15128</v>
      </c>
      <c r="P214" s="919">
        <v>4.43</v>
      </c>
      <c r="Q214" s="918">
        <v>25214</v>
      </c>
      <c r="R214" s="919">
        <v>7.39</v>
      </c>
      <c r="S214" s="918">
        <v>28996</v>
      </c>
      <c r="T214" s="919">
        <v>8.5</v>
      </c>
      <c r="U214" s="918">
        <v>1645</v>
      </c>
      <c r="V214" s="918">
        <v>2349</v>
      </c>
      <c r="W214" s="918">
        <v>3289</v>
      </c>
      <c r="X214" s="921">
        <v>10.7</v>
      </c>
      <c r="Y214" s="922">
        <v>18.100000000000001</v>
      </c>
    </row>
    <row r="215" spans="1:25">
      <c r="A215" s="764" t="s">
        <v>2911</v>
      </c>
      <c r="C215" s="313">
        <v>3</v>
      </c>
      <c r="D215" s="313" t="str">
        <f t="shared" si="3"/>
        <v>LMU30CHV328</v>
      </c>
      <c r="E215" s="953"/>
      <c r="F215" s="915">
        <v>7</v>
      </c>
      <c r="G215" s="915">
        <v>9</v>
      </c>
      <c r="H215" s="916">
        <v>12</v>
      </c>
      <c r="I215" s="917" t="s">
        <v>2967</v>
      </c>
      <c r="J215" s="916">
        <v>28</v>
      </c>
      <c r="K215" s="918">
        <v>6537</v>
      </c>
      <c r="L215" s="918">
        <v>8405</v>
      </c>
      <c r="M215" s="925">
        <v>11206</v>
      </c>
      <c r="N215" s="917" t="s">
        <v>2967</v>
      </c>
      <c r="O215" s="918">
        <v>15688</v>
      </c>
      <c r="P215" s="919">
        <v>4.5999999999999996</v>
      </c>
      <c r="Q215" s="918">
        <v>26147</v>
      </c>
      <c r="R215" s="919">
        <v>7.66</v>
      </c>
      <c r="S215" s="918">
        <v>30069</v>
      </c>
      <c r="T215" s="919">
        <v>8.81</v>
      </c>
      <c r="U215" s="918">
        <v>1680</v>
      </c>
      <c r="V215" s="918">
        <v>2400</v>
      </c>
      <c r="W215" s="918">
        <v>3361</v>
      </c>
      <c r="X215" s="921">
        <v>10.9</v>
      </c>
      <c r="Y215" s="922">
        <v>18.3</v>
      </c>
    </row>
    <row r="216" spans="1:25">
      <c r="A216" s="764" t="s">
        <v>2911</v>
      </c>
      <c r="C216" s="313">
        <v>3</v>
      </c>
      <c r="D216" s="313" t="str">
        <f t="shared" si="3"/>
        <v>LMU30CHV330</v>
      </c>
      <c r="E216" s="953"/>
      <c r="F216" s="915">
        <v>9</v>
      </c>
      <c r="G216" s="915">
        <v>9</v>
      </c>
      <c r="H216" s="916">
        <v>12</v>
      </c>
      <c r="I216" s="917" t="s">
        <v>2967</v>
      </c>
      <c r="J216" s="916">
        <v>30</v>
      </c>
      <c r="K216" s="918">
        <v>8405</v>
      </c>
      <c r="L216" s="918">
        <v>8405</v>
      </c>
      <c r="M216" s="925">
        <v>11206</v>
      </c>
      <c r="N216" s="917" t="s">
        <v>2967</v>
      </c>
      <c r="O216" s="918">
        <v>16809</v>
      </c>
      <c r="P216" s="919">
        <v>4.93</v>
      </c>
      <c r="Q216" s="918">
        <v>28015</v>
      </c>
      <c r="R216" s="919">
        <v>8.2100000000000009</v>
      </c>
      <c r="S216" s="918">
        <v>32217</v>
      </c>
      <c r="T216" s="919">
        <v>9.44</v>
      </c>
      <c r="U216" s="918">
        <v>1759</v>
      </c>
      <c r="V216" s="918">
        <v>2513</v>
      </c>
      <c r="W216" s="918">
        <v>3518</v>
      </c>
      <c r="X216" s="921">
        <v>11.1</v>
      </c>
      <c r="Y216" s="922">
        <v>18.8</v>
      </c>
    </row>
    <row r="217" spans="1:25">
      <c r="A217" s="764" t="s">
        <v>2911</v>
      </c>
      <c r="C217" s="313">
        <v>3</v>
      </c>
      <c r="D217" s="313" t="str">
        <f t="shared" si="3"/>
        <v>LMU30CHV331</v>
      </c>
      <c r="E217" s="953"/>
      <c r="F217" s="915">
        <v>7</v>
      </c>
      <c r="G217" s="915">
        <v>9</v>
      </c>
      <c r="H217" s="916">
        <v>15</v>
      </c>
      <c r="I217" s="917" t="s">
        <v>2967</v>
      </c>
      <c r="J217" s="916">
        <v>31</v>
      </c>
      <c r="K217" s="918">
        <v>6326</v>
      </c>
      <c r="L217" s="918">
        <v>8133</v>
      </c>
      <c r="M217" s="925">
        <v>13556</v>
      </c>
      <c r="N217" s="917" t="s">
        <v>2967</v>
      </c>
      <c r="O217" s="918">
        <v>16809</v>
      </c>
      <c r="P217" s="919">
        <v>4.93</v>
      </c>
      <c r="Q217" s="918">
        <v>28015</v>
      </c>
      <c r="R217" s="919">
        <v>8.2100000000000009</v>
      </c>
      <c r="S217" s="918">
        <v>32217</v>
      </c>
      <c r="T217" s="919">
        <v>9.44</v>
      </c>
      <c r="U217" s="918">
        <v>1759</v>
      </c>
      <c r="V217" s="918">
        <v>2513</v>
      </c>
      <c r="W217" s="918">
        <v>3518</v>
      </c>
      <c r="X217" s="921">
        <v>11.1</v>
      </c>
      <c r="Y217" s="922">
        <v>18.8</v>
      </c>
    </row>
    <row r="218" spans="1:25">
      <c r="A218" s="764" t="s">
        <v>2911</v>
      </c>
      <c r="C218" s="313">
        <v>3</v>
      </c>
      <c r="D218" s="313" t="str">
        <f t="shared" si="3"/>
        <v>LMU30CHV331</v>
      </c>
      <c r="E218" s="953"/>
      <c r="F218" s="915">
        <v>7</v>
      </c>
      <c r="G218" s="915">
        <v>12</v>
      </c>
      <c r="H218" s="916">
        <v>12</v>
      </c>
      <c r="I218" s="917" t="s">
        <v>2967</v>
      </c>
      <c r="J218" s="916">
        <v>31</v>
      </c>
      <c r="K218" s="918">
        <v>6403</v>
      </c>
      <c r="L218" s="918">
        <v>10977</v>
      </c>
      <c r="M218" s="925">
        <v>10977</v>
      </c>
      <c r="N218" s="917" t="s">
        <v>2967</v>
      </c>
      <c r="O218" s="918">
        <v>17015</v>
      </c>
      <c r="P218" s="919">
        <v>4.99</v>
      </c>
      <c r="Q218" s="918">
        <v>28358</v>
      </c>
      <c r="R218" s="919">
        <v>8.31</v>
      </c>
      <c r="S218" s="918">
        <v>32611</v>
      </c>
      <c r="T218" s="919">
        <v>9.56</v>
      </c>
      <c r="U218" s="918">
        <v>1759</v>
      </c>
      <c r="V218" s="918">
        <v>2513</v>
      </c>
      <c r="W218" s="918">
        <v>3518</v>
      </c>
      <c r="X218" s="921">
        <v>11.3</v>
      </c>
      <c r="Y218" s="922">
        <v>19</v>
      </c>
    </row>
    <row r="219" spans="1:25">
      <c r="A219" s="764" t="s">
        <v>2911</v>
      </c>
      <c r="C219" s="313">
        <v>3</v>
      </c>
      <c r="D219" s="313" t="str">
        <f t="shared" si="3"/>
        <v>LMU30CHV332</v>
      </c>
      <c r="E219" s="953"/>
      <c r="F219" s="915">
        <v>7</v>
      </c>
      <c r="G219" s="915">
        <v>7</v>
      </c>
      <c r="H219" s="916">
        <v>18</v>
      </c>
      <c r="I219" s="917" t="s">
        <v>2967</v>
      </c>
      <c r="J219" s="916">
        <v>32</v>
      </c>
      <c r="K219" s="918">
        <v>6278</v>
      </c>
      <c r="L219" s="918">
        <v>6278</v>
      </c>
      <c r="M219" s="925">
        <v>16144</v>
      </c>
      <c r="N219" s="917" t="s">
        <v>2967</v>
      </c>
      <c r="O219" s="918">
        <v>17220</v>
      </c>
      <c r="P219" s="919">
        <v>5.05</v>
      </c>
      <c r="Q219" s="918">
        <v>28700</v>
      </c>
      <c r="R219" s="919">
        <v>8.41</v>
      </c>
      <c r="S219" s="918">
        <v>33005</v>
      </c>
      <c r="T219" s="919">
        <v>9.67</v>
      </c>
      <c r="U219" s="918">
        <v>1759</v>
      </c>
      <c r="V219" s="918">
        <v>2513</v>
      </c>
      <c r="W219" s="918">
        <v>3518</v>
      </c>
      <c r="X219" s="921">
        <v>11.4</v>
      </c>
      <c r="Y219" s="922">
        <v>19.2</v>
      </c>
    </row>
    <row r="220" spans="1:25">
      <c r="A220" s="764" t="s">
        <v>2911</v>
      </c>
      <c r="C220" s="313">
        <v>3</v>
      </c>
      <c r="D220" s="313" t="str">
        <f t="shared" si="3"/>
        <v>LMU30CHV333</v>
      </c>
      <c r="E220" s="953"/>
      <c r="F220" s="915">
        <v>9</v>
      </c>
      <c r="G220" s="915">
        <v>9</v>
      </c>
      <c r="H220" s="916">
        <v>15</v>
      </c>
      <c r="I220" s="917" t="s">
        <v>2967</v>
      </c>
      <c r="J220" s="916">
        <v>33</v>
      </c>
      <c r="K220" s="918">
        <v>7827</v>
      </c>
      <c r="L220" s="918">
        <v>7827</v>
      </c>
      <c r="M220" s="925">
        <v>13045</v>
      </c>
      <c r="N220" s="917" t="s">
        <v>2967</v>
      </c>
      <c r="O220" s="918">
        <v>17220</v>
      </c>
      <c r="P220" s="919">
        <v>5.05</v>
      </c>
      <c r="Q220" s="918">
        <v>28700</v>
      </c>
      <c r="R220" s="919">
        <v>8.41</v>
      </c>
      <c r="S220" s="918">
        <v>33005</v>
      </c>
      <c r="T220" s="919">
        <v>9.67</v>
      </c>
      <c r="U220" s="918">
        <v>1759</v>
      </c>
      <c r="V220" s="918">
        <v>2513</v>
      </c>
      <c r="W220" s="918">
        <v>3518</v>
      </c>
      <c r="X220" s="921">
        <v>11.4</v>
      </c>
      <c r="Y220" s="922">
        <v>19.2</v>
      </c>
    </row>
    <row r="221" spans="1:25">
      <c r="A221" s="764" t="s">
        <v>2911</v>
      </c>
      <c r="C221" s="313">
        <v>3</v>
      </c>
      <c r="D221" s="313" t="str">
        <f t="shared" si="3"/>
        <v>LMU30CHV333</v>
      </c>
      <c r="E221" s="953"/>
      <c r="F221" s="915">
        <v>9</v>
      </c>
      <c r="G221" s="915">
        <v>12</v>
      </c>
      <c r="H221" s="916">
        <v>12</v>
      </c>
      <c r="I221" s="917" t="s">
        <v>2967</v>
      </c>
      <c r="J221" s="916">
        <v>33</v>
      </c>
      <c r="K221" s="918">
        <v>7827</v>
      </c>
      <c r="L221" s="918">
        <v>10436</v>
      </c>
      <c r="M221" s="925">
        <v>10436</v>
      </c>
      <c r="N221" s="917" t="s">
        <v>2967</v>
      </c>
      <c r="O221" s="918">
        <v>17220</v>
      </c>
      <c r="P221" s="919">
        <v>5.05</v>
      </c>
      <c r="Q221" s="918">
        <v>28700</v>
      </c>
      <c r="R221" s="919">
        <v>8.41</v>
      </c>
      <c r="S221" s="918">
        <v>33005</v>
      </c>
      <c r="T221" s="919">
        <v>9.67</v>
      </c>
      <c r="U221" s="918">
        <v>1759</v>
      </c>
      <c r="V221" s="918">
        <v>2513</v>
      </c>
      <c r="W221" s="918">
        <v>3518</v>
      </c>
      <c r="X221" s="921">
        <v>11.4</v>
      </c>
      <c r="Y221" s="922">
        <v>19.2</v>
      </c>
    </row>
    <row r="222" spans="1:25">
      <c r="A222" s="764" t="s">
        <v>2911</v>
      </c>
      <c r="C222" s="313">
        <v>3</v>
      </c>
      <c r="D222" s="313" t="str">
        <f t="shared" si="3"/>
        <v>LMU30CHV334</v>
      </c>
      <c r="E222" s="953"/>
      <c r="F222" s="915">
        <v>7</v>
      </c>
      <c r="G222" s="915">
        <v>9</v>
      </c>
      <c r="H222" s="916">
        <v>18</v>
      </c>
      <c r="I222" s="917" t="s">
        <v>2967</v>
      </c>
      <c r="J222" s="916">
        <v>34</v>
      </c>
      <c r="K222" s="918">
        <v>5909</v>
      </c>
      <c r="L222" s="918">
        <v>7597</v>
      </c>
      <c r="M222" s="925">
        <v>15194</v>
      </c>
      <c r="N222" s="917" t="s">
        <v>2967</v>
      </c>
      <c r="O222" s="918">
        <v>17220</v>
      </c>
      <c r="P222" s="919">
        <v>5.05</v>
      </c>
      <c r="Q222" s="918">
        <v>28700</v>
      </c>
      <c r="R222" s="919">
        <v>8.41</v>
      </c>
      <c r="S222" s="918">
        <v>33005</v>
      </c>
      <c r="T222" s="919">
        <v>9.67</v>
      </c>
      <c r="U222" s="918">
        <v>1759</v>
      </c>
      <c r="V222" s="918">
        <v>2513</v>
      </c>
      <c r="W222" s="918">
        <v>3518</v>
      </c>
      <c r="X222" s="921">
        <v>11.4</v>
      </c>
      <c r="Y222" s="922">
        <v>19.2</v>
      </c>
    </row>
    <row r="223" spans="1:25">
      <c r="A223" s="764" t="s">
        <v>2911</v>
      </c>
      <c r="C223" s="313">
        <v>3</v>
      </c>
      <c r="D223" s="313" t="str">
        <f t="shared" si="3"/>
        <v>LMU30CHV334</v>
      </c>
      <c r="E223" s="953"/>
      <c r="F223" s="915">
        <v>7</v>
      </c>
      <c r="G223" s="915">
        <v>12</v>
      </c>
      <c r="H223" s="916">
        <v>15</v>
      </c>
      <c r="I223" s="917" t="s">
        <v>2967</v>
      </c>
      <c r="J223" s="916">
        <v>34</v>
      </c>
      <c r="K223" s="918">
        <v>5909</v>
      </c>
      <c r="L223" s="918">
        <v>10129</v>
      </c>
      <c r="M223" s="925">
        <v>12662</v>
      </c>
      <c r="N223" s="917" t="s">
        <v>2967</v>
      </c>
      <c r="O223" s="918">
        <v>17220</v>
      </c>
      <c r="P223" s="919">
        <v>5.05</v>
      </c>
      <c r="Q223" s="918">
        <v>28700</v>
      </c>
      <c r="R223" s="919">
        <v>8.41</v>
      </c>
      <c r="S223" s="918">
        <v>33005</v>
      </c>
      <c r="T223" s="919">
        <v>9.67</v>
      </c>
      <c r="U223" s="918">
        <v>1759</v>
      </c>
      <c r="V223" s="918">
        <v>2513</v>
      </c>
      <c r="W223" s="918">
        <v>3518</v>
      </c>
      <c r="X223" s="921">
        <v>11.4</v>
      </c>
      <c r="Y223" s="922">
        <v>19.2</v>
      </c>
    </row>
    <row r="224" spans="1:25">
      <c r="A224" s="764" t="s">
        <v>2911</v>
      </c>
      <c r="C224" s="313">
        <v>3</v>
      </c>
      <c r="D224" s="313" t="str">
        <f t="shared" si="3"/>
        <v>LMU30CHV336</v>
      </c>
      <c r="E224" s="953"/>
      <c r="F224" s="915">
        <v>9</v>
      </c>
      <c r="G224" s="915">
        <v>9</v>
      </c>
      <c r="H224" s="924" t="s">
        <v>2971</v>
      </c>
      <c r="I224" s="917" t="s">
        <v>2967</v>
      </c>
      <c r="J224" s="916">
        <v>36</v>
      </c>
      <c r="K224" s="918">
        <v>7175</v>
      </c>
      <c r="L224" s="918">
        <v>7175</v>
      </c>
      <c r="M224" s="925">
        <v>14350</v>
      </c>
      <c r="N224" s="917" t="s">
        <v>2967</v>
      </c>
      <c r="O224" s="918">
        <v>17220</v>
      </c>
      <c r="P224" s="919">
        <v>5.05</v>
      </c>
      <c r="Q224" s="918">
        <v>28700</v>
      </c>
      <c r="R224" s="919">
        <v>8.41</v>
      </c>
      <c r="S224" s="918">
        <v>33005</v>
      </c>
      <c r="T224" s="919">
        <v>9.67</v>
      </c>
      <c r="U224" s="918">
        <v>1759</v>
      </c>
      <c r="V224" s="918">
        <v>2513</v>
      </c>
      <c r="W224" s="918">
        <v>3518</v>
      </c>
      <c r="X224" s="921">
        <v>11.4</v>
      </c>
      <c r="Y224" s="922">
        <v>19.2</v>
      </c>
    </row>
    <row r="225" spans="1:25">
      <c r="A225" s="764" t="s">
        <v>2911</v>
      </c>
      <c r="C225" s="313">
        <v>3</v>
      </c>
      <c r="D225" s="313" t="str">
        <f t="shared" si="3"/>
        <v>LMU30CHV336</v>
      </c>
      <c r="E225" s="953"/>
      <c r="F225" s="915">
        <v>9</v>
      </c>
      <c r="G225" s="915">
        <v>12</v>
      </c>
      <c r="H225" s="916">
        <v>15</v>
      </c>
      <c r="I225" s="917" t="s">
        <v>2967</v>
      </c>
      <c r="J225" s="916">
        <v>36</v>
      </c>
      <c r="K225" s="918">
        <v>7175</v>
      </c>
      <c r="L225" s="918">
        <v>9567</v>
      </c>
      <c r="M225" s="925">
        <v>11958</v>
      </c>
      <c r="N225" s="917" t="s">
        <v>2967</v>
      </c>
      <c r="O225" s="918">
        <v>17220</v>
      </c>
      <c r="P225" s="919">
        <v>5.05</v>
      </c>
      <c r="Q225" s="918">
        <v>28700</v>
      </c>
      <c r="R225" s="919">
        <v>8.41</v>
      </c>
      <c r="S225" s="918">
        <v>33005</v>
      </c>
      <c r="T225" s="919">
        <v>9.67</v>
      </c>
      <c r="U225" s="918">
        <v>1759</v>
      </c>
      <c r="V225" s="918">
        <v>2513</v>
      </c>
      <c r="W225" s="918">
        <v>3518</v>
      </c>
      <c r="X225" s="921">
        <v>11.4</v>
      </c>
      <c r="Y225" s="922">
        <v>19.2</v>
      </c>
    </row>
    <row r="226" spans="1:25">
      <c r="A226" s="764" t="s">
        <v>2911</v>
      </c>
      <c r="C226" s="313">
        <v>3</v>
      </c>
      <c r="D226" s="313" t="str">
        <f t="shared" si="3"/>
        <v>LMU30CHV336</v>
      </c>
      <c r="E226" s="953"/>
      <c r="F226" s="915">
        <v>12</v>
      </c>
      <c r="G226" s="915">
        <v>12</v>
      </c>
      <c r="H226" s="916">
        <v>12</v>
      </c>
      <c r="I226" s="917" t="s">
        <v>2967</v>
      </c>
      <c r="J226" s="916">
        <v>36</v>
      </c>
      <c r="K226" s="918">
        <v>9567</v>
      </c>
      <c r="L226" s="918">
        <v>9567</v>
      </c>
      <c r="M226" s="925">
        <v>9567</v>
      </c>
      <c r="N226" s="917" t="s">
        <v>2967</v>
      </c>
      <c r="O226" s="918">
        <v>17220</v>
      </c>
      <c r="P226" s="919">
        <v>5.05</v>
      </c>
      <c r="Q226" s="918">
        <v>28700</v>
      </c>
      <c r="R226" s="919">
        <v>8.41</v>
      </c>
      <c r="S226" s="918">
        <v>33005</v>
      </c>
      <c r="T226" s="919">
        <v>9.67</v>
      </c>
      <c r="U226" s="918">
        <v>1759</v>
      </c>
      <c r="V226" s="918">
        <v>2513</v>
      </c>
      <c r="W226" s="918">
        <v>3518</v>
      </c>
      <c r="X226" s="921">
        <v>11.4</v>
      </c>
      <c r="Y226" s="922">
        <v>19.2</v>
      </c>
    </row>
    <row r="227" spans="1:25">
      <c r="A227" s="764" t="s">
        <v>2911</v>
      </c>
      <c r="C227" s="313">
        <v>3</v>
      </c>
      <c r="D227" s="313" t="str">
        <f t="shared" si="3"/>
        <v>LMU30CHV337</v>
      </c>
      <c r="E227" s="953"/>
      <c r="F227" s="915">
        <v>7</v>
      </c>
      <c r="G227" s="915">
        <v>12</v>
      </c>
      <c r="H227" s="924" t="s">
        <v>2971</v>
      </c>
      <c r="I227" s="917" t="s">
        <v>2967</v>
      </c>
      <c r="J227" s="916">
        <v>37</v>
      </c>
      <c r="K227" s="918">
        <v>5430</v>
      </c>
      <c r="L227" s="918">
        <v>9308</v>
      </c>
      <c r="M227" s="925">
        <v>13962</v>
      </c>
      <c r="N227" s="917" t="s">
        <v>2967</v>
      </c>
      <c r="O227" s="918">
        <v>17220</v>
      </c>
      <c r="P227" s="919">
        <v>5.05</v>
      </c>
      <c r="Q227" s="918">
        <v>28700</v>
      </c>
      <c r="R227" s="919">
        <v>8.41</v>
      </c>
      <c r="S227" s="918">
        <v>33005</v>
      </c>
      <c r="T227" s="919">
        <v>9.67</v>
      </c>
      <c r="U227" s="918">
        <v>1759</v>
      </c>
      <c r="V227" s="918">
        <v>2513</v>
      </c>
      <c r="W227" s="918">
        <v>3518</v>
      </c>
      <c r="X227" s="921">
        <v>11.4</v>
      </c>
      <c r="Y227" s="922">
        <v>19.2</v>
      </c>
    </row>
    <row r="228" spans="1:25">
      <c r="A228" s="764" t="s">
        <v>2911</v>
      </c>
      <c r="C228" s="313">
        <v>3</v>
      </c>
      <c r="D228" s="313" t="str">
        <f t="shared" si="3"/>
        <v>LMU30CHV338</v>
      </c>
      <c r="E228" s="953"/>
      <c r="F228" s="915">
        <v>7</v>
      </c>
      <c r="G228" s="915">
        <v>7</v>
      </c>
      <c r="H228" s="924" t="s">
        <v>2972</v>
      </c>
      <c r="I228" s="917" t="s">
        <v>2967</v>
      </c>
      <c r="J228" s="916">
        <v>38</v>
      </c>
      <c r="K228" s="918">
        <v>5287</v>
      </c>
      <c r="L228" s="918">
        <v>5287</v>
      </c>
      <c r="M228" s="925">
        <v>18126</v>
      </c>
      <c r="N228" s="917" t="s">
        <v>2967</v>
      </c>
      <c r="O228" s="918">
        <v>17220</v>
      </c>
      <c r="P228" s="919">
        <v>5.05</v>
      </c>
      <c r="Q228" s="918">
        <v>28700</v>
      </c>
      <c r="R228" s="919">
        <v>8.41</v>
      </c>
      <c r="S228" s="918">
        <v>33005</v>
      </c>
      <c r="T228" s="919">
        <v>9.67</v>
      </c>
      <c r="U228" s="918">
        <v>1759</v>
      </c>
      <c r="V228" s="918">
        <v>2513</v>
      </c>
      <c r="W228" s="918">
        <v>3518</v>
      </c>
      <c r="X228" s="921">
        <v>11.4</v>
      </c>
      <c r="Y228" s="922">
        <v>19.2</v>
      </c>
    </row>
    <row r="229" spans="1:25">
      <c r="A229" s="764" t="s">
        <v>2911</v>
      </c>
      <c r="C229" s="313">
        <v>3</v>
      </c>
      <c r="D229" s="313" t="str">
        <f t="shared" si="3"/>
        <v>LMU30CHV339</v>
      </c>
      <c r="E229" s="953"/>
      <c r="F229" s="915">
        <v>9</v>
      </c>
      <c r="G229" s="915">
        <v>12</v>
      </c>
      <c r="H229" s="924" t="s">
        <v>2971</v>
      </c>
      <c r="I229" s="917" t="s">
        <v>2967</v>
      </c>
      <c r="J229" s="916">
        <v>39</v>
      </c>
      <c r="K229" s="918">
        <v>6623</v>
      </c>
      <c r="L229" s="918">
        <v>8831</v>
      </c>
      <c r="M229" s="925">
        <v>13246</v>
      </c>
      <c r="N229" s="917" t="s">
        <v>2967</v>
      </c>
      <c r="O229" s="918">
        <v>17220</v>
      </c>
      <c r="P229" s="919">
        <v>5.05</v>
      </c>
      <c r="Q229" s="918">
        <v>28700</v>
      </c>
      <c r="R229" s="919">
        <v>8.41</v>
      </c>
      <c r="S229" s="918">
        <v>33005</v>
      </c>
      <c r="T229" s="919">
        <v>9.67</v>
      </c>
      <c r="U229" s="918">
        <v>1759</v>
      </c>
      <c r="V229" s="918">
        <v>2513</v>
      </c>
      <c r="W229" s="918">
        <v>3518</v>
      </c>
      <c r="X229" s="921">
        <v>11.4</v>
      </c>
      <c r="Y229" s="922">
        <v>19.2</v>
      </c>
    </row>
    <row r="230" spans="1:25">
      <c r="A230" s="764" t="s">
        <v>2911</v>
      </c>
      <c r="C230" s="313">
        <v>3</v>
      </c>
      <c r="D230" s="313" t="str">
        <f t="shared" si="3"/>
        <v>LMU30CHV339</v>
      </c>
      <c r="E230" s="953"/>
      <c r="F230" s="915">
        <v>9</v>
      </c>
      <c r="G230" s="915">
        <v>15</v>
      </c>
      <c r="H230" s="916">
        <v>15</v>
      </c>
      <c r="I230" s="917" t="s">
        <v>2967</v>
      </c>
      <c r="J230" s="916">
        <v>39</v>
      </c>
      <c r="K230" s="918">
        <v>6623</v>
      </c>
      <c r="L230" s="918">
        <v>11038</v>
      </c>
      <c r="M230" s="925">
        <v>11038</v>
      </c>
      <c r="N230" s="917" t="s">
        <v>2967</v>
      </c>
      <c r="O230" s="918">
        <v>17220</v>
      </c>
      <c r="P230" s="919">
        <v>5.05</v>
      </c>
      <c r="Q230" s="918">
        <v>28700</v>
      </c>
      <c r="R230" s="919">
        <v>8.41</v>
      </c>
      <c r="S230" s="918">
        <v>33005</v>
      </c>
      <c r="T230" s="919">
        <v>9.67</v>
      </c>
      <c r="U230" s="918">
        <v>1759</v>
      </c>
      <c r="V230" s="918">
        <v>2513</v>
      </c>
      <c r="W230" s="918">
        <v>3518</v>
      </c>
      <c r="X230" s="921">
        <v>11.4</v>
      </c>
      <c r="Y230" s="922">
        <v>19.2</v>
      </c>
    </row>
    <row r="231" spans="1:25">
      <c r="A231" s="764" t="s">
        <v>2911</v>
      </c>
      <c r="C231" s="313">
        <v>3</v>
      </c>
      <c r="D231" s="313" t="str">
        <f t="shared" si="3"/>
        <v>LMU30CHV339</v>
      </c>
      <c r="E231" s="953"/>
      <c r="F231" s="915">
        <v>12</v>
      </c>
      <c r="G231" s="915">
        <v>12</v>
      </c>
      <c r="H231" s="916">
        <v>15</v>
      </c>
      <c r="I231" s="917" t="s">
        <v>2967</v>
      </c>
      <c r="J231" s="916">
        <v>39</v>
      </c>
      <c r="K231" s="918">
        <v>8831</v>
      </c>
      <c r="L231" s="918">
        <v>8831</v>
      </c>
      <c r="M231" s="925">
        <v>11038</v>
      </c>
      <c r="N231" s="917" t="s">
        <v>2967</v>
      </c>
      <c r="O231" s="918">
        <v>17220</v>
      </c>
      <c r="P231" s="919">
        <v>5.05</v>
      </c>
      <c r="Q231" s="918">
        <v>28700</v>
      </c>
      <c r="R231" s="919">
        <v>8.41</v>
      </c>
      <c r="S231" s="918">
        <v>33005</v>
      </c>
      <c r="T231" s="919">
        <v>9.67</v>
      </c>
      <c r="U231" s="918">
        <v>1759</v>
      </c>
      <c r="V231" s="918">
        <v>2513</v>
      </c>
      <c r="W231" s="918">
        <v>3518</v>
      </c>
      <c r="X231" s="921">
        <v>11.4</v>
      </c>
      <c r="Y231" s="922">
        <v>19.2</v>
      </c>
    </row>
    <row r="232" spans="1:25">
      <c r="A232" s="764" t="s">
        <v>2911</v>
      </c>
      <c r="C232" s="313">
        <v>3</v>
      </c>
      <c r="D232" s="313" t="str">
        <f t="shared" si="3"/>
        <v>LMU30CHV340</v>
      </c>
      <c r="E232" s="953"/>
      <c r="F232" s="915">
        <v>7</v>
      </c>
      <c r="G232" s="915">
        <v>9</v>
      </c>
      <c r="H232" s="924" t="s">
        <v>2972</v>
      </c>
      <c r="I232" s="917" t="s">
        <v>2967</v>
      </c>
      <c r="J232" s="916">
        <v>40</v>
      </c>
      <c r="K232" s="918">
        <v>5023</v>
      </c>
      <c r="L232" s="918">
        <v>6458</v>
      </c>
      <c r="M232" s="925">
        <v>17220</v>
      </c>
      <c r="N232" s="917" t="s">
        <v>2967</v>
      </c>
      <c r="O232" s="918">
        <v>17220</v>
      </c>
      <c r="P232" s="919">
        <v>5.05</v>
      </c>
      <c r="Q232" s="918">
        <v>28700</v>
      </c>
      <c r="R232" s="919">
        <v>8.41</v>
      </c>
      <c r="S232" s="918">
        <v>33005</v>
      </c>
      <c r="T232" s="919">
        <v>9.67</v>
      </c>
      <c r="U232" s="918">
        <v>1759</v>
      </c>
      <c r="V232" s="918">
        <v>2513</v>
      </c>
      <c r="W232" s="918">
        <v>3518</v>
      </c>
      <c r="X232" s="921">
        <v>11.4</v>
      </c>
      <c r="Y232" s="922">
        <v>19.2</v>
      </c>
    </row>
    <row r="233" spans="1:25">
      <c r="A233" s="764" t="s">
        <v>2911</v>
      </c>
      <c r="C233" s="313">
        <v>3</v>
      </c>
      <c r="D233" s="313" t="str">
        <f t="shared" si="3"/>
        <v>LMU30CHV340</v>
      </c>
      <c r="E233" s="954"/>
      <c r="F233" s="915">
        <v>7</v>
      </c>
      <c r="G233" s="915">
        <v>15</v>
      </c>
      <c r="H233" s="924" t="s">
        <v>2971</v>
      </c>
      <c r="I233" s="917" t="s">
        <v>2967</v>
      </c>
      <c r="J233" s="916">
        <v>40</v>
      </c>
      <c r="K233" s="918">
        <v>5023</v>
      </c>
      <c r="L233" s="918">
        <v>10763</v>
      </c>
      <c r="M233" s="925">
        <v>12915</v>
      </c>
      <c r="N233" s="917" t="s">
        <v>2967</v>
      </c>
      <c r="O233" s="918">
        <v>17220</v>
      </c>
      <c r="P233" s="919">
        <v>5.05</v>
      </c>
      <c r="Q233" s="918">
        <v>28700</v>
      </c>
      <c r="R233" s="919">
        <v>8.41</v>
      </c>
      <c r="S233" s="918">
        <v>33005</v>
      </c>
      <c r="T233" s="919">
        <v>9.67</v>
      </c>
      <c r="U233" s="918">
        <v>1759</v>
      </c>
      <c r="V233" s="918">
        <v>2513</v>
      </c>
      <c r="W233" s="918">
        <v>3518</v>
      </c>
      <c r="X233" s="921">
        <v>11.4</v>
      </c>
      <c r="Y233" s="922">
        <v>19.2</v>
      </c>
    </row>
    <row r="234" spans="1:25">
      <c r="A234" s="764" t="s">
        <v>2911</v>
      </c>
      <c r="C234" s="313">
        <v>4</v>
      </c>
      <c r="D234" s="313" t="str">
        <f t="shared" si="3"/>
        <v>LMU30CHV430</v>
      </c>
      <c r="E234" s="952" t="s">
        <v>2973</v>
      </c>
      <c r="F234" s="915">
        <v>7</v>
      </c>
      <c r="G234" s="915">
        <v>7</v>
      </c>
      <c r="H234" s="916">
        <v>7</v>
      </c>
      <c r="I234" s="915">
        <v>9</v>
      </c>
      <c r="J234" s="916">
        <v>30</v>
      </c>
      <c r="K234" s="918">
        <v>6537</v>
      </c>
      <c r="L234" s="918">
        <v>6537</v>
      </c>
      <c r="M234" s="925">
        <v>6537</v>
      </c>
      <c r="N234" s="918">
        <v>8405</v>
      </c>
      <c r="O234" s="918">
        <v>16809</v>
      </c>
      <c r="P234" s="919">
        <v>4.93</v>
      </c>
      <c r="Q234" s="918">
        <v>28015</v>
      </c>
      <c r="R234" s="919">
        <v>8.2100000000000009</v>
      </c>
      <c r="S234" s="918">
        <v>33618</v>
      </c>
      <c r="T234" s="919">
        <v>9.85</v>
      </c>
      <c r="U234" s="918">
        <v>1680</v>
      </c>
      <c r="V234" s="918">
        <v>2400</v>
      </c>
      <c r="W234" s="918">
        <v>3361</v>
      </c>
      <c r="X234" s="921">
        <v>11.7</v>
      </c>
      <c r="Y234" s="922">
        <v>19.600000000000001</v>
      </c>
    </row>
    <row r="235" spans="1:25">
      <c r="A235" s="764" t="s">
        <v>2911</v>
      </c>
      <c r="C235" s="313">
        <v>4</v>
      </c>
      <c r="D235" s="313" t="str">
        <f t="shared" si="3"/>
        <v>LMU30CHV432</v>
      </c>
      <c r="E235" s="953"/>
      <c r="F235" s="915">
        <v>7</v>
      </c>
      <c r="G235" s="915">
        <v>7</v>
      </c>
      <c r="H235" s="916">
        <v>9</v>
      </c>
      <c r="I235" s="915">
        <v>9</v>
      </c>
      <c r="J235" s="916">
        <v>32</v>
      </c>
      <c r="K235" s="918">
        <v>6278</v>
      </c>
      <c r="L235" s="918">
        <v>6278</v>
      </c>
      <c r="M235" s="925">
        <v>8072</v>
      </c>
      <c r="N235" s="918">
        <v>8072</v>
      </c>
      <c r="O235" s="918">
        <v>17220</v>
      </c>
      <c r="P235" s="919">
        <v>5.05</v>
      </c>
      <c r="Q235" s="918">
        <v>28700</v>
      </c>
      <c r="R235" s="919">
        <v>8.41</v>
      </c>
      <c r="S235" s="918">
        <v>34440</v>
      </c>
      <c r="T235" s="919">
        <v>10.09</v>
      </c>
      <c r="U235" s="918">
        <v>1680</v>
      </c>
      <c r="V235" s="918">
        <v>2400</v>
      </c>
      <c r="W235" s="918">
        <v>3361</v>
      </c>
      <c r="X235" s="921">
        <v>12</v>
      </c>
      <c r="Y235" s="922">
        <v>20.100000000000001</v>
      </c>
    </row>
    <row r="236" spans="1:25">
      <c r="A236" s="764" t="s">
        <v>2911</v>
      </c>
      <c r="C236" s="313">
        <v>4</v>
      </c>
      <c r="D236" s="313" t="str">
        <f t="shared" si="3"/>
        <v>LMU30CHV433</v>
      </c>
      <c r="E236" s="953"/>
      <c r="F236" s="915">
        <v>7</v>
      </c>
      <c r="G236" s="915">
        <v>7</v>
      </c>
      <c r="H236" s="916">
        <v>7</v>
      </c>
      <c r="I236" s="915">
        <v>12</v>
      </c>
      <c r="J236" s="916">
        <v>33</v>
      </c>
      <c r="K236" s="918">
        <v>6088</v>
      </c>
      <c r="L236" s="918">
        <v>6088</v>
      </c>
      <c r="M236" s="925">
        <v>6088</v>
      </c>
      <c r="N236" s="918">
        <v>10436</v>
      </c>
      <c r="O236" s="918">
        <v>17220</v>
      </c>
      <c r="P236" s="919">
        <v>5.05</v>
      </c>
      <c r="Q236" s="918">
        <v>28700</v>
      </c>
      <c r="R236" s="919">
        <v>8.41</v>
      </c>
      <c r="S236" s="918">
        <v>34440</v>
      </c>
      <c r="T236" s="919">
        <v>10.09</v>
      </c>
      <c r="U236" s="918">
        <v>1680</v>
      </c>
      <c r="V236" s="918">
        <v>2400</v>
      </c>
      <c r="W236" s="918">
        <v>3361</v>
      </c>
      <c r="X236" s="921">
        <v>12</v>
      </c>
      <c r="Y236" s="922">
        <v>20.100000000000001</v>
      </c>
    </row>
    <row r="237" spans="1:25">
      <c r="A237" s="764" t="s">
        <v>2911</v>
      </c>
      <c r="C237" s="313">
        <v>4</v>
      </c>
      <c r="D237" s="313" t="str">
        <f t="shared" si="3"/>
        <v>LMU30CHV434</v>
      </c>
      <c r="E237" s="953"/>
      <c r="F237" s="915">
        <v>7</v>
      </c>
      <c r="G237" s="915">
        <v>9</v>
      </c>
      <c r="H237" s="916">
        <v>9</v>
      </c>
      <c r="I237" s="915">
        <v>9</v>
      </c>
      <c r="J237" s="916">
        <v>34</v>
      </c>
      <c r="K237" s="918">
        <v>5909</v>
      </c>
      <c r="L237" s="918">
        <v>7597</v>
      </c>
      <c r="M237" s="925">
        <v>7597</v>
      </c>
      <c r="N237" s="918">
        <v>7597</v>
      </c>
      <c r="O237" s="918">
        <v>17220</v>
      </c>
      <c r="P237" s="919">
        <v>5.05</v>
      </c>
      <c r="Q237" s="918">
        <v>28700</v>
      </c>
      <c r="R237" s="919">
        <v>8.41</v>
      </c>
      <c r="S237" s="918">
        <v>34440</v>
      </c>
      <c r="T237" s="919">
        <v>10.09</v>
      </c>
      <c r="U237" s="918">
        <v>1680</v>
      </c>
      <c r="V237" s="918">
        <v>2400</v>
      </c>
      <c r="W237" s="918">
        <v>3361</v>
      </c>
      <c r="X237" s="921">
        <v>12</v>
      </c>
      <c r="Y237" s="922">
        <v>20.100000000000001</v>
      </c>
    </row>
    <row r="238" spans="1:25">
      <c r="A238" s="764" t="s">
        <v>2911</v>
      </c>
      <c r="C238" s="313">
        <v>4</v>
      </c>
      <c r="D238" s="313" t="str">
        <f t="shared" si="3"/>
        <v>LMU30CHV435</v>
      </c>
      <c r="E238" s="953"/>
      <c r="F238" s="915">
        <v>7</v>
      </c>
      <c r="G238" s="915">
        <v>7</v>
      </c>
      <c r="H238" s="916">
        <v>9</v>
      </c>
      <c r="I238" s="915">
        <v>12</v>
      </c>
      <c r="J238" s="916">
        <v>35</v>
      </c>
      <c r="K238" s="918">
        <v>5740</v>
      </c>
      <c r="L238" s="918">
        <v>5740</v>
      </c>
      <c r="M238" s="925">
        <v>7380</v>
      </c>
      <c r="N238" s="918">
        <v>9840</v>
      </c>
      <c r="O238" s="918">
        <v>17220</v>
      </c>
      <c r="P238" s="919">
        <v>5.05</v>
      </c>
      <c r="Q238" s="918">
        <v>28700</v>
      </c>
      <c r="R238" s="919">
        <v>8.41</v>
      </c>
      <c r="S238" s="918">
        <v>34440</v>
      </c>
      <c r="T238" s="919">
        <v>10.09</v>
      </c>
      <c r="U238" s="918">
        <v>1680</v>
      </c>
      <c r="V238" s="918">
        <v>2400</v>
      </c>
      <c r="W238" s="918">
        <v>3361</v>
      </c>
      <c r="X238" s="921">
        <v>12</v>
      </c>
      <c r="Y238" s="922">
        <v>20.100000000000001</v>
      </c>
    </row>
    <row r="239" spans="1:25">
      <c r="A239" s="764" t="s">
        <v>2911</v>
      </c>
      <c r="C239" s="313">
        <v>4</v>
      </c>
      <c r="D239" s="313" t="str">
        <f t="shared" si="3"/>
        <v>LMU30CHV436</v>
      </c>
      <c r="E239" s="953"/>
      <c r="F239" s="915">
        <v>9</v>
      </c>
      <c r="G239" s="915">
        <v>9</v>
      </c>
      <c r="H239" s="916">
        <v>9</v>
      </c>
      <c r="I239" s="915">
        <v>9</v>
      </c>
      <c r="J239" s="916">
        <v>36</v>
      </c>
      <c r="K239" s="918">
        <v>7175</v>
      </c>
      <c r="L239" s="918">
        <v>7175</v>
      </c>
      <c r="M239" s="925">
        <v>7175</v>
      </c>
      <c r="N239" s="918">
        <v>7175</v>
      </c>
      <c r="O239" s="918">
        <v>17220</v>
      </c>
      <c r="P239" s="919">
        <v>5.05</v>
      </c>
      <c r="Q239" s="918">
        <v>28700</v>
      </c>
      <c r="R239" s="919">
        <v>8.41</v>
      </c>
      <c r="S239" s="918">
        <v>34440</v>
      </c>
      <c r="T239" s="919">
        <v>10.09</v>
      </c>
      <c r="U239" s="918">
        <v>1680</v>
      </c>
      <c r="V239" s="918">
        <v>2400</v>
      </c>
      <c r="W239" s="918">
        <v>3361</v>
      </c>
      <c r="X239" s="921">
        <v>12</v>
      </c>
      <c r="Y239" s="922">
        <v>20.100000000000001</v>
      </c>
    </row>
    <row r="240" spans="1:25">
      <c r="A240" s="764" t="s">
        <v>2911</v>
      </c>
      <c r="C240" s="313">
        <v>4</v>
      </c>
      <c r="D240" s="313" t="str">
        <f t="shared" si="3"/>
        <v>LMU30CHV437</v>
      </c>
      <c r="E240" s="953"/>
      <c r="F240" s="915">
        <v>7</v>
      </c>
      <c r="G240" s="915">
        <v>9</v>
      </c>
      <c r="H240" s="916">
        <v>9</v>
      </c>
      <c r="I240" s="915">
        <v>12</v>
      </c>
      <c r="J240" s="916">
        <v>37</v>
      </c>
      <c r="K240" s="918">
        <v>5430</v>
      </c>
      <c r="L240" s="918">
        <v>6981</v>
      </c>
      <c r="M240" s="925">
        <v>6981</v>
      </c>
      <c r="N240" s="918">
        <v>9308</v>
      </c>
      <c r="O240" s="918">
        <v>17220</v>
      </c>
      <c r="P240" s="919">
        <v>5.05</v>
      </c>
      <c r="Q240" s="918">
        <v>28700</v>
      </c>
      <c r="R240" s="919">
        <v>8.41</v>
      </c>
      <c r="S240" s="918">
        <v>34440</v>
      </c>
      <c r="T240" s="919">
        <v>10.09</v>
      </c>
      <c r="U240" s="918">
        <v>1680</v>
      </c>
      <c r="V240" s="918">
        <v>2400</v>
      </c>
      <c r="W240" s="918">
        <v>3361</v>
      </c>
      <c r="X240" s="921">
        <v>12</v>
      </c>
      <c r="Y240" s="922">
        <v>20.100000000000001</v>
      </c>
    </row>
    <row r="241" spans="1:25">
      <c r="A241" s="764" t="s">
        <v>2911</v>
      </c>
      <c r="C241" s="313">
        <v>4</v>
      </c>
      <c r="D241" s="313" t="str">
        <f t="shared" si="3"/>
        <v>LMU30CHV438</v>
      </c>
      <c r="E241" s="953"/>
      <c r="F241" s="915">
        <v>7</v>
      </c>
      <c r="G241" s="915">
        <v>7</v>
      </c>
      <c r="H241" s="916">
        <v>9</v>
      </c>
      <c r="I241" s="915">
        <v>15</v>
      </c>
      <c r="J241" s="916">
        <v>38</v>
      </c>
      <c r="K241" s="918">
        <v>5287</v>
      </c>
      <c r="L241" s="918">
        <v>5287</v>
      </c>
      <c r="M241" s="925">
        <v>6797</v>
      </c>
      <c r="N241" s="918">
        <v>11329</v>
      </c>
      <c r="O241" s="918">
        <v>17220</v>
      </c>
      <c r="P241" s="919">
        <v>5.05</v>
      </c>
      <c r="Q241" s="918">
        <v>28700</v>
      </c>
      <c r="R241" s="919">
        <v>8.41</v>
      </c>
      <c r="S241" s="918">
        <v>34440</v>
      </c>
      <c r="T241" s="919">
        <v>10.09</v>
      </c>
      <c r="U241" s="918">
        <v>1680</v>
      </c>
      <c r="V241" s="918">
        <v>2400</v>
      </c>
      <c r="W241" s="918">
        <v>3361</v>
      </c>
      <c r="X241" s="921">
        <v>12</v>
      </c>
      <c r="Y241" s="922">
        <v>20.100000000000001</v>
      </c>
    </row>
    <row r="242" spans="1:25">
      <c r="A242" s="764" t="s">
        <v>2911</v>
      </c>
      <c r="C242" s="313">
        <v>4</v>
      </c>
      <c r="D242" s="313" t="str">
        <f t="shared" si="3"/>
        <v>LMU30CHV438</v>
      </c>
      <c r="E242" s="953"/>
      <c r="F242" s="915">
        <v>7</v>
      </c>
      <c r="G242" s="915">
        <v>7</v>
      </c>
      <c r="H242" s="916">
        <v>12</v>
      </c>
      <c r="I242" s="915">
        <v>12</v>
      </c>
      <c r="J242" s="916">
        <v>38</v>
      </c>
      <c r="K242" s="918">
        <v>5287</v>
      </c>
      <c r="L242" s="918">
        <v>5287</v>
      </c>
      <c r="M242" s="925">
        <v>9063</v>
      </c>
      <c r="N242" s="918">
        <v>9063</v>
      </c>
      <c r="O242" s="918">
        <v>17220</v>
      </c>
      <c r="P242" s="919">
        <v>5.05</v>
      </c>
      <c r="Q242" s="918">
        <v>28700</v>
      </c>
      <c r="R242" s="919">
        <v>8.41</v>
      </c>
      <c r="S242" s="918">
        <v>34440</v>
      </c>
      <c r="T242" s="919">
        <v>10.09</v>
      </c>
      <c r="U242" s="918">
        <v>1680</v>
      </c>
      <c r="V242" s="918">
        <v>2400</v>
      </c>
      <c r="W242" s="918">
        <v>3361</v>
      </c>
      <c r="X242" s="921">
        <v>12</v>
      </c>
      <c r="Y242" s="922">
        <v>20.100000000000001</v>
      </c>
    </row>
    <row r="243" spans="1:25">
      <c r="A243" s="764" t="s">
        <v>2911</v>
      </c>
      <c r="C243" s="313">
        <v>4</v>
      </c>
      <c r="D243" s="313" t="str">
        <f t="shared" si="3"/>
        <v>LMU30CHV439</v>
      </c>
      <c r="E243" s="953"/>
      <c r="F243" s="915">
        <v>7</v>
      </c>
      <c r="G243" s="915">
        <v>7</v>
      </c>
      <c r="H243" s="916">
        <v>7</v>
      </c>
      <c r="I243" s="917" t="s">
        <v>2971</v>
      </c>
      <c r="J243" s="916">
        <v>39</v>
      </c>
      <c r="K243" s="918">
        <v>5151</v>
      </c>
      <c r="L243" s="918">
        <v>5151</v>
      </c>
      <c r="M243" s="925">
        <v>5151</v>
      </c>
      <c r="N243" s="918">
        <v>13246</v>
      </c>
      <c r="O243" s="918">
        <v>17220</v>
      </c>
      <c r="P243" s="919">
        <v>5.05</v>
      </c>
      <c r="Q243" s="918">
        <v>28700</v>
      </c>
      <c r="R243" s="919">
        <v>8.41</v>
      </c>
      <c r="S243" s="918">
        <v>34440</v>
      </c>
      <c r="T243" s="919">
        <v>10.09</v>
      </c>
      <c r="U243" s="918">
        <v>1680</v>
      </c>
      <c r="V243" s="918">
        <v>2400</v>
      </c>
      <c r="W243" s="918">
        <v>3361</v>
      </c>
      <c r="X243" s="921">
        <v>12</v>
      </c>
      <c r="Y243" s="922">
        <v>20.100000000000001</v>
      </c>
    </row>
    <row r="244" spans="1:25">
      <c r="A244" s="764" t="s">
        <v>2911</v>
      </c>
      <c r="C244" s="313">
        <v>4</v>
      </c>
      <c r="D244" s="313" t="str">
        <f t="shared" si="3"/>
        <v>LMU30CHV439</v>
      </c>
      <c r="E244" s="953"/>
      <c r="F244" s="915">
        <v>9</v>
      </c>
      <c r="G244" s="915">
        <v>9</v>
      </c>
      <c r="H244" s="916">
        <v>9</v>
      </c>
      <c r="I244" s="915">
        <v>12</v>
      </c>
      <c r="J244" s="916">
        <v>39</v>
      </c>
      <c r="K244" s="918">
        <v>6623</v>
      </c>
      <c r="L244" s="918">
        <v>6623</v>
      </c>
      <c r="M244" s="925">
        <v>6623</v>
      </c>
      <c r="N244" s="918">
        <v>8831</v>
      </c>
      <c r="O244" s="918">
        <v>17220</v>
      </c>
      <c r="P244" s="919">
        <v>5.05</v>
      </c>
      <c r="Q244" s="918">
        <v>28700</v>
      </c>
      <c r="R244" s="919">
        <v>8.41</v>
      </c>
      <c r="S244" s="918">
        <v>34440</v>
      </c>
      <c r="T244" s="919">
        <v>10.09</v>
      </c>
      <c r="U244" s="918">
        <v>1680</v>
      </c>
      <c r="V244" s="918">
        <v>2400</v>
      </c>
      <c r="W244" s="918">
        <v>3361</v>
      </c>
      <c r="X244" s="921">
        <v>12</v>
      </c>
      <c r="Y244" s="922">
        <v>20.100000000000001</v>
      </c>
    </row>
    <row r="245" spans="1:25">
      <c r="A245" s="764" t="s">
        <v>2911</v>
      </c>
      <c r="C245" s="313">
        <v>4</v>
      </c>
      <c r="D245" s="313" t="str">
        <f t="shared" si="3"/>
        <v>LMU30CHV440</v>
      </c>
      <c r="E245" s="953"/>
      <c r="F245" s="915">
        <v>7</v>
      </c>
      <c r="G245" s="915">
        <v>9</v>
      </c>
      <c r="H245" s="916">
        <v>9</v>
      </c>
      <c r="I245" s="915">
        <v>15</v>
      </c>
      <c r="J245" s="916">
        <v>40</v>
      </c>
      <c r="K245" s="918">
        <v>5023</v>
      </c>
      <c r="L245" s="918">
        <v>6458</v>
      </c>
      <c r="M245" s="925">
        <v>6458</v>
      </c>
      <c r="N245" s="918">
        <v>10763</v>
      </c>
      <c r="O245" s="918">
        <v>17220</v>
      </c>
      <c r="P245" s="919">
        <v>5.05</v>
      </c>
      <c r="Q245" s="918">
        <v>28700</v>
      </c>
      <c r="R245" s="919">
        <v>8.41</v>
      </c>
      <c r="S245" s="918">
        <v>34440</v>
      </c>
      <c r="T245" s="919">
        <v>10.09</v>
      </c>
      <c r="U245" s="918">
        <v>1680</v>
      </c>
      <c r="V245" s="918">
        <v>2400</v>
      </c>
      <c r="W245" s="918">
        <v>3361</v>
      </c>
      <c r="X245" s="921">
        <v>12</v>
      </c>
      <c r="Y245" s="922">
        <v>20.100000000000001</v>
      </c>
    </row>
    <row r="246" spans="1:25">
      <c r="A246" s="764" t="s">
        <v>2911</v>
      </c>
      <c r="C246" s="313">
        <v>4</v>
      </c>
      <c r="D246" s="313" t="str">
        <f t="shared" si="3"/>
        <v>LMU30CHV440</v>
      </c>
      <c r="E246" s="954"/>
      <c r="F246" s="915">
        <v>7</v>
      </c>
      <c r="G246" s="915">
        <v>9</v>
      </c>
      <c r="H246" s="916">
        <v>12</v>
      </c>
      <c r="I246" s="915">
        <v>12</v>
      </c>
      <c r="J246" s="916">
        <v>40</v>
      </c>
      <c r="K246" s="918">
        <v>5023</v>
      </c>
      <c r="L246" s="918">
        <v>6458</v>
      </c>
      <c r="M246" s="925">
        <v>8610</v>
      </c>
      <c r="N246" s="918">
        <v>8610</v>
      </c>
      <c r="O246" s="918">
        <v>17220</v>
      </c>
      <c r="P246" s="919">
        <v>5.05</v>
      </c>
      <c r="Q246" s="918">
        <v>28700</v>
      </c>
      <c r="R246" s="919">
        <v>8.41</v>
      </c>
      <c r="S246" s="918">
        <v>34440</v>
      </c>
      <c r="T246" s="919">
        <v>10.09</v>
      </c>
      <c r="U246" s="918">
        <v>1680</v>
      </c>
      <c r="V246" s="918">
        <v>2400</v>
      </c>
      <c r="W246" s="918">
        <v>3361</v>
      </c>
      <c r="X246" s="921">
        <v>12</v>
      </c>
      <c r="Y246" s="922">
        <v>20.100000000000001</v>
      </c>
    </row>
    <row r="247" spans="1:25">
      <c r="D247" s="313" t="str">
        <f t="shared" si="3"/>
        <v/>
      </c>
    </row>
    <row r="248" spans="1:25" ht="12.75" customHeight="1">
      <c r="D248" s="313" t="str">
        <f t="shared" ref="D248:D311" si="4">A248&amp;C248&amp;B248&amp;J248</f>
        <v/>
      </c>
      <c r="E248" s="949" t="s">
        <v>2942</v>
      </c>
      <c r="F248" s="955" t="s">
        <v>2943</v>
      </c>
      <c r="G248" s="956"/>
      <c r="H248" s="956"/>
      <c r="I248" s="956"/>
      <c r="J248" s="957"/>
      <c r="K248" s="955" t="s">
        <v>2944</v>
      </c>
      <c r="L248" s="956"/>
      <c r="M248" s="956"/>
      <c r="N248" s="956"/>
      <c r="O248" s="955" t="s">
        <v>2945</v>
      </c>
      <c r="P248" s="956"/>
      <c r="Q248" s="956"/>
      <c r="R248" s="956"/>
      <c r="S248" s="956"/>
      <c r="T248" s="956"/>
      <c r="U248" s="955" t="s">
        <v>2946</v>
      </c>
      <c r="V248" s="956"/>
      <c r="W248" s="956"/>
      <c r="X248" s="949" t="s">
        <v>2947</v>
      </c>
      <c r="Y248" s="958" t="s">
        <v>2948</v>
      </c>
    </row>
    <row r="249" spans="1:25" ht="12.75" customHeight="1">
      <c r="D249" s="313" t="str">
        <f t="shared" si="4"/>
        <v>Total</v>
      </c>
      <c r="E249" s="950"/>
      <c r="F249" s="959" t="s">
        <v>2949</v>
      </c>
      <c r="G249" s="959" t="s">
        <v>2950</v>
      </c>
      <c r="H249" s="960" t="s">
        <v>2951</v>
      </c>
      <c r="I249" s="959" t="s">
        <v>2952</v>
      </c>
      <c r="J249" s="960" t="s">
        <v>2953</v>
      </c>
      <c r="K249" s="959" t="s">
        <v>2954</v>
      </c>
      <c r="L249" s="959" t="s">
        <v>2955</v>
      </c>
      <c r="M249" s="960" t="s">
        <v>2956</v>
      </c>
      <c r="N249" s="959" t="s">
        <v>2957</v>
      </c>
      <c r="O249" s="961" t="s">
        <v>2958</v>
      </c>
      <c r="P249" s="962"/>
      <c r="Q249" s="961" t="s">
        <v>2959</v>
      </c>
      <c r="R249" s="962"/>
      <c r="S249" s="961" t="s">
        <v>2960</v>
      </c>
      <c r="T249" s="962"/>
      <c r="U249" s="959" t="s">
        <v>2961</v>
      </c>
      <c r="V249" s="959" t="s">
        <v>2959</v>
      </c>
      <c r="W249" s="959" t="s">
        <v>2962</v>
      </c>
      <c r="X249" s="950"/>
      <c r="Y249" s="963"/>
    </row>
    <row r="250" spans="1:25">
      <c r="D250" s="313" t="str">
        <f t="shared" si="4"/>
        <v/>
      </c>
      <c r="E250" s="951"/>
      <c r="F250" s="951"/>
      <c r="G250" s="951"/>
      <c r="H250" s="964"/>
      <c r="I250" s="951"/>
      <c r="J250" s="964"/>
      <c r="K250" s="951"/>
      <c r="L250" s="951"/>
      <c r="M250" s="964"/>
      <c r="N250" s="951"/>
      <c r="O250" s="961" t="s">
        <v>2963</v>
      </c>
      <c r="P250" s="961" t="s">
        <v>2964</v>
      </c>
      <c r="Q250" s="961" t="s">
        <v>2963</v>
      </c>
      <c r="R250" s="961" t="s">
        <v>2964</v>
      </c>
      <c r="S250" s="961" t="s">
        <v>2963</v>
      </c>
      <c r="T250" s="961" t="s">
        <v>2964</v>
      </c>
      <c r="U250" s="951"/>
      <c r="V250" s="951"/>
      <c r="W250" s="951"/>
      <c r="X250" s="951"/>
      <c r="Y250" s="964"/>
    </row>
    <row r="251" spans="1:25" ht="12.75" customHeight="1">
      <c r="D251" s="313" t="str">
        <f t="shared" si="4"/>
        <v/>
      </c>
      <c r="E251" s="912" t="s">
        <v>2965</v>
      </c>
      <c r="F251" s="913"/>
      <c r="G251" s="913"/>
      <c r="H251" s="913"/>
      <c r="I251" s="913"/>
      <c r="J251" s="913"/>
      <c r="K251" s="913"/>
      <c r="L251" s="913"/>
      <c r="M251" s="913"/>
      <c r="N251" s="913"/>
      <c r="O251" s="913"/>
      <c r="P251" s="913"/>
      <c r="Q251" s="913"/>
      <c r="R251" s="913"/>
      <c r="S251" s="913"/>
      <c r="T251" s="913"/>
      <c r="U251" s="913"/>
      <c r="V251" s="913"/>
      <c r="W251" s="913"/>
      <c r="X251" s="913"/>
      <c r="Y251" s="914"/>
    </row>
    <row r="252" spans="1:25">
      <c r="A252" s="764" t="s">
        <v>2912</v>
      </c>
      <c r="C252" s="313">
        <v>2</v>
      </c>
      <c r="D252" s="313" t="str">
        <f t="shared" si="4"/>
        <v>LMU36CHV214</v>
      </c>
      <c r="E252" s="952" t="s">
        <v>2966</v>
      </c>
      <c r="F252" s="915">
        <v>7</v>
      </c>
      <c r="G252" s="915">
        <v>7</v>
      </c>
      <c r="H252" s="924" t="s">
        <v>2967</v>
      </c>
      <c r="I252" s="917" t="s">
        <v>2967</v>
      </c>
      <c r="J252" s="916">
        <v>14</v>
      </c>
      <c r="K252" s="918">
        <v>7000</v>
      </c>
      <c r="L252" s="918">
        <v>7000</v>
      </c>
      <c r="M252" s="924" t="s">
        <v>2967</v>
      </c>
      <c r="N252" s="917" t="s">
        <v>2967</v>
      </c>
      <c r="O252" s="918">
        <v>8400</v>
      </c>
      <c r="P252" s="919">
        <v>2.46</v>
      </c>
      <c r="Q252" s="918">
        <v>14000</v>
      </c>
      <c r="R252" s="919">
        <v>4.0999999999999996</v>
      </c>
      <c r="S252" s="918">
        <v>15540</v>
      </c>
      <c r="T252" s="919">
        <v>4.55</v>
      </c>
      <c r="U252" s="915">
        <v>952</v>
      </c>
      <c r="V252" s="918">
        <v>1360</v>
      </c>
      <c r="W252" s="918">
        <v>1904</v>
      </c>
      <c r="X252" s="921">
        <v>10.3</v>
      </c>
      <c r="Y252" s="922">
        <v>17.399999999999999</v>
      </c>
    </row>
    <row r="253" spans="1:25">
      <c r="A253" s="764" t="s">
        <v>2912</v>
      </c>
      <c r="C253" s="313">
        <v>2</v>
      </c>
      <c r="D253" s="313" t="str">
        <f t="shared" si="4"/>
        <v>LMU36CHV216</v>
      </c>
      <c r="E253" s="953"/>
      <c r="F253" s="915">
        <v>7</v>
      </c>
      <c r="G253" s="915">
        <v>9</v>
      </c>
      <c r="H253" s="924" t="s">
        <v>2967</v>
      </c>
      <c r="I253" s="917" t="s">
        <v>2967</v>
      </c>
      <c r="J253" s="916">
        <v>16</v>
      </c>
      <c r="K253" s="918">
        <v>7000</v>
      </c>
      <c r="L253" s="918">
        <v>9000</v>
      </c>
      <c r="M253" s="924" t="s">
        <v>2967</v>
      </c>
      <c r="N253" s="917" t="s">
        <v>2967</v>
      </c>
      <c r="O253" s="918">
        <v>9600</v>
      </c>
      <c r="P253" s="919">
        <v>2.81</v>
      </c>
      <c r="Q253" s="918">
        <v>16000</v>
      </c>
      <c r="R253" s="919">
        <v>4.6900000000000004</v>
      </c>
      <c r="S253" s="918">
        <v>17760</v>
      </c>
      <c r="T253" s="919">
        <v>5.21</v>
      </c>
      <c r="U253" s="918">
        <v>1071</v>
      </c>
      <c r="V253" s="918">
        <v>1530</v>
      </c>
      <c r="W253" s="918">
        <v>2142</v>
      </c>
      <c r="X253" s="921">
        <v>10.5</v>
      </c>
      <c r="Y253" s="922">
        <v>17.7</v>
      </c>
    </row>
    <row r="254" spans="1:25">
      <c r="A254" s="764" t="s">
        <v>2912</v>
      </c>
      <c r="C254" s="313">
        <v>2</v>
      </c>
      <c r="D254" s="313" t="str">
        <f t="shared" si="4"/>
        <v>LMU36CHV218</v>
      </c>
      <c r="E254" s="953"/>
      <c r="F254" s="915">
        <v>9</v>
      </c>
      <c r="G254" s="915">
        <v>9</v>
      </c>
      <c r="H254" s="924" t="s">
        <v>2967</v>
      </c>
      <c r="I254" s="917" t="s">
        <v>2967</v>
      </c>
      <c r="J254" s="916">
        <v>18</v>
      </c>
      <c r="K254" s="918">
        <v>9000</v>
      </c>
      <c r="L254" s="918">
        <v>9000</v>
      </c>
      <c r="M254" s="924" t="s">
        <v>2967</v>
      </c>
      <c r="N254" s="917" t="s">
        <v>2967</v>
      </c>
      <c r="O254" s="918">
        <v>10800</v>
      </c>
      <c r="P254" s="919">
        <v>3.17</v>
      </c>
      <c r="Q254" s="918">
        <v>18000</v>
      </c>
      <c r="R254" s="919">
        <v>5.28</v>
      </c>
      <c r="S254" s="918">
        <v>19980</v>
      </c>
      <c r="T254" s="919">
        <v>5.86</v>
      </c>
      <c r="U254" s="918">
        <v>1204</v>
      </c>
      <c r="V254" s="918">
        <v>1720</v>
      </c>
      <c r="W254" s="918">
        <v>2408</v>
      </c>
      <c r="X254" s="921">
        <v>10.5</v>
      </c>
      <c r="Y254" s="922">
        <v>17.7</v>
      </c>
    </row>
    <row r="255" spans="1:25">
      <c r="A255" s="764" t="s">
        <v>2912</v>
      </c>
      <c r="C255" s="313">
        <v>2</v>
      </c>
      <c r="D255" s="313" t="str">
        <f t="shared" si="4"/>
        <v>LMU36CHV219</v>
      </c>
      <c r="E255" s="953"/>
      <c r="F255" s="915">
        <v>7</v>
      </c>
      <c r="G255" s="915">
        <v>12</v>
      </c>
      <c r="H255" s="924" t="s">
        <v>2967</v>
      </c>
      <c r="I255" s="917" t="s">
        <v>2967</v>
      </c>
      <c r="J255" s="916">
        <v>19</v>
      </c>
      <c r="K255" s="918">
        <v>7000</v>
      </c>
      <c r="L255" s="918">
        <v>12000</v>
      </c>
      <c r="M255" s="924" t="s">
        <v>2967</v>
      </c>
      <c r="N255" s="917" t="s">
        <v>2967</v>
      </c>
      <c r="O255" s="918">
        <v>11400</v>
      </c>
      <c r="P255" s="919">
        <v>3.34</v>
      </c>
      <c r="Q255" s="918">
        <v>19000</v>
      </c>
      <c r="R255" s="919">
        <v>5.57</v>
      </c>
      <c r="S255" s="918">
        <v>21090</v>
      </c>
      <c r="T255" s="919">
        <v>6.18</v>
      </c>
      <c r="U255" s="918">
        <v>1260</v>
      </c>
      <c r="V255" s="918">
        <v>1800</v>
      </c>
      <c r="W255" s="918">
        <v>2520</v>
      </c>
      <c r="X255" s="921">
        <v>10.6</v>
      </c>
      <c r="Y255" s="922">
        <v>17.899999999999999</v>
      </c>
    </row>
    <row r="256" spans="1:25">
      <c r="A256" s="764" t="s">
        <v>2912</v>
      </c>
      <c r="C256" s="313">
        <v>2</v>
      </c>
      <c r="D256" s="313" t="str">
        <f t="shared" si="4"/>
        <v>LMU36CHV221</v>
      </c>
      <c r="E256" s="953"/>
      <c r="F256" s="915">
        <v>9</v>
      </c>
      <c r="G256" s="915">
        <v>12</v>
      </c>
      <c r="H256" s="924" t="s">
        <v>2967</v>
      </c>
      <c r="I256" s="917" t="s">
        <v>2967</v>
      </c>
      <c r="J256" s="916">
        <v>21</v>
      </c>
      <c r="K256" s="918">
        <v>9000</v>
      </c>
      <c r="L256" s="918">
        <v>12000</v>
      </c>
      <c r="M256" s="924" t="s">
        <v>2967</v>
      </c>
      <c r="N256" s="917" t="s">
        <v>2967</v>
      </c>
      <c r="O256" s="918">
        <v>12600</v>
      </c>
      <c r="P256" s="919">
        <v>3.69</v>
      </c>
      <c r="Q256" s="918">
        <v>21000</v>
      </c>
      <c r="R256" s="919">
        <v>6.15</v>
      </c>
      <c r="S256" s="918">
        <v>23310</v>
      </c>
      <c r="T256" s="919">
        <v>6.83</v>
      </c>
      <c r="U256" s="918">
        <v>1379</v>
      </c>
      <c r="V256" s="918">
        <v>1970</v>
      </c>
      <c r="W256" s="918">
        <v>2758</v>
      </c>
      <c r="X256" s="921">
        <v>10.7</v>
      </c>
      <c r="Y256" s="922">
        <v>18</v>
      </c>
    </row>
    <row r="257" spans="1:25">
      <c r="A257" s="764" t="s">
        <v>2912</v>
      </c>
      <c r="C257" s="313">
        <v>2</v>
      </c>
      <c r="D257" s="313" t="str">
        <f t="shared" si="4"/>
        <v>LMU36CHV222</v>
      </c>
      <c r="E257" s="953"/>
      <c r="F257" s="915">
        <v>7</v>
      </c>
      <c r="G257" s="915">
        <v>15</v>
      </c>
      <c r="H257" s="924" t="s">
        <v>2967</v>
      </c>
      <c r="I257" s="917" t="s">
        <v>2967</v>
      </c>
      <c r="J257" s="916">
        <v>22</v>
      </c>
      <c r="K257" s="918">
        <v>7000</v>
      </c>
      <c r="L257" s="918">
        <v>15000</v>
      </c>
      <c r="M257" s="924" t="s">
        <v>2967</v>
      </c>
      <c r="N257" s="917" t="s">
        <v>2967</v>
      </c>
      <c r="O257" s="918">
        <v>13200</v>
      </c>
      <c r="P257" s="919">
        <v>3.87</v>
      </c>
      <c r="Q257" s="918">
        <v>22000</v>
      </c>
      <c r="R257" s="919">
        <v>6.45</v>
      </c>
      <c r="S257" s="918">
        <v>24420</v>
      </c>
      <c r="T257" s="919">
        <v>7.16</v>
      </c>
      <c r="U257" s="918">
        <v>1428</v>
      </c>
      <c r="V257" s="918">
        <v>2040</v>
      </c>
      <c r="W257" s="918">
        <v>2856</v>
      </c>
      <c r="X257" s="921">
        <v>10.8</v>
      </c>
      <c r="Y257" s="922">
        <v>18.2</v>
      </c>
    </row>
    <row r="258" spans="1:25">
      <c r="A258" s="764" t="s">
        <v>2912</v>
      </c>
      <c r="C258" s="313">
        <v>2</v>
      </c>
      <c r="D258" s="313" t="str">
        <f t="shared" si="4"/>
        <v>LMU36CHV224</v>
      </c>
      <c r="E258" s="953"/>
      <c r="F258" s="915">
        <v>9</v>
      </c>
      <c r="G258" s="915">
        <v>15</v>
      </c>
      <c r="H258" s="924" t="s">
        <v>2967</v>
      </c>
      <c r="I258" s="917" t="s">
        <v>2967</v>
      </c>
      <c r="J258" s="916">
        <v>24</v>
      </c>
      <c r="K258" s="918">
        <v>9000</v>
      </c>
      <c r="L258" s="918">
        <v>15000</v>
      </c>
      <c r="M258" s="924" t="s">
        <v>2967</v>
      </c>
      <c r="N258" s="917" t="s">
        <v>2967</v>
      </c>
      <c r="O258" s="918">
        <v>14400</v>
      </c>
      <c r="P258" s="919">
        <v>4.22</v>
      </c>
      <c r="Q258" s="918">
        <v>24000</v>
      </c>
      <c r="R258" s="919">
        <v>7.03</v>
      </c>
      <c r="S258" s="918">
        <v>26640</v>
      </c>
      <c r="T258" s="919">
        <v>7.81</v>
      </c>
      <c r="U258" s="918">
        <v>1526</v>
      </c>
      <c r="V258" s="918">
        <v>2180</v>
      </c>
      <c r="W258" s="918">
        <v>3052</v>
      </c>
      <c r="X258" s="921">
        <v>11</v>
      </c>
      <c r="Y258" s="922">
        <v>18.600000000000001</v>
      </c>
    </row>
    <row r="259" spans="1:25">
      <c r="A259" s="764" t="s">
        <v>2912</v>
      </c>
      <c r="C259" s="313">
        <v>2</v>
      </c>
      <c r="D259" s="313" t="str">
        <f t="shared" si="4"/>
        <v>LMU36CHV224</v>
      </c>
      <c r="E259" s="953"/>
      <c r="F259" s="915">
        <v>12</v>
      </c>
      <c r="G259" s="915">
        <v>12</v>
      </c>
      <c r="H259" s="924" t="s">
        <v>2967</v>
      </c>
      <c r="I259" s="917" t="s">
        <v>2967</v>
      </c>
      <c r="J259" s="916">
        <v>24</v>
      </c>
      <c r="K259" s="918">
        <v>12000</v>
      </c>
      <c r="L259" s="918">
        <v>12000</v>
      </c>
      <c r="M259" s="924" t="s">
        <v>2967</v>
      </c>
      <c r="N259" s="917" t="s">
        <v>2967</v>
      </c>
      <c r="O259" s="918">
        <v>14400</v>
      </c>
      <c r="P259" s="919">
        <v>4.22</v>
      </c>
      <c r="Q259" s="918">
        <v>24000</v>
      </c>
      <c r="R259" s="919">
        <v>7.03</v>
      </c>
      <c r="S259" s="918">
        <v>26640</v>
      </c>
      <c r="T259" s="919">
        <v>7.81</v>
      </c>
      <c r="U259" s="918">
        <v>1526</v>
      </c>
      <c r="V259" s="918">
        <v>2180</v>
      </c>
      <c r="W259" s="918">
        <v>3052</v>
      </c>
      <c r="X259" s="921">
        <v>11</v>
      </c>
      <c r="Y259" s="922">
        <v>18.600000000000001</v>
      </c>
    </row>
    <row r="260" spans="1:25">
      <c r="A260" s="764" t="s">
        <v>2912</v>
      </c>
      <c r="C260" s="313">
        <v>2</v>
      </c>
      <c r="D260" s="313" t="str">
        <f t="shared" si="4"/>
        <v>LMU36CHV225</v>
      </c>
      <c r="E260" s="953"/>
      <c r="F260" s="915">
        <v>7</v>
      </c>
      <c r="G260" s="915">
        <v>18</v>
      </c>
      <c r="H260" s="924" t="s">
        <v>2967</v>
      </c>
      <c r="I260" s="917" t="s">
        <v>2967</v>
      </c>
      <c r="J260" s="916">
        <v>25</v>
      </c>
      <c r="K260" s="918">
        <v>7000</v>
      </c>
      <c r="L260" s="918">
        <v>18000</v>
      </c>
      <c r="M260" s="924" t="s">
        <v>2967</v>
      </c>
      <c r="N260" s="917" t="s">
        <v>2967</v>
      </c>
      <c r="O260" s="918">
        <v>15000</v>
      </c>
      <c r="P260" s="919">
        <v>4.4000000000000004</v>
      </c>
      <c r="Q260" s="918">
        <v>25000</v>
      </c>
      <c r="R260" s="919">
        <v>7.33</v>
      </c>
      <c r="S260" s="918">
        <v>27750</v>
      </c>
      <c r="T260" s="919">
        <v>8.1300000000000008</v>
      </c>
      <c r="U260" s="918">
        <v>1582</v>
      </c>
      <c r="V260" s="918">
        <v>2260</v>
      </c>
      <c r="W260" s="918">
        <v>3164</v>
      </c>
      <c r="X260" s="921">
        <v>11.1</v>
      </c>
      <c r="Y260" s="922">
        <v>18.7</v>
      </c>
    </row>
    <row r="261" spans="1:25">
      <c r="A261" s="764" t="s">
        <v>2912</v>
      </c>
      <c r="C261" s="313">
        <v>2</v>
      </c>
      <c r="D261" s="313" t="str">
        <f t="shared" si="4"/>
        <v>LMU36CHV227</v>
      </c>
      <c r="E261" s="953"/>
      <c r="F261" s="915">
        <v>9</v>
      </c>
      <c r="G261" s="915">
        <v>18</v>
      </c>
      <c r="H261" s="924" t="s">
        <v>2967</v>
      </c>
      <c r="I261" s="917" t="s">
        <v>2967</v>
      </c>
      <c r="J261" s="916">
        <v>27</v>
      </c>
      <c r="K261" s="918">
        <v>9000</v>
      </c>
      <c r="L261" s="918">
        <v>18000</v>
      </c>
      <c r="M261" s="924" t="s">
        <v>2967</v>
      </c>
      <c r="N261" s="917" t="s">
        <v>2967</v>
      </c>
      <c r="O261" s="918">
        <v>16200</v>
      </c>
      <c r="P261" s="919">
        <v>4.75</v>
      </c>
      <c r="Q261" s="918">
        <v>27000</v>
      </c>
      <c r="R261" s="919">
        <v>7.91</v>
      </c>
      <c r="S261" s="918">
        <v>29970</v>
      </c>
      <c r="T261" s="919">
        <v>8.7799999999999994</v>
      </c>
      <c r="U261" s="918">
        <v>1694</v>
      </c>
      <c r="V261" s="918">
        <v>2420</v>
      </c>
      <c r="W261" s="918">
        <v>3388</v>
      </c>
      <c r="X261" s="921">
        <v>11.2</v>
      </c>
      <c r="Y261" s="922">
        <v>18.899999999999999</v>
      </c>
    </row>
    <row r="262" spans="1:25">
      <c r="A262" s="764" t="s">
        <v>2912</v>
      </c>
      <c r="C262" s="313">
        <v>2</v>
      </c>
      <c r="D262" s="313" t="str">
        <f t="shared" si="4"/>
        <v>LMU36CHV227</v>
      </c>
      <c r="E262" s="953"/>
      <c r="F262" s="915">
        <v>12</v>
      </c>
      <c r="G262" s="915">
        <v>15</v>
      </c>
      <c r="H262" s="924" t="s">
        <v>2967</v>
      </c>
      <c r="I262" s="917" t="s">
        <v>2967</v>
      </c>
      <c r="J262" s="916">
        <v>27</v>
      </c>
      <c r="K262" s="918">
        <v>12000</v>
      </c>
      <c r="L262" s="918">
        <v>15000</v>
      </c>
      <c r="M262" s="924" t="s">
        <v>2967</v>
      </c>
      <c r="N262" s="917" t="s">
        <v>2967</v>
      </c>
      <c r="O262" s="918">
        <v>16200</v>
      </c>
      <c r="P262" s="919">
        <v>4.75</v>
      </c>
      <c r="Q262" s="918">
        <v>27000</v>
      </c>
      <c r="R262" s="919">
        <v>7.91</v>
      </c>
      <c r="S262" s="918">
        <v>29970</v>
      </c>
      <c r="T262" s="919">
        <v>8.7799999999999994</v>
      </c>
      <c r="U262" s="918">
        <v>1694</v>
      </c>
      <c r="V262" s="918">
        <v>2420</v>
      </c>
      <c r="W262" s="918">
        <v>3388</v>
      </c>
      <c r="X262" s="921">
        <v>11.2</v>
      </c>
      <c r="Y262" s="922">
        <v>18.899999999999999</v>
      </c>
    </row>
    <row r="263" spans="1:25">
      <c r="A263" s="764" t="s">
        <v>2912</v>
      </c>
      <c r="C263" s="313">
        <v>2</v>
      </c>
      <c r="D263" s="313" t="str">
        <f t="shared" si="4"/>
        <v>LMU36CHV230</v>
      </c>
      <c r="E263" s="953"/>
      <c r="F263" s="915">
        <v>12</v>
      </c>
      <c r="G263" s="915">
        <v>18</v>
      </c>
      <c r="H263" s="924" t="s">
        <v>2967</v>
      </c>
      <c r="I263" s="917" t="s">
        <v>2967</v>
      </c>
      <c r="J263" s="916">
        <v>30</v>
      </c>
      <c r="K263" s="918">
        <v>12000</v>
      </c>
      <c r="L263" s="918">
        <v>18000</v>
      </c>
      <c r="M263" s="924" t="s">
        <v>2967</v>
      </c>
      <c r="N263" s="917" t="s">
        <v>2967</v>
      </c>
      <c r="O263" s="918">
        <v>18000</v>
      </c>
      <c r="P263" s="919">
        <v>5.28</v>
      </c>
      <c r="Q263" s="918">
        <v>30000</v>
      </c>
      <c r="R263" s="919">
        <v>8.7899999999999991</v>
      </c>
      <c r="S263" s="918">
        <v>33300</v>
      </c>
      <c r="T263" s="919">
        <v>9.76</v>
      </c>
      <c r="U263" s="918">
        <v>1841</v>
      </c>
      <c r="V263" s="918">
        <v>2630</v>
      </c>
      <c r="W263" s="918">
        <v>3682</v>
      </c>
      <c r="X263" s="921">
        <v>11.4</v>
      </c>
      <c r="Y263" s="922">
        <v>19.3</v>
      </c>
    </row>
    <row r="264" spans="1:25">
      <c r="A264" s="764" t="s">
        <v>2912</v>
      </c>
      <c r="C264" s="313">
        <v>2</v>
      </c>
      <c r="D264" s="313" t="str">
        <f t="shared" si="4"/>
        <v>LMU36CHV230</v>
      </c>
      <c r="E264" s="953"/>
      <c r="F264" s="915">
        <v>15</v>
      </c>
      <c r="G264" s="915">
        <v>15</v>
      </c>
      <c r="H264" s="924" t="s">
        <v>2967</v>
      </c>
      <c r="I264" s="917" t="s">
        <v>2967</v>
      </c>
      <c r="J264" s="916">
        <v>30</v>
      </c>
      <c r="K264" s="918">
        <v>15000</v>
      </c>
      <c r="L264" s="918">
        <v>15000</v>
      </c>
      <c r="M264" s="924" t="s">
        <v>2967</v>
      </c>
      <c r="N264" s="917" t="s">
        <v>2967</v>
      </c>
      <c r="O264" s="918">
        <v>18000</v>
      </c>
      <c r="P264" s="919">
        <v>5.28</v>
      </c>
      <c r="Q264" s="918">
        <v>30000</v>
      </c>
      <c r="R264" s="919">
        <v>8.7899999999999991</v>
      </c>
      <c r="S264" s="918">
        <v>33300</v>
      </c>
      <c r="T264" s="919">
        <v>9.76</v>
      </c>
      <c r="U264" s="918">
        <v>1841</v>
      </c>
      <c r="V264" s="918">
        <v>2630</v>
      </c>
      <c r="W264" s="918">
        <v>3682</v>
      </c>
      <c r="X264" s="921">
        <v>11.4</v>
      </c>
      <c r="Y264" s="922">
        <v>19.3</v>
      </c>
    </row>
    <row r="265" spans="1:25">
      <c r="A265" s="764" t="s">
        <v>2912</v>
      </c>
      <c r="C265" s="313">
        <v>2</v>
      </c>
      <c r="D265" s="313" t="str">
        <f t="shared" si="4"/>
        <v>LMU36CHV231</v>
      </c>
      <c r="E265" s="953"/>
      <c r="F265" s="915">
        <v>7</v>
      </c>
      <c r="G265" s="915">
        <v>24</v>
      </c>
      <c r="H265" s="924" t="s">
        <v>2967</v>
      </c>
      <c r="I265" s="917" t="s">
        <v>2967</v>
      </c>
      <c r="J265" s="916">
        <v>31</v>
      </c>
      <c r="K265" s="918">
        <v>7000</v>
      </c>
      <c r="L265" s="918">
        <v>24000</v>
      </c>
      <c r="M265" s="924" t="s">
        <v>2967</v>
      </c>
      <c r="N265" s="917" t="s">
        <v>2967</v>
      </c>
      <c r="O265" s="918">
        <v>18600</v>
      </c>
      <c r="P265" s="919">
        <v>5.45</v>
      </c>
      <c r="Q265" s="918">
        <v>31000</v>
      </c>
      <c r="R265" s="919">
        <v>9.09</v>
      </c>
      <c r="S265" s="918">
        <v>34410</v>
      </c>
      <c r="T265" s="919">
        <v>10.08</v>
      </c>
      <c r="U265" s="918">
        <v>1883</v>
      </c>
      <c r="V265" s="918">
        <v>2690</v>
      </c>
      <c r="W265" s="918">
        <v>3766</v>
      </c>
      <c r="X265" s="921">
        <v>11.5</v>
      </c>
      <c r="Y265" s="922">
        <v>19.5</v>
      </c>
    </row>
    <row r="266" spans="1:25">
      <c r="A266" s="764" t="s">
        <v>2912</v>
      </c>
      <c r="C266" s="313">
        <v>2</v>
      </c>
      <c r="D266" s="313" t="str">
        <f t="shared" si="4"/>
        <v>LMU36CHV233</v>
      </c>
      <c r="E266" s="953"/>
      <c r="F266" s="915">
        <v>9</v>
      </c>
      <c r="G266" s="915">
        <v>24</v>
      </c>
      <c r="H266" s="924" t="s">
        <v>2967</v>
      </c>
      <c r="I266" s="917" t="s">
        <v>2967</v>
      </c>
      <c r="J266" s="916">
        <v>33</v>
      </c>
      <c r="K266" s="918">
        <v>8727</v>
      </c>
      <c r="L266" s="918">
        <v>23273</v>
      </c>
      <c r="M266" s="924" t="s">
        <v>2967</v>
      </c>
      <c r="N266" s="917" t="s">
        <v>2967</v>
      </c>
      <c r="O266" s="918">
        <v>19200</v>
      </c>
      <c r="P266" s="919">
        <v>5.63</v>
      </c>
      <c r="Q266" s="918">
        <v>32000</v>
      </c>
      <c r="R266" s="919">
        <v>9.3800000000000008</v>
      </c>
      <c r="S266" s="918">
        <v>35520</v>
      </c>
      <c r="T266" s="919">
        <v>10.41</v>
      </c>
      <c r="U266" s="918">
        <v>1932</v>
      </c>
      <c r="V266" s="918">
        <v>2760</v>
      </c>
      <c r="W266" s="918">
        <v>3864</v>
      </c>
      <c r="X266" s="921">
        <v>11.6</v>
      </c>
      <c r="Y266" s="922">
        <v>19.600000000000001</v>
      </c>
    </row>
    <row r="267" spans="1:25">
      <c r="A267" s="764" t="s">
        <v>2912</v>
      </c>
      <c r="C267" s="313">
        <v>2</v>
      </c>
      <c r="D267" s="313" t="str">
        <f t="shared" si="4"/>
        <v>LMU36CHV233</v>
      </c>
      <c r="E267" s="953"/>
      <c r="F267" s="915">
        <v>15</v>
      </c>
      <c r="G267" s="915">
        <v>18</v>
      </c>
      <c r="H267" s="924" t="s">
        <v>2967</v>
      </c>
      <c r="I267" s="917" t="s">
        <v>2967</v>
      </c>
      <c r="J267" s="916">
        <v>33</v>
      </c>
      <c r="K267" s="918">
        <v>14545</v>
      </c>
      <c r="L267" s="918">
        <v>17455</v>
      </c>
      <c r="M267" s="924" t="s">
        <v>2967</v>
      </c>
      <c r="N267" s="917" t="s">
        <v>2967</v>
      </c>
      <c r="O267" s="918">
        <v>19200</v>
      </c>
      <c r="P267" s="919">
        <v>5.63</v>
      </c>
      <c r="Q267" s="918">
        <v>32000</v>
      </c>
      <c r="R267" s="919">
        <v>9.3800000000000008</v>
      </c>
      <c r="S267" s="918">
        <v>35520</v>
      </c>
      <c r="T267" s="919">
        <v>10.41</v>
      </c>
      <c r="U267" s="918">
        <v>1932</v>
      </c>
      <c r="V267" s="918">
        <v>2760</v>
      </c>
      <c r="W267" s="918">
        <v>3864</v>
      </c>
      <c r="X267" s="921">
        <v>11.6</v>
      </c>
      <c r="Y267" s="922">
        <v>19.600000000000001</v>
      </c>
    </row>
    <row r="268" spans="1:25">
      <c r="A268" s="764" t="s">
        <v>2912</v>
      </c>
      <c r="C268" s="313">
        <v>2</v>
      </c>
      <c r="D268" s="313" t="str">
        <f t="shared" si="4"/>
        <v>LMU36CHV236</v>
      </c>
      <c r="E268" s="953"/>
      <c r="F268" s="915">
        <v>18</v>
      </c>
      <c r="G268" s="915">
        <v>18</v>
      </c>
      <c r="H268" s="924" t="s">
        <v>2967</v>
      </c>
      <c r="I268" s="917" t="s">
        <v>2967</v>
      </c>
      <c r="J268" s="916">
        <v>36</v>
      </c>
      <c r="K268" s="918">
        <v>16000</v>
      </c>
      <c r="L268" s="918">
        <v>16000</v>
      </c>
      <c r="M268" s="924" t="s">
        <v>2967</v>
      </c>
      <c r="N268" s="917" t="s">
        <v>2967</v>
      </c>
      <c r="O268" s="918">
        <v>19200</v>
      </c>
      <c r="P268" s="919">
        <v>5.63</v>
      </c>
      <c r="Q268" s="918">
        <v>32000</v>
      </c>
      <c r="R268" s="919">
        <v>9.3800000000000008</v>
      </c>
      <c r="S268" s="918">
        <v>35520</v>
      </c>
      <c r="T268" s="919">
        <v>10.41</v>
      </c>
      <c r="U268" s="918">
        <v>1932</v>
      </c>
      <c r="V268" s="918">
        <v>2760</v>
      </c>
      <c r="W268" s="918">
        <v>3864</v>
      </c>
      <c r="X268" s="921">
        <v>11.6</v>
      </c>
      <c r="Y268" s="922">
        <v>19.600000000000001</v>
      </c>
    </row>
    <row r="269" spans="1:25">
      <c r="A269" s="764" t="s">
        <v>2912</v>
      </c>
      <c r="C269" s="313">
        <v>2</v>
      </c>
      <c r="D269" s="313" t="str">
        <f t="shared" si="4"/>
        <v>LMU36CHV236</v>
      </c>
      <c r="E269" s="953"/>
      <c r="F269" s="915">
        <v>12</v>
      </c>
      <c r="G269" s="915">
        <v>24</v>
      </c>
      <c r="H269" s="924" t="s">
        <v>2967</v>
      </c>
      <c r="I269" s="917" t="s">
        <v>2967</v>
      </c>
      <c r="J269" s="916">
        <v>36</v>
      </c>
      <c r="K269" s="918">
        <v>10667</v>
      </c>
      <c r="L269" s="918">
        <v>21333</v>
      </c>
      <c r="M269" s="924" t="s">
        <v>2967</v>
      </c>
      <c r="N269" s="917" t="s">
        <v>2967</v>
      </c>
      <c r="O269" s="918">
        <v>19200</v>
      </c>
      <c r="P269" s="919">
        <v>5.63</v>
      </c>
      <c r="Q269" s="918">
        <v>32000</v>
      </c>
      <c r="R269" s="919">
        <v>9.3800000000000008</v>
      </c>
      <c r="S269" s="918">
        <v>35520</v>
      </c>
      <c r="T269" s="919">
        <v>10.41</v>
      </c>
      <c r="U269" s="918">
        <v>1932</v>
      </c>
      <c r="V269" s="918">
        <v>2760</v>
      </c>
      <c r="W269" s="918">
        <v>3864</v>
      </c>
      <c r="X269" s="921">
        <v>11.6</v>
      </c>
      <c r="Y269" s="922">
        <v>19.600000000000001</v>
      </c>
    </row>
    <row r="270" spans="1:25">
      <c r="A270" s="764" t="s">
        <v>2912</v>
      </c>
      <c r="C270" s="313">
        <v>2</v>
      </c>
      <c r="D270" s="313" t="str">
        <f t="shared" si="4"/>
        <v>LMU36CHV239</v>
      </c>
      <c r="E270" s="953"/>
      <c r="F270" s="915">
        <v>15</v>
      </c>
      <c r="G270" s="915">
        <v>24</v>
      </c>
      <c r="H270" s="924" t="s">
        <v>2967</v>
      </c>
      <c r="I270" s="917" t="s">
        <v>2967</v>
      </c>
      <c r="J270" s="916">
        <v>39</v>
      </c>
      <c r="K270" s="918">
        <v>12308</v>
      </c>
      <c r="L270" s="918">
        <v>19692</v>
      </c>
      <c r="M270" s="924" t="s">
        <v>2967</v>
      </c>
      <c r="N270" s="917" t="s">
        <v>2967</v>
      </c>
      <c r="O270" s="918">
        <v>19200</v>
      </c>
      <c r="P270" s="919">
        <v>5.63</v>
      </c>
      <c r="Q270" s="918">
        <v>32000</v>
      </c>
      <c r="R270" s="919">
        <v>9.3800000000000008</v>
      </c>
      <c r="S270" s="918">
        <v>35520</v>
      </c>
      <c r="T270" s="919">
        <v>10.41</v>
      </c>
      <c r="U270" s="918">
        <v>1932</v>
      </c>
      <c r="V270" s="918">
        <v>2760</v>
      </c>
      <c r="W270" s="918">
        <v>3864</v>
      </c>
      <c r="X270" s="921">
        <v>11.6</v>
      </c>
      <c r="Y270" s="922">
        <v>19.600000000000001</v>
      </c>
    </row>
    <row r="271" spans="1:25">
      <c r="A271" s="764" t="s">
        <v>2912</v>
      </c>
      <c r="C271" s="313">
        <v>2</v>
      </c>
      <c r="D271" s="313" t="str">
        <f t="shared" si="4"/>
        <v>LMU36CHV242</v>
      </c>
      <c r="E271" s="953"/>
      <c r="F271" s="915">
        <v>18</v>
      </c>
      <c r="G271" s="915">
        <v>24</v>
      </c>
      <c r="H271" s="924" t="s">
        <v>2967</v>
      </c>
      <c r="I271" s="917" t="s">
        <v>2967</v>
      </c>
      <c r="J271" s="916">
        <v>42</v>
      </c>
      <c r="K271" s="918">
        <v>13714</v>
      </c>
      <c r="L271" s="918">
        <v>18286</v>
      </c>
      <c r="M271" s="924" t="s">
        <v>2967</v>
      </c>
      <c r="N271" s="917" t="s">
        <v>2967</v>
      </c>
      <c r="O271" s="918">
        <v>19200</v>
      </c>
      <c r="P271" s="919">
        <v>5.63</v>
      </c>
      <c r="Q271" s="918">
        <v>32000</v>
      </c>
      <c r="R271" s="919">
        <v>9.3800000000000008</v>
      </c>
      <c r="S271" s="918">
        <v>35520</v>
      </c>
      <c r="T271" s="919">
        <v>10.41</v>
      </c>
      <c r="U271" s="918">
        <v>1932</v>
      </c>
      <c r="V271" s="918">
        <v>2760</v>
      </c>
      <c r="W271" s="918">
        <v>3864</v>
      </c>
      <c r="X271" s="921">
        <v>11.6</v>
      </c>
      <c r="Y271" s="922">
        <v>19.600000000000001</v>
      </c>
    </row>
    <row r="272" spans="1:25">
      <c r="A272" s="764" t="s">
        <v>2912</v>
      </c>
      <c r="C272" s="313">
        <v>2</v>
      </c>
      <c r="D272" s="313" t="str">
        <f t="shared" si="4"/>
        <v>LMU36CHV248</v>
      </c>
      <c r="E272" s="954"/>
      <c r="F272" s="915">
        <v>24</v>
      </c>
      <c r="G272" s="915">
        <v>24</v>
      </c>
      <c r="H272" s="924" t="s">
        <v>2967</v>
      </c>
      <c r="I272" s="917" t="s">
        <v>2967</v>
      </c>
      <c r="J272" s="916">
        <v>48</v>
      </c>
      <c r="K272" s="918">
        <v>16000</v>
      </c>
      <c r="L272" s="918">
        <v>16000</v>
      </c>
      <c r="M272" s="924" t="s">
        <v>2967</v>
      </c>
      <c r="N272" s="917" t="s">
        <v>2967</v>
      </c>
      <c r="O272" s="918">
        <v>19200</v>
      </c>
      <c r="P272" s="919">
        <v>5.63</v>
      </c>
      <c r="Q272" s="918">
        <v>32000</v>
      </c>
      <c r="R272" s="919">
        <v>9.3800000000000008</v>
      </c>
      <c r="S272" s="918">
        <v>35520</v>
      </c>
      <c r="T272" s="919">
        <v>10.41</v>
      </c>
      <c r="U272" s="918">
        <v>1932</v>
      </c>
      <c r="V272" s="918">
        <v>2760</v>
      </c>
      <c r="W272" s="918">
        <v>3864</v>
      </c>
      <c r="X272" s="921">
        <v>11.6</v>
      </c>
      <c r="Y272" s="922">
        <v>19.600000000000001</v>
      </c>
    </row>
    <row r="273" spans="1:25">
      <c r="A273" s="764" t="s">
        <v>2912</v>
      </c>
      <c r="C273" s="313">
        <v>3</v>
      </c>
      <c r="D273" s="313" t="str">
        <f t="shared" si="4"/>
        <v>LMU36CHV321</v>
      </c>
      <c r="E273" s="952" t="s">
        <v>2970</v>
      </c>
      <c r="F273" s="915">
        <v>7</v>
      </c>
      <c r="G273" s="915">
        <v>7</v>
      </c>
      <c r="H273" s="916">
        <v>7</v>
      </c>
      <c r="I273" s="917" t="s">
        <v>2967</v>
      </c>
      <c r="J273" s="916">
        <v>21</v>
      </c>
      <c r="K273" s="918">
        <v>7000</v>
      </c>
      <c r="L273" s="918">
        <v>7000</v>
      </c>
      <c r="M273" s="925">
        <v>7000</v>
      </c>
      <c r="N273" s="917" t="s">
        <v>2967</v>
      </c>
      <c r="O273" s="918">
        <v>12600</v>
      </c>
      <c r="P273" s="919">
        <v>3.69</v>
      </c>
      <c r="Q273" s="918">
        <v>21000</v>
      </c>
      <c r="R273" s="919">
        <v>6.15</v>
      </c>
      <c r="S273" s="918">
        <v>24150</v>
      </c>
      <c r="T273" s="919">
        <v>7.08</v>
      </c>
      <c r="U273" s="918">
        <v>1337</v>
      </c>
      <c r="V273" s="918">
        <v>1910</v>
      </c>
      <c r="W273" s="918">
        <v>2674</v>
      </c>
      <c r="X273" s="921">
        <v>11</v>
      </c>
      <c r="Y273" s="922">
        <v>18.600000000000001</v>
      </c>
    </row>
    <row r="274" spans="1:25">
      <c r="A274" s="764" t="s">
        <v>2912</v>
      </c>
      <c r="C274" s="313">
        <v>3</v>
      </c>
      <c r="D274" s="313" t="str">
        <f t="shared" si="4"/>
        <v>LMU36CHV323</v>
      </c>
      <c r="E274" s="953"/>
      <c r="F274" s="915">
        <v>7</v>
      </c>
      <c r="G274" s="915">
        <v>7</v>
      </c>
      <c r="H274" s="916">
        <v>9</v>
      </c>
      <c r="I274" s="917" t="s">
        <v>2967</v>
      </c>
      <c r="J274" s="916">
        <v>23</v>
      </c>
      <c r="K274" s="918">
        <v>7000</v>
      </c>
      <c r="L274" s="918">
        <v>7000</v>
      </c>
      <c r="M274" s="925">
        <v>9000</v>
      </c>
      <c r="N274" s="917" t="s">
        <v>2967</v>
      </c>
      <c r="O274" s="918">
        <v>13800</v>
      </c>
      <c r="P274" s="919">
        <v>4.04</v>
      </c>
      <c r="Q274" s="918">
        <v>23000</v>
      </c>
      <c r="R274" s="919">
        <v>6.74</v>
      </c>
      <c r="S274" s="918">
        <v>26450</v>
      </c>
      <c r="T274" s="919">
        <v>7.75</v>
      </c>
      <c r="U274" s="918">
        <v>1442</v>
      </c>
      <c r="V274" s="918">
        <v>2060</v>
      </c>
      <c r="W274" s="918">
        <v>2884</v>
      </c>
      <c r="X274" s="921">
        <v>11.2</v>
      </c>
      <c r="Y274" s="922">
        <v>18.899999999999999</v>
      </c>
    </row>
    <row r="275" spans="1:25">
      <c r="A275" s="764" t="s">
        <v>2912</v>
      </c>
      <c r="C275" s="313">
        <v>3</v>
      </c>
      <c r="D275" s="313" t="str">
        <f t="shared" si="4"/>
        <v>LMU36CHV325</v>
      </c>
      <c r="E275" s="953"/>
      <c r="F275" s="915">
        <v>7</v>
      </c>
      <c r="G275" s="915">
        <v>9</v>
      </c>
      <c r="H275" s="916">
        <v>9</v>
      </c>
      <c r="I275" s="917" t="s">
        <v>2967</v>
      </c>
      <c r="J275" s="916">
        <v>25</v>
      </c>
      <c r="K275" s="918">
        <v>7000</v>
      </c>
      <c r="L275" s="918">
        <v>9000</v>
      </c>
      <c r="M275" s="925">
        <v>9000</v>
      </c>
      <c r="N275" s="917" t="s">
        <v>2967</v>
      </c>
      <c r="O275" s="918">
        <v>15000</v>
      </c>
      <c r="P275" s="919">
        <v>4.4000000000000004</v>
      </c>
      <c r="Q275" s="918">
        <v>25000</v>
      </c>
      <c r="R275" s="919">
        <v>7.33</v>
      </c>
      <c r="S275" s="918">
        <v>28750</v>
      </c>
      <c r="T275" s="919">
        <v>8.43</v>
      </c>
      <c r="U275" s="918">
        <v>1554</v>
      </c>
      <c r="V275" s="918">
        <v>2220</v>
      </c>
      <c r="W275" s="918">
        <v>3108</v>
      </c>
      <c r="X275" s="921">
        <v>11.3</v>
      </c>
      <c r="Y275" s="922">
        <v>19.100000000000001</v>
      </c>
    </row>
    <row r="276" spans="1:25">
      <c r="A276" s="764" t="s">
        <v>2912</v>
      </c>
      <c r="C276" s="313">
        <v>3</v>
      </c>
      <c r="D276" s="313" t="str">
        <f t="shared" si="4"/>
        <v>LMU36CHV326</v>
      </c>
      <c r="E276" s="953"/>
      <c r="F276" s="915">
        <v>7</v>
      </c>
      <c r="G276" s="915">
        <v>7</v>
      </c>
      <c r="H276" s="916">
        <v>12</v>
      </c>
      <c r="I276" s="917" t="s">
        <v>2967</v>
      </c>
      <c r="J276" s="916">
        <v>26</v>
      </c>
      <c r="K276" s="918">
        <v>7000</v>
      </c>
      <c r="L276" s="918">
        <v>7000</v>
      </c>
      <c r="M276" s="925">
        <v>12000</v>
      </c>
      <c r="N276" s="917" t="s">
        <v>2967</v>
      </c>
      <c r="O276" s="918">
        <v>15600</v>
      </c>
      <c r="P276" s="919">
        <v>4.57</v>
      </c>
      <c r="Q276" s="918">
        <v>26000</v>
      </c>
      <c r="R276" s="919">
        <v>7.62</v>
      </c>
      <c r="S276" s="918">
        <v>29900</v>
      </c>
      <c r="T276" s="919">
        <v>8.76</v>
      </c>
      <c r="U276" s="918">
        <v>1582</v>
      </c>
      <c r="V276" s="918">
        <v>2260</v>
      </c>
      <c r="W276" s="918">
        <v>3164</v>
      </c>
      <c r="X276" s="921">
        <v>11.5</v>
      </c>
      <c r="Y276" s="922">
        <v>19.5</v>
      </c>
    </row>
    <row r="277" spans="1:25">
      <c r="A277" s="764" t="s">
        <v>2912</v>
      </c>
      <c r="C277" s="313">
        <v>3</v>
      </c>
      <c r="D277" s="313" t="str">
        <f t="shared" si="4"/>
        <v>LMU36CHV327</v>
      </c>
      <c r="E277" s="953"/>
      <c r="F277" s="915">
        <v>9</v>
      </c>
      <c r="G277" s="915">
        <v>9</v>
      </c>
      <c r="H277" s="916">
        <v>9</v>
      </c>
      <c r="I277" s="917" t="s">
        <v>2967</v>
      </c>
      <c r="J277" s="916">
        <v>27</v>
      </c>
      <c r="K277" s="918">
        <v>9000</v>
      </c>
      <c r="L277" s="918">
        <v>9000</v>
      </c>
      <c r="M277" s="925">
        <v>9000</v>
      </c>
      <c r="N277" s="917" t="s">
        <v>2967</v>
      </c>
      <c r="O277" s="918">
        <v>16200</v>
      </c>
      <c r="P277" s="919">
        <v>4.75</v>
      </c>
      <c r="Q277" s="918">
        <v>27000</v>
      </c>
      <c r="R277" s="919">
        <v>7.91</v>
      </c>
      <c r="S277" s="918">
        <v>31050</v>
      </c>
      <c r="T277" s="919">
        <v>9.1</v>
      </c>
      <c r="U277" s="918">
        <v>1610</v>
      </c>
      <c r="V277" s="918">
        <v>2300</v>
      </c>
      <c r="W277" s="918">
        <v>3220</v>
      </c>
      <c r="X277" s="921">
        <v>11.7</v>
      </c>
      <c r="Y277" s="922">
        <v>19.899999999999999</v>
      </c>
    </row>
    <row r="278" spans="1:25">
      <c r="A278" s="764" t="s">
        <v>2912</v>
      </c>
      <c r="C278" s="313">
        <v>3</v>
      </c>
      <c r="D278" s="313" t="str">
        <f t="shared" si="4"/>
        <v>LMU36CHV328</v>
      </c>
      <c r="E278" s="953"/>
      <c r="F278" s="915">
        <v>7</v>
      </c>
      <c r="G278" s="915">
        <v>9</v>
      </c>
      <c r="H278" s="916">
        <v>12</v>
      </c>
      <c r="I278" s="917" t="s">
        <v>2967</v>
      </c>
      <c r="J278" s="916">
        <v>28</v>
      </c>
      <c r="K278" s="918">
        <v>7000</v>
      </c>
      <c r="L278" s="918">
        <v>9000</v>
      </c>
      <c r="M278" s="925">
        <v>12000</v>
      </c>
      <c r="N278" s="917" t="s">
        <v>2967</v>
      </c>
      <c r="O278" s="918">
        <v>16800</v>
      </c>
      <c r="P278" s="919">
        <v>4.92</v>
      </c>
      <c r="Q278" s="918">
        <v>28000</v>
      </c>
      <c r="R278" s="919">
        <v>8.2100000000000009</v>
      </c>
      <c r="S278" s="918">
        <v>32200</v>
      </c>
      <c r="T278" s="919">
        <v>9.44</v>
      </c>
      <c r="U278" s="918">
        <v>1645</v>
      </c>
      <c r="V278" s="918">
        <v>2350</v>
      </c>
      <c r="W278" s="918">
        <v>3290</v>
      </c>
      <c r="X278" s="921">
        <v>11.9</v>
      </c>
      <c r="Y278" s="922">
        <v>20.2</v>
      </c>
    </row>
    <row r="279" spans="1:25">
      <c r="A279" s="764" t="s">
        <v>2912</v>
      </c>
      <c r="C279" s="313">
        <v>3</v>
      </c>
      <c r="D279" s="313" t="str">
        <f t="shared" si="4"/>
        <v>LMU36CHV329</v>
      </c>
      <c r="E279" s="953"/>
      <c r="F279" s="915">
        <v>7</v>
      </c>
      <c r="G279" s="915">
        <v>7</v>
      </c>
      <c r="H279" s="916">
        <v>15</v>
      </c>
      <c r="I279" s="917" t="s">
        <v>2967</v>
      </c>
      <c r="J279" s="916">
        <v>29</v>
      </c>
      <c r="K279" s="918">
        <v>7000</v>
      </c>
      <c r="L279" s="918">
        <v>7000</v>
      </c>
      <c r="M279" s="925">
        <v>15000</v>
      </c>
      <c r="N279" s="917" t="s">
        <v>2967</v>
      </c>
      <c r="O279" s="918">
        <v>17400</v>
      </c>
      <c r="P279" s="919">
        <v>5.0999999999999996</v>
      </c>
      <c r="Q279" s="918">
        <v>29000</v>
      </c>
      <c r="R279" s="919">
        <v>8.5</v>
      </c>
      <c r="S279" s="918">
        <v>33350</v>
      </c>
      <c r="T279" s="919">
        <v>9.77</v>
      </c>
      <c r="U279" s="918">
        <v>1680</v>
      </c>
      <c r="V279" s="918">
        <v>2400</v>
      </c>
      <c r="W279" s="918">
        <v>3360</v>
      </c>
      <c r="X279" s="921">
        <v>12.1</v>
      </c>
      <c r="Y279" s="922">
        <v>20.399999999999999</v>
      </c>
    </row>
    <row r="280" spans="1:25">
      <c r="A280" s="764" t="s">
        <v>2912</v>
      </c>
      <c r="C280" s="313">
        <v>3</v>
      </c>
      <c r="D280" s="313" t="str">
        <f t="shared" si="4"/>
        <v>LMU36CHV330</v>
      </c>
      <c r="E280" s="953"/>
      <c r="F280" s="915">
        <v>9</v>
      </c>
      <c r="G280" s="915">
        <v>9</v>
      </c>
      <c r="H280" s="916">
        <v>12</v>
      </c>
      <c r="I280" s="917" t="s">
        <v>2967</v>
      </c>
      <c r="J280" s="916">
        <v>30</v>
      </c>
      <c r="K280" s="918">
        <v>9000</v>
      </c>
      <c r="L280" s="918">
        <v>9000</v>
      </c>
      <c r="M280" s="925">
        <v>12000</v>
      </c>
      <c r="N280" s="917" t="s">
        <v>2967</v>
      </c>
      <c r="O280" s="918">
        <v>18000</v>
      </c>
      <c r="P280" s="919">
        <v>5.28</v>
      </c>
      <c r="Q280" s="918">
        <v>30000</v>
      </c>
      <c r="R280" s="919">
        <v>8.7899999999999991</v>
      </c>
      <c r="S280" s="918">
        <v>34500</v>
      </c>
      <c r="T280" s="919">
        <v>10.11</v>
      </c>
      <c r="U280" s="918">
        <v>1722</v>
      </c>
      <c r="V280" s="918">
        <v>2460</v>
      </c>
      <c r="W280" s="918">
        <v>3444</v>
      </c>
      <c r="X280" s="921">
        <v>12.2</v>
      </c>
      <c r="Y280" s="922">
        <v>20.6</v>
      </c>
    </row>
    <row r="281" spans="1:25">
      <c r="A281" s="764" t="s">
        <v>2912</v>
      </c>
      <c r="C281" s="313">
        <v>3</v>
      </c>
      <c r="D281" s="313" t="str">
        <f t="shared" si="4"/>
        <v>LMU36CHV331</v>
      </c>
      <c r="E281" s="953"/>
      <c r="F281" s="915">
        <v>7</v>
      </c>
      <c r="G281" s="915">
        <v>9</v>
      </c>
      <c r="H281" s="916">
        <v>15</v>
      </c>
      <c r="I281" s="917" t="s">
        <v>2967</v>
      </c>
      <c r="J281" s="916">
        <v>31</v>
      </c>
      <c r="K281" s="918">
        <v>7000</v>
      </c>
      <c r="L281" s="918">
        <v>9000</v>
      </c>
      <c r="M281" s="925">
        <v>15000</v>
      </c>
      <c r="N281" s="917" t="s">
        <v>2967</v>
      </c>
      <c r="O281" s="918">
        <v>18600</v>
      </c>
      <c r="P281" s="919">
        <v>5.45</v>
      </c>
      <c r="Q281" s="918">
        <v>31000</v>
      </c>
      <c r="R281" s="919">
        <v>9.09</v>
      </c>
      <c r="S281" s="918">
        <v>35650</v>
      </c>
      <c r="T281" s="919">
        <v>10.45</v>
      </c>
      <c r="U281" s="918">
        <v>1764</v>
      </c>
      <c r="V281" s="918">
        <v>2520</v>
      </c>
      <c r="W281" s="918">
        <v>3528</v>
      </c>
      <c r="X281" s="921">
        <v>12.3</v>
      </c>
      <c r="Y281" s="922">
        <v>20.8</v>
      </c>
    </row>
    <row r="282" spans="1:25">
      <c r="A282" s="764" t="s">
        <v>2912</v>
      </c>
      <c r="C282" s="313">
        <v>3</v>
      </c>
      <c r="D282" s="313" t="str">
        <f t="shared" si="4"/>
        <v>LMU36CHV331</v>
      </c>
      <c r="E282" s="953"/>
      <c r="F282" s="915">
        <v>7</v>
      </c>
      <c r="G282" s="915">
        <v>12</v>
      </c>
      <c r="H282" s="916">
        <v>12</v>
      </c>
      <c r="I282" s="917" t="s">
        <v>2967</v>
      </c>
      <c r="J282" s="916">
        <v>31</v>
      </c>
      <c r="K282" s="918">
        <v>7000</v>
      </c>
      <c r="L282" s="918">
        <v>12000</v>
      </c>
      <c r="M282" s="925">
        <v>12000</v>
      </c>
      <c r="N282" s="917" t="s">
        <v>2967</v>
      </c>
      <c r="O282" s="918">
        <v>18600</v>
      </c>
      <c r="P282" s="919">
        <v>5.45</v>
      </c>
      <c r="Q282" s="918">
        <v>31000</v>
      </c>
      <c r="R282" s="919">
        <v>9.09</v>
      </c>
      <c r="S282" s="918">
        <v>35650</v>
      </c>
      <c r="T282" s="919">
        <v>10.45</v>
      </c>
      <c r="U282" s="918">
        <v>1764</v>
      </c>
      <c r="V282" s="918">
        <v>2520</v>
      </c>
      <c r="W282" s="918">
        <v>3528</v>
      </c>
      <c r="X282" s="921">
        <v>12.3</v>
      </c>
      <c r="Y282" s="922">
        <v>20.8</v>
      </c>
    </row>
    <row r="283" spans="1:25">
      <c r="A283" s="764" t="s">
        <v>2912</v>
      </c>
      <c r="C283" s="313">
        <v>3</v>
      </c>
      <c r="D283" s="313" t="str">
        <f t="shared" si="4"/>
        <v>LMU36CHV332</v>
      </c>
      <c r="E283" s="953"/>
      <c r="F283" s="915">
        <v>7</v>
      </c>
      <c r="G283" s="915">
        <v>7</v>
      </c>
      <c r="H283" s="916">
        <v>18</v>
      </c>
      <c r="I283" s="917" t="s">
        <v>2967</v>
      </c>
      <c r="J283" s="916">
        <v>32</v>
      </c>
      <c r="K283" s="918">
        <v>7000</v>
      </c>
      <c r="L283" s="918">
        <v>7000</v>
      </c>
      <c r="M283" s="925">
        <v>18000</v>
      </c>
      <c r="N283" s="917" t="s">
        <v>2967</v>
      </c>
      <c r="O283" s="918">
        <v>19200</v>
      </c>
      <c r="P283" s="919">
        <v>5.63</v>
      </c>
      <c r="Q283" s="918">
        <v>32000</v>
      </c>
      <c r="R283" s="919">
        <v>9.3800000000000008</v>
      </c>
      <c r="S283" s="918">
        <v>36800</v>
      </c>
      <c r="T283" s="919">
        <v>10.79</v>
      </c>
      <c r="U283" s="918">
        <v>1806</v>
      </c>
      <c r="V283" s="918">
        <v>2580</v>
      </c>
      <c r="W283" s="918">
        <v>3612</v>
      </c>
      <c r="X283" s="921">
        <v>12.4</v>
      </c>
      <c r="Y283" s="922">
        <v>21</v>
      </c>
    </row>
    <row r="284" spans="1:25">
      <c r="A284" s="764" t="s">
        <v>2912</v>
      </c>
      <c r="C284" s="313">
        <v>3</v>
      </c>
      <c r="D284" s="313" t="str">
        <f t="shared" si="4"/>
        <v>LMU36CHV333</v>
      </c>
      <c r="E284" s="953"/>
      <c r="F284" s="915">
        <v>9</v>
      </c>
      <c r="G284" s="915">
        <v>9</v>
      </c>
      <c r="H284" s="916">
        <v>15</v>
      </c>
      <c r="I284" s="917" t="s">
        <v>2967</v>
      </c>
      <c r="J284" s="916">
        <v>33</v>
      </c>
      <c r="K284" s="918">
        <v>8727</v>
      </c>
      <c r="L284" s="918">
        <v>8727</v>
      </c>
      <c r="M284" s="925">
        <v>14545</v>
      </c>
      <c r="N284" s="917" t="s">
        <v>2967</v>
      </c>
      <c r="O284" s="918">
        <v>19200</v>
      </c>
      <c r="P284" s="919">
        <v>5.63</v>
      </c>
      <c r="Q284" s="918">
        <v>32000</v>
      </c>
      <c r="R284" s="919">
        <v>9.3800000000000008</v>
      </c>
      <c r="S284" s="918">
        <v>36800</v>
      </c>
      <c r="T284" s="919">
        <v>10.79</v>
      </c>
      <c r="U284" s="918">
        <v>1806</v>
      </c>
      <c r="V284" s="918">
        <v>2580</v>
      </c>
      <c r="W284" s="918">
        <v>3612</v>
      </c>
      <c r="X284" s="921">
        <v>12.4</v>
      </c>
      <c r="Y284" s="922">
        <v>21</v>
      </c>
    </row>
    <row r="285" spans="1:25">
      <c r="A285" s="764" t="s">
        <v>2912</v>
      </c>
      <c r="C285" s="313">
        <v>3</v>
      </c>
      <c r="D285" s="313" t="str">
        <f t="shared" si="4"/>
        <v>LMU36CHV333</v>
      </c>
      <c r="E285" s="953"/>
      <c r="F285" s="915">
        <v>9</v>
      </c>
      <c r="G285" s="915">
        <v>12</v>
      </c>
      <c r="H285" s="916">
        <v>12</v>
      </c>
      <c r="I285" s="917" t="s">
        <v>2967</v>
      </c>
      <c r="J285" s="916">
        <v>33</v>
      </c>
      <c r="K285" s="918">
        <v>8727</v>
      </c>
      <c r="L285" s="918">
        <v>11636</v>
      </c>
      <c r="M285" s="925">
        <v>11636</v>
      </c>
      <c r="N285" s="917" t="s">
        <v>2967</v>
      </c>
      <c r="O285" s="918">
        <v>19200</v>
      </c>
      <c r="P285" s="919">
        <v>5.63</v>
      </c>
      <c r="Q285" s="918">
        <v>32000</v>
      </c>
      <c r="R285" s="919">
        <v>9.3800000000000008</v>
      </c>
      <c r="S285" s="918">
        <v>36800</v>
      </c>
      <c r="T285" s="919">
        <v>10.79</v>
      </c>
      <c r="U285" s="918">
        <v>1806</v>
      </c>
      <c r="V285" s="918">
        <v>2580</v>
      </c>
      <c r="W285" s="918">
        <v>3612</v>
      </c>
      <c r="X285" s="921">
        <v>12.4</v>
      </c>
      <c r="Y285" s="922">
        <v>21</v>
      </c>
    </row>
    <row r="286" spans="1:25">
      <c r="A286" s="764" t="s">
        <v>2912</v>
      </c>
      <c r="C286" s="313">
        <v>3</v>
      </c>
      <c r="D286" s="313" t="str">
        <f t="shared" si="4"/>
        <v>LMU36CHV334</v>
      </c>
      <c r="E286" s="953"/>
      <c r="F286" s="915">
        <v>7</v>
      </c>
      <c r="G286" s="915">
        <v>9</v>
      </c>
      <c r="H286" s="916">
        <v>18</v>
      </c>
      <c r="I286" s="917" t="s">
        <v>2967</v>
      </c>
      <c r="J286" s="916">
        <v>34</v>
      </c>
      <c r="K286" s="918">
        <v>6588</v>
      </c>
      <c r="L286" s="918">
        <v>8471</v>
      </c>
      <c r="M286" s="925">
        <v>16941</v>
      </c>
      <c r="N286" s="917" t="s">
        <v>2967</v>
      </c>
      <c r="O286" s="918">
        <v>19200</v>
      </c>
      <c r="P286" s="919">
        <v>5.63</v>
      </c>
      <c r="Q286" s="918">
        <v>32000</v>
      </c>
      <c r="R286" s="919">
        <v>9.3800000000000008</v>
      </c>
      <c r="S286" s="918">
        <v>36800</v>
      </c>
      <c r="T286" s="919">
        <v>10.79</v>
      </c>
      <c r="U286" s="918">
        <v>1806</v>
      </c>
      <c r="V286" s="918">
        <v>2580</v>
      </c>
      <c r="W286" s="918">
        <v>3612</v>
      </c>
      <c r="X286" s="921">
        <v>12.4</v>
      </c>
      <c r="Y286" s="922">
        <v>21</v>
      </c>
    </row>
    <row r="287" spans="1:25">
      <c r="A287" s="764" t="s">
        <v>2912</v>
      </c>
      <c r="C287" s="313">
        <v>3</v>
      </c>
      <c r="D287" s="313" t="str">
        <f t="shared" si="4"/>
        <v>LMU36CHV334</v>
      </c>
      <c r="E287" s="953"/>
      <c r="F287" s="915">
        <v>7</v>
      </c>
      <c r="G287" s="915">
        <v>12</v>
      </c>
      <c r="H287" s="916">
        <v>15</v>
      </c>
      <c r="I287" s="917" t="s">
        <v>2967</v>
      </c>
      <c r="J287" s="916">
        <v>34</v>
      </c>
      <c r="K287" s="918">
        <v>6588</v>
      </c>
      <c r="L287" s="918">
        <v>11294</v>
      </c>
      <c r="M287" s="925">
        <v>14118</v>
      </c>
      <c r="N287" s="917" t="s">
        <v>2967</v>
      </c>
      <c r="O287" s="918">
        <v>19200</v>
      </c>
      <c r="P287" s="919">
        <v>5.63</v>
      </c>
      <c r="Q287" s="918">
        <v>32000</v>
      </c>
      <c r="R287" s="919">
        <v>9.3800000000000008</v>
      </c>
      <c r="S287" s="918">
        <v>36800</v>
      </c>
      <c r="T287" s="919">
        <v>10.79</v>
      </c>
      <c r="U287" s="918">
        <v>1806</v>
      </c>
      <c r="V287" s="918">
        <v>2580</v>
      </c>
      <c r="W287" s="918">
        <v>3612</v>
      </c>
      <c r="X287" s="921">
        <v>12.4</v>
      </c>
      <c r="Y287" s="922">
        <v>21</v>
      </c>
    </row>
    <row r="288" spans="1:25">
      <c r="A288" s="764" t="s">
        <v>2912</v>
      </c>
      <c r="C288" s="313">
        <v>3</v>
      </c>
      <c r="D288" s="313" t="str">
        <f t="shared" si="4"/>
        <v>LMU36CHV336</v>
      </c>
      <c r="E288" s="953"/>
      <c r="F288" s="915">
        <v>9</v>
      </c>
      <c r="G288" s="915">
        <v>9</v>
      </c>
      <c r="H288" s="916">
        <v>18</v>
      </c>
      <c r="I288" s="917" t="s">
        <v>2967</v>
      </c>
      <c r="J288" s="916">
        <v>36</v>
      </c>
      <c r="K288" s="918">
        <v>8000</v>
      </c>
      <c r="L288" s="918">
        <v>8000</v>
      </c>
      <c r="M288" s="925">
        <v>16000</v>
      </c>
      <c r="N288" s="917" t="s">
        <v>2967</v>
      </c>
      <c r="O288" s="918">
        <v>19200</v>
      </c>
      <c r="P288" s="919">
        <v>5.63</v>
      </c>
      <c r="Q288" s="918">
        <v>32000</v>
      </c>
      <c r="R288" s="919">
        <v>9.3800000000000008</v>
      </c>
      <c r="S288" s="918">
        <v>36800</v>
      </c>
      <c r="T288" s="919">
        <v>10.79</v>
      </c>
      <c r="U288" s="918">
        <v>1806</v>
      </c>
      <c r="V288" s="918">
        <v>2580</v>
      </c>
      <c r="W288" s="918">
        <v>3612</v>
      </c>
      <c r="X288" s="921">
        <v>12.4</v>
      </c>
      <c r="Y288" s="922">
        <v>21</v>
      </c>
    </row>
    <row r="289" spans="1:25">
      <c r="A289" s="764" t="s">
        <v>2912</v>
      </c>
      <c r="C289" s="313">
        <v>3</v>
      </c>
      <c r="D289" s="313" t="str">
        <f t="shared" si="4"/>
        <v>LMU36CHV336</v>
      </c>
      <c r="E289" s="953"/>
      <c r="F289" s="915">
        <v>9</v>
      </c>
      <c r="G289" s="915">
        <v>12</v>
      </c>
      <c r="H289" s="916">
        <v>15</v>
      </c>
      <c r="I289" s="917" t="s">
        <v>2967</v>
      </c>
      <c r="J289" s="916">
        <v>36</v>
      </c>
      <c r="K289" s="918">
        <v>8000</v>
      </c>
      <c r="L289" s="918">
        <v>10667</v>
      </c>
      <c r="M289" s="925">
        <v>13333</v>
      </c>
      <c r="N289" s="917" t="s">
        <v>2967</v>
      </c>
      <c r="O289" s="918">
        <v>19200</v>
      </c>
      <c r="P289" s="919">
        <v>5.63</v>
      </c>
      <c r="Q289" s="918">
        <v>32000</v>
      </c>
      <c r="R289" s="919">
        <v>9.3800000000000008</v>
      </c>
      <c r="S289" s="918">
        <v>36800</v>
      </c>
      <c r="T289" s="919">
        <v>10.79</v>
      </c>
      <c r="U289" s="918">
        <v>1806</v>
      </c>
      <c r="V289" s="918">
        <v>2580</v>
      </c>
      <c r="W289" s="918">
        <v>3612</v>
      </c>
      <c r="X289" s="921">
        <v>12.4</v>
      </c>
      <c r="Y289" s="922">
        <v>21</v>
      </c>
    </row>
    <row r="290" spans="1:25">
      <c r="A290" s="764" t="s">
        <v>2912</v>
      </c>
      <c r="C290" s="313">
        <v>3</v>
      </c>
      <c r="D290" s="313" t="str">
        <f t="shared" si="4"/>
        <v>LMU36CHV336</v>
      </c>
      <c r="E290" s="953"/>
      <c r="F290" s="915">
        <v>12</v>
      </c>
      <c r="G290" s="915">
        <v>12</v>
      </c>
      <c r="H290" s="916">
        <v>12</v>
      </c>
      <c r="I290" s="917" t="s">
        <v>2967</v>
      </c>
      <c r="J290" s="916">
        <v>36</v>
      </c>
      <c r="K290" s="918">
        <v>10667</v>
      </c>
      <c r="L290" s="918">
        <v>10667</v>
      </c>
      <c r="M290" s="925">
        <v>10667</v>
      </c>
      <c r="N290" s="917" t="s">
        <v>2967</v>
      </c>
      <c r="O290" s="918">
        <v>19200</v>
      </c>
      <c r="P290" s="919">
        <v>5.63</v>
      </c>
      <c r="Q290" s="918">
        <v>32000</v>
      </c>
      <c r="R290" s="919">
        <v>9.3800000000000008</v>
      </c>
      <c r="S290" s="918">
        <v>36800</v>
      </c>
      <c r="T290" s="919">
        <v>10.79</v>
      </c>
      <c r="U290" s="918">
        <v>1806</v>
      </c>
      <c r="V290" s="918">
        <v>2580</v>
      </c>
      <c r="W290" s="918">
        <v>3612</v>
      </c>
      <c r="X290" s="921">
        <v>12.4</v>
      </c>
      <c r="Y290" s="922">
        <v>21</v>
      </c>
    </row>
    <row r="291" spans="1:25">
      <c r="A291" s="764" t="s">
        <v>2912</v>
      </c>
      <c r="C291" s="313">
        <v>3</v>
      </c>
      <c r="D291" s="313" t="str">
        <f t="shared" si="4"/>
        <v>LMU36CHV337</v>
      </c>
      <c r="E291" s="953"/>
      <c r="F291" s="915">
        <v>7</v>
      </c>
      <c r="G291" s="915">
        <v>12</v>
      </c>
      <c r="H291" s="916">
        <v>18</v>
      </c>
      <c r="I291" s="917" t="s">
        <v>2967</v>
      </c>
      <c r="J291" s="916">
        <v>37</v>
      </c>
      <c r="K291" s="918">
        <v>6054</v>
      </c>
      <c r="L291" s="918">
        <v>10378</v>
      </c>
      <c r="M291" s="925">
        <v>15568</v>
      </c>
      <c r="N291" s="917" t="s">
        <v>2967</v>
      </c>
      <c r="O291" s="918">
        <v>19200</v>
      </c>
      <c r="P291" s="919">
        <v>5.63</v>
      </c>
      <c r="Q291" s="918">
        <v>32000</v>
      </c>
      <c r="R291" s="919">
        <v>9.3800000000000008</v>
      </c>
      <c r="S291" s="918">
        <v>36800</v>
      </c>
      <c r="T291" s="919">
        <v>10.79</v>
      </c>
      <c r="U291" s="918">
        <v>1806</v>
      </c>
      <c r="V291" s="918">
        <v>2580</v>
      </c>
      <c r="W291" s="918">
        <v>3612</v>
      </c>
      <c r="X291" s="921">
        <v>12.4</v>
      </c>
      <c r="Y291" s="922">
        <v>21</v>
      </c>
    </row>
    <row r="292" spans="1:25">
      <c r="A292" s="764" t="s">
        <v>2912</v>
      </c>
      <c r="C292" s="313">
        <v>3</v>
      </c>
      <c r="D292" s="313" t="str">
        <f t="shared" si="4"/>
        <v>LMU36CHV337</v>
      </c>
      <c r="E292" s="953"/>
      <c r="F292" s="915">
        <v>7</v>
      </c>
      <c r="G292" s="915">
        <v>15</v>
      </c>
      <c r="H292" s="916">
        <v>15</v>
      </c>
      <c r="I292" s="917" t="s">
        <v>2967</v>
      </c>
      <c r="J292" s="916">
        <v>37</v>
      </c>
      <c r="K292" s="918">
        <v>6054</v>
      </c>
      <c r="L292" s="918">
        <v>12973</v>
      </c>
      <c r="M292" s="925">
        <v>12973</v>
      </c>
      <c r="N292" s="917" t="s">
        <v>2967</v>
      </c>
      <c r="O292" s="918">
        <v>19200</v>
      </c>
      <c r="P292" s="919">
        <v>5.63</v>
      </c>
      <c r="Q292" s="918">
        <v>32000</v>
      </c>
      <c r="R292" s="919">
        <v>9.3800000000000008</v>
      </c>
      <c r="S292" s="918">
        <v>36800</v>
      </c>
      <c r="T292" s="919">
        <v>10.79</v>
      </c>
      <c r="U292" s="918">
        <v>1806</v>
      </c>
      <c r="V292" s="918">
        <v>2580</v>
      </c>
      <c r="W292" s="918">
        <v>3612</v>
      </c>
      <c r="X292" s="921">
        <v>12.4</v>
      </c>
      <c r="Y292" s="922">
        <v>21</v>
      </c>
    </row>
    <row r="293" spans="1:25">
      <c r="A293" s="764" t="s">
        <v>2912</v>
      </c>
      <c r="C293" s="313">
        <v>3</v>
      </c>
      <c r="D293" s="313" t="str">
        <f t="shared" si="4"/>
        <v>LMU36CHV338</v>
      </c>
      <c r="E293" s="953"/>
      <c r="F293" s="915">
        <v>7</v>
      </c>
      <c r="G293" s="915">
        <v>7</v>
      </c>
      <c r="H293" s="916">
        <v>24</v>
      </c>
      <c r="I293" s="917" t="s">
        <v>2967</v>
      </c>
      <c r="J293" s="916">
        <v>38</v>
      </c>
      <c r="K293" s="918">
        <v>5895</v>
      </c>
      <c r="L293" s="918">
        <v>5895</v>
      </c>
      <c r="M293" s="925">
        <v>20211</v>
      </c>
      <c r="N293" s="917" t="s">
        <v>2967</v>
      </c>
      <c r="O293" s="918">
        <v>19200</v>
      </c>
      <c r="P293" s="919">
        <v>5.63</v>
      </c>
      <c r="Q293" s="918">
        <v>32000</v>
      </c>
      <c r="R293" s="919">
        <v>9.3800000000000008</v>
      </c>
      <c r="S293" s="918">
        <v>36800</v>
      </c>
      <c r="T293" s="919">
        <v>10.79</v>
      </c>
      <c r="U293" s="918">
        <v>1806</v>
      </c>
      <c r="V293" s="918">
        <v>2580</v>
      </c>
      <c r="W293" s="918">
        <v>3612</v>
      </c>
      <c r="X293" s="921">
        <v>12.4</v>
      </c>
      <c r="Y293" s="922">
        <v>21</v>
      </c>
    </row>
    <row r="294" spans="1:25">
      <c r="A294" s="764" t="s">
        <v>2912</v>
      </c>
      <c r="C294" s="313">
        <v>3</v>
      </c>
      <c r="D294" s="313" t="str">
        <f t="shared" si="4"/>
        <v>LMU36CHV339</v>
      </c>
      <c r="E294" s="953"/>
      <c r="F294" s="915">
        <v>9</v>
      </c>
      <c r="G294" s="915">
        <v>12</v>
      </c>
      <c r="H294" s="916">
        <v>18</v>
      </c>
      <c r="I294" s="917" t="s">
        <v>2967</v>
      </c>
      <c r="J294" s="916">
        <v>39</v>
      </c>
      <c r="K294" s="918">
        <v>7385</v>
      </c>
      <c r="L294" s="918">
        <v>9846</v>
      </c>
      <c r="M294" s="925">
        <v>14769</v>
      </c>
      <c r="N294" s="917" t="s">
        <v>2967</v>
      </c>
      <c r="O294" s="918">
        <v>19200</v>
      </c>
      <c r="P294" s="919">
        <v>5.63</v>
      </c>
      <c r="Q294" s="918">
        <v>32000</v>
      </c>
      <c r="R294" s="919">
        <v>9.3800000000000008</v>
      </c>
      <c r="S294" s="918">
        <v>36800</v>
      </c>
      <c r="T294" s="919">
        <v>10.79</v>
      </c>
      <c r="U294" s="918">
        <v>1806</v>
      </c>
      <c r="V294" s="918">
        <v>2580</v>
      </c>
      <c r="W294" s="918">
        <v>3612</v>
      </c>
      <c r="X294" s="921">
        <v>12.4</v>
      </c>
      <c r="Y294" s="922">
        <v>21</v>
      </c>
    </row>
    <row r="295" spans="1:25">
      <c r="A295" s="764" t="s">
        <v>2912</v>
      </c>
      <c r="C295" s="313">
        <v>3</v>
      </c>
      <c r="D295" s="313" t="str">
        <f t="shared" si="4"/>
        <v>LMU36CHV339</v>
      </c>
      <c r="E295" s="953"/>
      <c r="F295" s="915">
        <v>9</v>
      </c>
      <c r="G295" s="915">
        <v>15</v>
      </c>
      <c r="H295" s="916">
        <v>15</v>
      </c>
      <c r="I295" s="917" t="s">
        <v>2967</v>
      </c>
      <c r="J295" s="916">
        <v>39</v>
      </c>
      <c r="K295" s="918">
        <v>7385</v>
      </c>
      <c r="L295" s="918">
        <v>12308</v>
      </c>
      <c r="M295" s="925">
        <v>12308</v>
      </c>
      <c r="N295" s="917" t="s">
        <v>2967</v>
      </c>
      <c r="O295" s="918">
        <v>19200</v>
      </c>
      <c r="P295" s="919">
        <v>5.63</v>
      </c>
      <c r="Q295" s="918">
        <v>32000</v>
      </c>
      <c r="R295" s="919">
        <v>9.3800000000000008</v>
      </c>
      <c r="S295" s="918">
        <v>36800</v>
      </c>
      <c r="T295" s="919">
        <v>10.79</v>
      </c>
      <c r="U295" s="918">
        <v>1806</v>
      </c>
      <c r="V295" s="918">
        <v>2580</v>
      </c>
      <c r="W295" s="918">
        <v>3612</v>
      </c>
      <c r="X295" s="921">
        <v>12.4</v>
      </c>
      <c r="Y295" s="922">
        <v>21</v>
      </c>
    </row>
    <row r="296" spans="1:25">
      <c r="A296" s="764" t="s">
        <v>2912</v>
      </c>
      <c r="C296" s="313">
        <v>3</v>
      </c>
      <c r="D296" s="313" t="str">
        <f t="shared" si="4"/>
        <v>LMU36CHV339</v>
      </c>
      <c r="E296" s="953"/>
      <c r="F296" s="915">
        <v>12</v>
      </c>
      <c r="G296" s="915">
        <v>12</v>
      </c>
      <c r="H296" s="916">
        <v>15</v>
      </c>
      <c r="I296" s="917" t="s">
        <v>2967</v>
      </c>
      <c r="J296" s="916">
        <v>39</v>
      </c>
      <c r="K296" s="918">
        <v>9846</v>
      </c>
      <c r="L296" s="918">
        <v>9846</v>
      </c>
      <c r="M296" s="925">
        <v>12308</v>
      </c>
      <c r="N296" s="917" t="s">
        <v>2967</v>
      </c>
      <c r="O296" s="918">
        <v>19200</v>
      </c>
      <c r="P296" s="919">
        <v>5.63</v>
      </c>
      <c r="Q296" s="918">
        <v>32000</v>
      </c>
      <c r="R296" s="919">
        <v>9.3800000000000008</v>
      </c>
      <c r="S296" s="918">
        <v>36800</v>
      </c>
      <c r="T296" s="919">
        <v>10.79</v>
      </c>
      <c r="U296" s="918">
        <v>1806</v>
      </c>
      <c r="V296" s="918">
        <v>2580</v>
      </c>
      <c r="W296" s="918">
        <v>3612</v>
      </c>
      <c r="X296" s="921">
        <v>12.4</v>
      </c>
      <c r="Y296" s="922">
        <v>21</v>
      </c>
    </row>
    <row r="297" spans="1:25">
      <c r="A297" s="764" t="s">
        <v>2912</v>
      </c>
      <c r="C297" s="313">
        <v>3</v>
      </c>
      <c r="D297" s="313" t="str">
        <f t="shared" si="4"/>
        <v>LMU36CHV340</v>
      </c>
      <c r="E297" s="953"/>
      <c r="F297" s="915">
        <v>7</v>
      </c>
      <c r="G297" s="915">
        <v>9</v>
      </c>
      <c r="H297" s="916">
        <v>24</v>
      </c>
      <c r="I297" s="917" t="s">
        <v>2967</v>
      </c>
      <c r="J297" s="916">
        <v>40</v>
      </c>
      <c r="K297" s="918">
        <v>5600</v>
      </c>
      <c r="L297" s="918">
        <v>7200</v>
      </c>
      <c r="M297" s="925">
        <v>19200</v>
      </c>
      <c r="N297" s="917" t="s">
        <v>2967</v>
      </c>
      <c r="O297" s="918">
        <v>19200</v>
      </c>
      <c r="P297" s="919">
        <v>5.63</v>
      </c>
      <c r="Q297" s="918">
        <v>32000</v>
      </c>
      <c r="R297" s="919">
        <v>9.3800000000000008</v>
      </c>
      <c r="S297" s="918">
        <v>36800</v>
      </c>
      <c r="T297" s="919">
        <v>10.79</v>
      </c>
      <c r="U297" s="918">
        <v>1806</v>
      </c>
      <c r="V297" s="918">
        <v>2580</v>
      </c>
      <c r="W297" s="918">
        <v>3612</v>
      </c>
      <c r="X297" s="921">
        <v>12.4</v>
      </c>
      <c r="Y297" s="922">
        <v>21</v>
      </c>
    </row>
    <row r="298" spans="1:25">
      <c r="A298" s="764" t="s">
        <v>2912</v>
      </c>
      <c r="C298" s="313">
        <v>3</v>
      </c>
      <c r="D298" s="313" t="str">
        <f t="shared" si="4"/>
        <v>LMU36CHV340</v>
      </c>
      <c r="E298" s="953"/>
      <c r="F298" s="915">
        <v>7</v>
      </c>
      <c r="G298" s="915">
        <v>15</v>
      </c>
      <c r="H298" s="916">
        <v>18</v>
      </c>
      <c r="I298" s="917" t="s">
        <v>2967</v>
      </c>
      <c r="J298" s="916">
        <v>40</v>
      </c>
      <c r="K298" s="918">
        <v>5600</v>
      </c>
      <c r="L298" s="918">
        <v>12000</v>
      </c>
      <c r="M298" s="925">
        <v>14400</v>
      </c>
      <c r="N298" s="917" t="s">
        <v>2967</v>
      </c>
      <c r="O298" s="918">
        <v>19200</v>
      </c>
      <c r="P298" s="919">
        <v>5.63</v>
      </c>
      <c r="Q298" s="918">
        <v>32000</v>
      </c>
      <c r="R298" s="919">
        <v>9.3800000000000008</v>
      </c>
      <c r="S298" s="918">
        <v>36800</v>
      </c>
      <c r="T298" s="919">
        <v>10.79</v>
      </c>
      <c r="U298" s="918">
        <v>1806</v>
      </c>
      <c r="V298" s="918">
        <v>2580</v>
      </c>
      <c r="W298" s="918">
        <v>3612</v>
      </c>
      <c r="X298" s="921">
        <v>12.4</v>
      </c>
      <c r="Y298" s="922">
        <v>21</v>
      </c>
    </row>
    <row r="299" spans="1:25">
      <c r="A299" s="764" t="s">
        <v>2912</v>
      </c>
      <c r="C299" s="313">
        <v>3</v>
      </c>
      <c r="D299" s="313" t="str">
        <f t="shared" si="4"/>
        <v>LMU36CHV342</v>
      </c>
      <c r="E299" s="953"/>
      <c r="F299" s="915">
        <v>9</v>
      </c>
      <c r="G299" s="915">
        <v>9</v>
      </c>
      <c r="H299" s="916">
        <v>24</v>
      </c>
      <c r="I299" s="917" t="s">
        <v>2967</v>
      </c>
      <c r="J299" s="916">
        <v>42</v>
      </c>
      <c r="K299" s="918">
        <v>6857</v>
      </c>
      <c r="L299" s="918">
        <v>6857</v>
      </c>
      <c r="M299" s="925">
        <v>18286</v>
      </c>
      <c r="N299" s="917" t="s">
        <v>2967</v>
      </c>
      <c r="O299" s="918">
        <v>19200</v>
      </c>
      <c r="P299" s="919">
        <v>5.63</v>
      </c>
      <c r="Q299" s="918">
        <v>32000</v>
      </c>
      <c r="R299" s="919">
        <v>9.3800000000000008</v>
      </c>
      <c r="S299" s="918">
        <v>36800</v>
      </c>
      <c r="T299" s="919">
        <v>10.79</v>
      </c>
      <c r="U299" s="918">
        <v>1806</v>
      </c>
      <c r="V299" s="918">
        <v>2580</v>
      </c>
      <c r="W299" s="918">
        <v>3612</v>
      </c>
      <c r="X299" s="921">
        <v>12.4</v>
      </c>
      <c r="Y299" s="922">
        <v>21</v>
      </c>
    </row>
    <row r="300" spans="1:25">
      <c r="A300" s="764" t="s">
        <v>2912</v>
      </c>
      <c r="C300" s="313">
        <v>3</v>
      </c>
      <c r="D300" s="313" t="str">
        <f t="shared" si="4"/>
        <v>LMU36CHV342</v>
      </c>
      <c r="E300" s="953"/>
      <c r="F300" s="915">
        <v>9</v>
      </c>
      <c r="G300" s="915">
        <v>15</v>
      </c>
      <c r="H300" s="916">
        <v>18</v>
      </c>
      <c r="I300" s="917" t="s">
        <v>2967</v>
      </c>
      <c r="J300" s="916">
        <v>42</v>
      </c>
      <c r="K300" s="918">
        <v>6857</v>
      </c>
      <c r="L300" s="918">
        <v>11429</v>
      </c>
      <c r="M300" s="925">
        <v>13714</v>
      </c>
      <c r="N300" s="917" t="s">
        <v>2967</v>
      </c>
      <c r="O300" s="918">
        <v>19200</v>
      </c>
      <c r="P300" s="919">
        <v>5.63</v>
      </c>
      <c r="Q300" s="918">
        <v>32000</v>
      </c>
      <c r="R300" s="919">
        <v>9.3800000000000008</v>
      </c>
      <c r="S300" s="918">
        <v>36800</v>
      </c>
      <c r="T300" s="919">
        <v>10.79</v>
      </c>
      <c r="U300" s="918">
        <v>1806</v>
      </c>
      <c r="V300" s="918">
        <v>2580</v>
      </c>
      <c r="W300" s="918">
        <v>3612</v>
      </c>
      <c r="X300" s="921">
        <v>12.4</v>
      </c>
      <c r="Y300" s="922">
        <v>21</v>
      </c>
    </row>
    <row r="301" spans="1:25">
      <c r="A301" s="764" t="s">
        <v>2912</v>
      </c>
      <c r="C301" s="313">
        <v>3</v>
      </c>
      <c r="D301" s="313" t="str">
        <f t="shared" si="4"/>
        <v>LMU36CHV342</v>
      </c>
      <c r="E301" s="953"/>
      <c r="F301" s="915">
        <v>12</v>
      </c>
      <c r="G301" s="915">
        <v>12</v>
      </c>
      <c r="H301" s="916">
        <v>18</v>
      </c>
      <c r="I301" s="917" t="s">
        <v>2967</v>
      </c>
      <c r="J301" s="916">
        <v>42</v>
      </c>
      <c r="K301" s="918">
        <v>9143</v>
      </c>
      <c r="L301" s="918">
        <v>9143</v>
      </c>
      <c r="M301" s="925">
        <v>13714</v>
      </c>
      <c r="N301" s="917" t="s">
        <v>2967</v>
      </c>
      <c r="O301" s="918">
        <v>19200</v>
      </c>
      <c r="P301" s="919">
        <v>5.63</v>
      </c>
      <c r="Q301" s="918">
        <v>32000</v>
      </c>
      <c r="R301" s="919">
        <v>9.3800000000000008</v>
      </c>
      <c r="S301" s="918">
        <v>36800</v>
      </c>
      <c r="T301" s="919">
        <v>10.79</v>
      </c>
      <c r="U301" s="918">
        <v>1806</v>
      </c>
      <c r="V301" s="918">
        <v>2580</v>
      </c>
      <c r="W301" s="918">
        <v>3612</v>
      </c>
      <c r="X301" s="921">
        <v>12.4</v>
      </c>
      <c r="Y301" s="922">
        <v>21</v>
      </c>
    </row>
    <row r="302" spans="1:25">
      <c r="A302" s="764" t="s">
        <v>2912</v>
      </c>
      <c r="C302" s="313">
        <v>3</v>
      </c>
      <c r="D302" s="313" t="str">
        <f t="shared" si="4"/>
        <v>LMU36CHV342</v>
      </c>
      <c r="E302" s="953"/>
      <c r="F302" s="915">
        <v>12</v>
      </c>
      <c r="G302" s="915">
        <v>15</v>
      </c>
      <c r="H302" s="916">
        <v>15</v>
      </c>
      <c r="I302" s="917" t="s">
        <v>2967</v>
      </c>
      <c r="J302" s="916">
        <v>42</v>
      </c>
      <c r="K302" s="918">
        <v>9143</v>
      </c>
      <c r="L302" s="918">
        <v>11429</v>
      </c>
      <c r="M302" s="925">
        <v>11429</v>
      </c>
      <c r="N302" s="917" t="s">
        <v>2967</v>
      </c>
      <c r="O302" s="918">
        <v>19200</v>
      </c>
      <c r="P302" s="919">
        <v>5.63</v>
      </c>
      <c r="Q302" s="918">
        <v>32000</v>
      </c>
      <c r="R302" s="919">
        <v>9.3800000000000008</v>
      </c>
      <c r="S302" s="918">
        <v>36800</v>
      </c>
      <c r="T302" s="919">
        <v>10.79</v>
      </c>
      <c r="U302" s="918">
        <v>1806</v>
      </c>
      <c r="V302" s="918">
        <v>2580</v>
      </c>
      <c r="W302" s="918">
        <v>3612</v>
      </c>
      <c r="X302" s="921">
        <v>12.4</v>
      </c>
      <c r="Y302" s="922">
        <v>21</v>
      </c>
    </row>
    <row r="303" spans="1:25">
      <c r="A303" s="764" t="s">
        <v>2912</v>
      </c>
      <c r="C303" s="313">
        <v>3</v>
      </c>
      <c r="D303" s="313" t="str">
        <f t="shared" si="4"/>
        <v>LMU36CHV343</v>
      </c>
      <c r="E303" s="953"/>
      <c r="F303" s="915">
        <v>7</v>
      </c>
      <c r="G303" s="915">
        <v>12</v>
      </c>
      <c r="H303" s="916">
        <v>24</v>
      </c>
      <c r="I303" s="917" t="s">
        <v>2967</v>
      </c>
      <c r="J303" s="916">
        <v>43</v>
      </c>
      <c r="K303" s="918">
        <v>5209</v>
      </c>
      <c r="L303" s="918">
        <v>8930</v>
      </c>
      <c r="M303" s="925">
        <v>17860</v>
      </c>
      <c r="N303" s="917" t="s">
        <v>2967</v>
      </c>
      <c r="O303" s="918">
        <v>19200</v>
      </c>
      <c r="P303" s="919">
        <v>5.63</v>
      </c>
      <c r="Q303" s="918">
        <v>32000</v>
      </c>
      <c r="R303" s="919">
        <v>9.3800000000000008</v>
      </c>
      <c r="S303" s="918">
        <v>36800</v>
      </c>
      <c r="T303" s="919">
        <v>10.79</v>
      </c>
      <c r="U303" s="918">
        <v>1806</v>
      </c>
      <c r="V303" s="918">
        <v>2580</v>
      </c>
      <c r="W303" s="918">
        <v>3612</v>
      </c>
      <c r="X303" s="921">
        <v>12.4</v>
      </c>
      <c r="Y303" s="922">
        <v>21</v>
      </c>
    </row>
    <row r="304" spans="1:25">
      <c r="A304" s="764" t="s">
        <v>2912</v>
      </c>
      <c r="C304" s="313">
        <v>3</v>
      </c>
      <c r="D304" s="313" t="str">
        <f t="shared" si="4"/>
        <v>LMU36CHV343</v>
      </c>
      <c r="E304" s="953"/>
      <c r="F304" s="915">
        <v>7</v>
      </c>
      <c r="G304" s="915">
        <v>18</v>
      </c>
      <c r="H304" s="916">
        <v>18</v>
      </c>
      <c r="I304" s="917" t="s">
        <v>2967</v>
      </c>
      <c r="J304" s="916">
        <v>43</v>
      </c>
      <c r="K304" s="918">
        <v>5209</v>
      </c>
      <c r="L304" s="918">
        <v>13395</v>
      </c>
      <c r="M304" s="925">
        <v>13395</v>
      </c>
      <c r="N304" s="917" t="s">
        <v>2967</v>
      </c>
      <c r="O304" s="918">
        <v>19200</v>
      </c>
      <c r="P304" s="919">
        <v>5.63</v>
      </c>
      <c r="Q304" s="918">
        <v>32000</v>
      </c>
      <c r="R304" s="919">
        <v>9.3800000000000008</v>
      </c>
      <c r="S304" s="918">
        <v>36800</v>
      </c>
      <c r="T304" s="919">
        <v>10.79</v>
      </c>
      <c r="U304" s="918">
        <v>1806</v>
      </c>
      <c r="V304" s="918">
        <v>2580</v>
      </c>
      <c r="W304" s="918">
        <v>3612</v>
      </c>
      <c r="X304" s="921">
        <v>12.4</v>
      </c>
      <c r="Y304" s="922">
        <v>21</v>
      </c>
    </row>
    <row r="305" spans="1:25">
      <c r="A305" s="764" t="s">
        <v>2912</v>
      </c>
      <c r="C305" s="313">
        <v>3</v>
      </c>
      <c r="D305" s="313" t="str">
        <f t="shared" si="4"/>
        <v>LMU36CHV345</v>
      </c>
      <c r="E305" s="953"/>
      <c r="F305" s="915">
        <v>9</v>
      </c>
      <c r="G305" s="915">
        <v>12</v>
      </c>
      <c r="H305" s="916">
        <v>24</v>
      </c>
      <c r="I305" s="917" t="s">
        <v>2967</v>
      </c>
      <c r="J305" s="916">
        <v>45</v>
      </c>
      <c r="K305" s="918">
        <v>6400</v>
      </c>
      <c r="L305" s="918">
        <v>8533</v>
      </c>
      <c r="M305" s="925">
        <v>17067</v>
      </c>
      <c r="N305" s="917" t="s">
        <v>2967</v>
      </c>
      <c r="O305" s="918">
        <v>19200</v>
      </c>
      <c r="P305" s="919">
        <v>5.63</v>
      </c>
      <c r="Q305" s="918">
        <v>32000</v>
      </c>
      <c r="R305" s="919">
        <v>9.3800000000000008</v>
      </c>
      <c r="S305" s="918">
        <v>36800</v>
      </c>
      <c r="T305" s="919">
        <v>10.79</v>
      </c>
      <c r="U305" s="918">
        <v>1806</v>
      </c>
      <c r="V305" s="918">
        <v>2580</v>
      </c>
      <c r="W305" s="918">
        <v>3612</v>
      </c>
      <c r="X305" s="921">
        <v>12.4</v>
      </c>
      <c r="Y305" s="922">
        <v>21</v>
      </c>
    </row>
    <row r="306" spans="1:25">
      <c r="A306" s="764" t="s">
        <v>2912</v>
      </c>
      <c r="C306" s="313">
        <v>3</v>
      </c>
      <c r="D306" s="313" t="str">
        <f t="shared" si="4"/>
        <v>LMU36CHV345</v>
      </c>
      <c r="E306" s="953"/>
      <c r="F306" s="915">
        <v>9</v>
      </c>
      <c r="G306" s="915">
        <v>18</v>
      </c>
      <c r="H306" s="916">
        <v>18</v>
      </c>
      <c r="I306" s="917" t="s">
        <v>2967</v>
      </c>
      <c r="J306" s="916">
        <v>45</v>
      </c>
      <c r="K306" s="918">
        <v>6400</v>
      </c>
      <c r="L306" s="918">
        <v>12800</v>
      </c>
      <c r="M306" s="925">
        <v>12800</v>
      </c>
      <c r="N306" s="917" t="s">
        <v>2967</v>
      </c>
      <c r="O306" s="918">
        <v>19200</v>
      </c>
      <c r="P306" s="919">
        <v>5.63</v>
      </c>
      <c r="Q306" s="918">
        <v>32000</v>
      </c>
      <c r="R306" s="919">
        <v>9.3800000000000008</v>
      </c>
      <c r="S306" s="918">
        <v>36800</v>
      </c>
      <c r="T306" s="919">
        <v>10.79</v>
      </c>
      <c r="U306" s="918">
        <v>1806</v>
      </c>
      <c r="V306" s="918">
        <v>2580</v>
      </c>
      <c r="W306" s="918">
        <v>3612</v>
      </c>
      <c r="X306" s="921">
        <v>12.4</v>
      </c>
      <c r="Y306" s="922">
        <v>21</v>
      </c>
    </row>
    <row r="307" spans="1:25">
      <c r="A307" s="764" t="s">
        <v>2912</v>
      </c>
      <c r="C307" s="313">
        <v>3</v>
      </c>
      <c r="D307" s="313" t="str">
        <f t="shared" si="4"/>
        <v>LMU36CHV345</v>
      </c>
      <c r="E307" s="953"/>
      <c r="F307" s="915">
        <v>12</v>
      </c>
      <c r="G307" s="915">
        <v>15</v>
      </c>
      <c r="H307" s="916">
        <v>18</v>
      </c>
      <c r="I307" s="917" t="s">
        <v>2967</v>
      </c>
      <c r="J307" s="916">
        <v>45</v>
      </c>
      <c r="K307" s="918">
        <v>8533</v>
      </c>
      <c r="L307" s="918">
        <v>10667</v>
      </c>
      <c r="M307" s="925">
        <v>12800</v>
      </c>
      <c r="N307" s="917" t="s">
        <v>2967</v>
      </c>
      <c r="O307" s="918">
        <v>19200</v>
      </c>
      <c r="P307" s="919">
        <v>5.63</v>
      </c>
      <c r="Q307" s="918">
        <v>32000</v>
      </c>
      <c r="R307" s="919">
        <v>9.3800000000000008</v>
      </c>
      <c r="S307" s="918">
        <v>36800</v>
      </c>
      <c r="T307" s="919">
        <v>10.79</v>
      </c>
      <c r="U307" s="918">
        <v>1806</v>
      </c>
      <c r="V307" s="918">
        <v>2580</v>
      </c>
      <c r="W307" s="918">
        <v>3612</v>
      </c>
      <c r="X307" s="921">
        <v>12.4</v>
      </c>
      <c r="Y307" s="922">
        <v>21</v>
      </c>
    </row>
    <row r="308" spans="1:25">
      <c r="A308" s="764" t="s">
        <v>2912</v>
      </c>
      <c r="C308" s="313">
        <v>3</v>
      </c>
      <c r="D308" s="313" t="str">
        <f t="shared" si="4"/>
        <v>LMU36CHV345</v>
      </c>
      <c r="E308" s="953"/>
      <c r="F308" s="915">
        <v>15</v>
      </c>
      <c r="G308" s="915">
        <v>15</v>
      </c>
      <c r="H308" s="916">
        <v>15</v>
      </c>
      <c r="I308" s="917" t="s">
        <v>2967</v>
      </c>
      <c r="J308" s="916">
        <v>45</v>
      </c>
      <c r="K308" s="918">
        <v>10667</v>
      </c>
      <c r="L308" s="918">
        <v>10667</v>
      </c>
      <c r="M308" s="925">
        <v>10667</v>
      </c>
      <c r="N308" s="917" t="s">
        <v>2967</v>
      </c>
      <c r="O308" s="918">
        <v>19200</v>
      </c>
      <c r="P308" s="919">
        <v>5.63</v>
      </c>
      <c r="Q308" s="918">
        <v>32000</v>
      </c>
      <c r="R308" s="919">
        <v>9.3800000000000008</v>
      </c>
      <c r="S308" s="918">
        <v>36800</v>
      </c>
      <c r="T308" s="919">
        <v>10.79</v>
      </c>
      <c r="U308" s="918">
        <v>1806</v>
      </c>
      <c r="V308" s="918">
        <v>2580</v>
      </c>
      <c r="W308" s="918">
        <v>3612</v>
      </c>
      <c r="X308" s="921">
        <v>12.4</v>
      </c>
      <c r="Y308" s="922">
        <v>21</v>
      </c>
    </row>
    <row r="309" spans="1:25">
      <c r="A309" s="764" t="s">
        <v>2912</v>
      </c>
      <c r="C309" s="313">
        <v>3</v>
      </c>
      <c r="D309" s="313" t="str">
        <f t="shared" si="4"/>
        <v>LMU36CHV346</v>
      </c>
      <c r="E309" s="953"/>
      <c r="F309" s="915">
        <v>7</v>
      </c>
      <c r="G309" s="915">
        <v>15</v>
      </c>
      <c r="H309" s="916">
        <v>24</v>
      </c>
      <c r="I309" s="917" t="s">
        <v>2967</v>
      </c>
      <c r="J309" s="916">
        <v>46</v>
      </c>
      <c r="K309" s="918">
        <v>4870</v>
      </c>
      <c r="L309" s="918">
        <v>10435</v>
      </c>
      <c r="M309" s="925">
        <v>16696</v>
      </c>
      <c r="N309" s="917" t="s">
        <v>2967</v>
      </c>
      <c r="O309" s="918">
        <v>19200</v>
      </c>
      <c r="P309" s="919">
        <v>5.63</v>
      </c>
      <c r="Q309" s="918">
        <v>32000</v>
      </c>
      <c r="R309" s="919">
        <v>9.3800000000000008</v>
      </c>
      <c r="S309" s="918">
        <v>36800</v>
      </c>
      <c r="T309" s="919">
        <v>10.79</v>
      </c>
      <c r="U309" s="918">
        <v>1806</v>
      </c>
      <c r="V309" s="918">
        <v>2580</v>
      </c>
      <c r="W309" s="918">
        <v>3612</v>
      </c>
      <c r="X309" s="921">
        <v>12.4</v>
      </c>
      <c r="Y309" s="922">
        <v>21</v>
      </c>
    </row>
    <row r="310" spans="1:25">
      <c r="A310" s="764" t="s">
        <v>2912</v>
      </c>
      <c r="C310" s="313">
        <v>3</v>
      </c>
      <c r="D310" s="313" t="str">
        <f t="shared" si="4"/>
        <v>LMU36CHV348</v>
      </c>
      <c r="E310" s="953"/>
      <c r="F310" s="915">
        <v>9</v>
      </c>
      <c r="G310" s="915">
        <v>15</v>
      </c>
      <c r="H310" s="916">
        <v>24</v>
      </c>
      <c r="I310" s="917" t="s">
        <v>2967</v>
      </c>
      <c r="J310" s="916">
        <v>48</v>
      </c>
      <c r="K310" s="918">
        <v>6000</v>
      </c>
      <c r="L310" s="918">
        <v>10000</v>
      </c>
      <c r="M310" s="925">
        <v>16000</v>
      </c>
      <c r="N310" s="917" t="s">
        <v>2967</v>
      </c>
      <c r="O310" s="918">
        <v>19200</v>
      </c>
      <c r="P310" s="919">
        <v>5.63</v>
      </c>
      <c r="Q310" s="918">
        <v>32000</v>
      </c>
      <c r="R310" s="919">
        <v>9.3800000000000008</v>
      </c>
      <c r="S310" s="918">
        <v>36800</v>
      </c>
      <c r="T310" s="919">
        <v>10.79</v>
      </c>
      <c r="U310" s="918">
        <v>1806</v>
      </c>
      <c r="V310" s="918">
        <v>2580</v>
      </c>
      <c r="W310" s="918">
        <v>3612</v>
      </c>
      <c r="X310" s="921">
        <v>12.4</v>
      </c>
      <c r="Y310" s="922">
        <v>21</v>
      </c>
    </row>
    <row r="311" spans="1:25">
      <c r="A311" s="764" t="s">
        <v>2912</v>
      </c>
      <c r="C311" s="313">
        <v>3</v>
      </c>
      <c r="D311" s="313" t="str">
        <f t="shared" si="4"/>
        <v>LMU36CHV348</v>
      </c>
      <c r="E311" s="953"/>
      <c r="F311" s="915">
        <v>12</v>
      </c>
      <c r="G311" s="915">
        <v>12</v>
      </c>
      <c r="H311" s="916">
        <v>24</v>
      </c>
      <c r="I311" s="917" t="s">
        <v>2967</v>
      </c>
      <c r="J311" s="916">
        <v>48</v>
      </c>
      <c r="K311" s="918">
        <v>8000</v>
      </c>
      <c r="L311" s="918">
        <v>8000</v>
      </c>
      <c r="M311" s="925">
        <v>16000</v>
      </c>
      <c r="N311" s="917" t="s">
        <v>2967</v>
      </c>
      <c r="O311" s="918">
        <v>19200</v>
      </c>
      <c r="P311" s="919">
        <v>5.63</v>
      </c>
      <c r="Q311" s="918">
        <v>32000</v>
      </c>
      <c r="R311" s="919">
        <v>9.3800000000000008</v>
      </c>
      <c r="S311" s="918">
        <v>36800</v>
      </c>
      <c r="T311" s="919">
        <v>10.79</v>
      </c>
      <c r="U311" s="918">
        <v>1806</v>
      </c>
      <c r="V311" s="918">
        <v>2580</v>
      </c>
      <c r="W311" s="918">
        <v>3612</v>
      </c>
      <c r="X311" s="921">
        <v>12.4</v>
      </c>
      <c r="Y311" s="922">
        <v>21</v>
      </c>
    </row>
    <row r="312" spans="1:25">
      <c r="A312" s="764" t="s">
        <v>2912</v>
      </c>
      <c r="C312" s="313">
        <v>3</v>
      </c>
      <c r="D312" s="313" t="str">
        <f t="shared" ref="D312:D375" si="5">A312&amp;C312&amp;B312&amp;J312</f>
        <v>LMU36CHV348</v>
      </c>
      <c r="E312" s="953"/>
      <c r="F312" s="915">
        <v>12</v>
      </c>
      <c r="G312" s="915">
        <v>18</v>
      </c>
      <c r="H312" s="916">
        <v>18</v>
      </c>
      <c r="I312" s="917" t="s">
        <v>2967</v>
      </c>
      <c r="J312" s="916">
        <v>48</v>
      </c>
      <c r="K312" s="918">
        <v>8000</v>
      </c>
      <c r="L312" s="918">
        <v>12000</v>
      </c>
      <c r="M312" s="925">
        <v>12000</v>
      </c>
      <c r="N312" s="917" t="s">
        <v>2967</v>
      </c>
      <c r="O312" s="918">
        <v>19200</v>
      </c>
      <c r="P312" s="919">
        <v>5.63</v>
      </c>
      <c r="Q312" s="918">
        <v>32000</v>
      </c>
      <c r="R312" s="919">
        <v>9.3800000000000008</v>
      </c>
      <c r="S312" s="918">
        <v>36800</v>
      </c>
      <c r="T312" s="919">
        <v>10.79</v>
      </c>
      <c r="U312" s="918">
        <v>1806</v>
      </c>
      <c r="V312" s="918">
        <v>2580</v>
      </c>
      <c r="W312" s="918">
        <v>3612</v>
      </c>
      <c r="X312" s="921">
        <v>12.4</v>
      </c>
      <c r="Y312" s="922">
        <v>21</v>
      </c>
    </row>
    <row r="313" spans="1:25">
      <c r="A313" s="764" t="s">
        <v>2912</v>
      </c>
      <c r="C313" s="313">
        <v>3</v>
      </c>
      <c r="D313" s="313" t="str">
        <f t="shared" si="5"/>
        <v>LMU36CHV348</v>
      </c>
      <c r="E313" s="954"/>
      <c r="F313" s="915">
        <v>15</v>
      </c>
      <c r="G313" s="915">
        <v>15</v>
      </c>
      <c r="H313" s="916">
        <v>18</v>
      </c>
      <c r="I313" s="917" t="s">
        <v>2967</v>
      </c>
      <c r="J313" s="916">
        <v>48</v>
      </c>
      <c r="K313" s="918">
        <v>10000</v>
      </c>
      <c r="L313" s="918">
        <v>10000</v>
      </c>
      <c r="M313" s="925">
        <v>12000</v>
      </c>
      <c r="N313" s="917" t="s">
        <v>2967</v>
      </c>
      <c r="O313" s="918">
        <v>19200</v>
      </c>
      <c r="P313" s="919">
        <v>5.63</v>
      </c>
      <c r="Q313" s="918">
        <v>32000</v>
      </c>
      <c r="R313" s="919">
        <v>9.3800000000000008</v>
      </c>
      <c r="S313" s="918">
        <v>36800</v>
      </c>
      <c r="T313" s="919">
        <v>10.79</v>
      </c>
      <c r="U313" s="918">
        <v>1806</v>
      </c>
      <c r="V313" s="918">
        <v>2580</v>
      </c>
      <c r="W313" s="918">
        <v>3612</v>
      </c>
      <c r="X313" s="921">
        <v>12.4</v>
      </c>
      <c r="Y313" s="922">
        <v>21</v>
      </c>
    </row>
    <row r="314" spans="1:25">
      <c r="A314" s="764" t="s">
        <v>2912</v>
      </c>
      <c r="C314" s="313">
        <v>4</v>
      </c>
      <c r="D314" s="313" t="str">
        <f t="shared" si="5"/>
        <v>LMU36CHV428</v>
      </c>
      <c r="E314" s="952" t="s">
        <v>2973</v>
      </c>
      <c r="F314" s="915">
        <v>7</v>
      </c>
      <c r="G314" s="915">
        <v>7</v>
      </c>
      <c r="H314" s="916">
        <v>7</v>
      </c>
      <c r="I314" s="915">
        <v>7</v>
      </c>
      <c r="J314" s="916">
        <v>28</v>
      </c>
      <c r="K314" s="918">
        <v>7000</v>
      </c>
      <c r="L314" s="918">
        <v>7000</v>
      </c>
      <c r="M314" s="925">
        <v>7000</v>
      </c>
      <c r="N314" s="918">
        <v>7000</v>
      </c>
      <c r="O314" s="918">
        <v>16800</v>
      </c>
      <c r="P314" s="919">
        <v>4.92</v>
      </c>
      <c r="Q314" s="918">
        <v>28000</v>
      </c>
      <c r="R314" s="919">
        <v>8.2100000000000009</v>
      </c>
      <c r="S314" s="918">
        <v>33600</v>
      </c>
      <c r="T314" s="919">
        <v>9.85</v>
      </c>
      <c r="U314" s="918">
        <v>1540</v>
      </c>
      <c r="V314" s="918">
        <v>2200</v>
      </c>
      <c r="W314" s="918">
        <v>3080</v>
      </c>
      <c r="X314" s="921">
        <v>12.7</v>
      </c>
      <c r="Y314" s="922">
        <v>21.5</v>
      </c>
    </row>
    <row r="315" spans="1:25">
      <c r="A315" s="764" t="s">
        <v>2912</v>
      </c>
      <c r="C315" s="313">
        <v>4</v>
      </c>
      <c r="D315" s="313" t="str">
        <f t="shared" si="5"/>
        <v>LMU36CHV430</v>
      </c>
      <c r="E315" s="953"/>
      <c r="F315" s="915">
        <v>7</v>
      </c>
      <c r="G315" s="915">
        <v>7</v>
      </c>
      <c r="H315" s="916">
        <v>7</v>
      </c>
      <c r="I315" s="915">
        <v>9</v>
      </c>
      <c r="J315" s="916">
        <v>30</v>
      </c>
      <c r="K315" s="918">
        <v>7000</v>
      </c>
      <c r="L315" s="918">
        <v>7000</v>
      </c>
      <c r="M315" s="925">
        <v>7000</v>
      </c>
      <c r="N315" s="918">
        <v>9000</v>
      </c>
      <c r="O315" s="918">
        <v>18000</v>
      </c>
      <c r="P315" s="919">
        <v>5.28</v>
      </c>
      <c r="Q315" s="918">
        <v>30000</v>
      </c>
      <c r="R315" s="919">
        <v>8.7899999999999991</v>
      </c>
      <c r="S315" s="918">
        <v>36000</v>
      </c>
      <c r="T315" s="919">
        <v>10.55</v>
      </c>
      <c r="U315" s="918">
        <v>1645</v>
      </c>
      <c r="V315" s="918">
        <v>2350</v>
      </c>
      <c r="W315" s="918">
        <v>3290</v>
      </c>
      <c r="X315" s="921">
        <v>12.8</v>
      </c>
      <c r="Y315" s="922">
        <v>21.6</v>
      </c>
    </row>
    <row r="316" spans="1:25">
      <c r="A316" s="764" t="s">
        <v>2912</v>
      </c>
      <c r="C316" s="313">
        <v>4</v>
      </c>
      <c r="D316" s="313" t="str">
        <f t="shared" si="5"/>
        <v>LMU36CHV432</v>
      </c>
      <c r="E316" s="953"/>
      <c r="F316" s="915">
        <v>7</v>
      </c>
      <c r="G316" s="915">
        <v>7</v>
      </c>
      <c r="H316" s="916">
        <v>9</v>
      </c>
      <c r="I316" s="915">
        <v>9</v>
      </c>
      <c r="J316" s="916">
        <v>32</v>
      </c>
      <c r="K316" s="918">
        <v>7000</v>
      </c>
      <c r="L316" s="918">
        <v>7000</v>
      </c>
      <c r="M316" s="925">
        <v>9000</v>
      </c>
      <c r="N316" s="918">
        <v>9000</v>
      </c>
      <c r="O316" s="918">
        <v>19200</v>
      </c>
      <c r="P316" s="919">
        <v>5.63</v>
      </c>
      <c r="Q316" s="918">
        <v>32000</v>
      </c>
      <c r="R316" s="919">
        <v>9.3800000000000008</v>
      </c>
      <c r="S316" s="918">
        <v>38400</v>
      </c>
      <c r="T316" s="919">
        <v>11.25</v>
      </c>
      <c r="U316" s="918">
        <v>1723</v>
      </c>
      <c r="V316" s="918">
        <v>2461</v>
      </c>
      <c r="W316" s="918">
        <v>3445</v>
      </c>
      <c r="X316" s="921">
        <v>13</v>
      </c>
      <c r="Y316" s="922">
        <v>22</v>
      </c>
    </row>
    <row r="317" spans="1:25">
      <c r="A317" s="764" t="s">
        <v>2912</v>
      </c>
      <c r="C317" s="313">
        <v>4</v>
      </c>
      <c r="D317" s="313" t="str">
        <f t="shared" si="5"/>
        <v>LMU36CHV433</v>
      </c>
      <c r="E317" s="953"/>
      <c r="F317" s="915">
        <v>7</v>
      </c>
      <c r="G317" s="915">
        <v>7</v>
      </c>
      <c r="H317" s="916">
        <v>7</v>
      </c>
      <c r="I317" s="915">
        <v>12</v>
      </c>
      <c r="J317" s="916">
        <v>33</v>
      </c>
      <c r="K317" s="918">
        <v>6788</v>
      </c>
      <c r="L317" s="918">
        <v>6788</v>
      </c>
      <c r="M317" s="925">
        <v>6788</v>
      </c>
      <c r="N317" s="918">
        <v>11636</v>
      </c>
      <c r="O317" s="918">
        <v>19200</v>
      </c>
      <c r="P317" s="919">
        <v>5.63</v>
      </c>
      <c r="Q317" s="918">
        <v>32000</v>
      </c>
      <c r="R317" s="919">
        <v>9.3800000000000008</v>
      </c>
      <c r="S317" s="918">
        <v>38400</v>
      </c>
      <c r="T317" s="919">
        <v>11.25</v>
      </c>
      <c r="U317" s="918">
        <v>1723</v>
      </c>
      <c r="V317" s="918">
        <v>2461</v>
      </c>
      <c r="W317" s="918">
        <v>3445</v>
      </c>
      <c r="X317" s="921">
        <v>13</v>
      </c>
      <c r="Y317" s="922">
        <v>22</v>
      </c>
    </row>
    <row r="318" spans="1:25">
      <c r="A318" s="764" t="s">
        <v>2912</v>
      </c>
      <c r="C318" s="313">
        <v>4</v>
      </c>
      <c r="D318" s="313" t="str">
        <f t="shared" si="5"/>
        <v>LMU36CHV434</v>
      </c>
      <c r="E318" s="953"/>
      <c r="F318" s="915">
        <v>7</v>
      </c>
      <c r="G318" s="915">
        <v>9</v>
      </c>
      <c r="H318" s="916">
        <v>9</v>
      </c>
      <c r="I318" s="915">
        <v>9</v>
      </c>
      <c r="J318" s="916">
        <v>34</v>
      </c>
      <c r="K318" s="918">
        <v>6588</v>
      </c>
      <c r="L318" s="918">
        <v>8471</v>
      </c>
      <c r="M318" s="925">
        <v>8471</v>
      </c>
      <c r="N318" s="918">
        <v>8471</v>
      </c>
      <c r="O318" s="918">
        <v>19200</v>
      </c>
      <c r="P318" s="919">
        <v>5.63</v>
      </c>
      <c r="Q318" s="918">
        <v>32000</v>
      </c>
      <c r="R318" s="919">
        <v>9.3800000000000008</v>
      </c>
      <c r="S318" s="918">
        <v>38400</v>
      </c>
      <c r="T318" s="919">
        <v>11.25</v>
      </c>
      <c r="U318" s="918">
        <v>1723</v>
      </c>
      <c r="V318" s="918">
        <v>2461</v>
      </c>
      <c r="W318" s="918">
        <v>3445</v>
      </c>
      <c r="X318" s="921">
        <v>13</v>
      </c>
      <c r="Y318" s="922">
        <v>22</v>
      </c>
    </row>
    <row r="319" spans="1:25">
      <c r="A319" s="764" t="s">
        <v>2912</v>
      </c>
      <c r="C319" s="313">
        <v>4</v>
      </c>
      <c r="D319" s="313" t="str">
        <f t="shared" si="5"/>
        <v>LMU36CHV435</v>
      </c>
      <c r="E319" s="953"/>
      <c r="F319" s="915">
        <v>7</v>
      </c>
      <c r="G319" s="915">
        <v>7</v>
      </c>
      <c r="H319" s="916">
        <v>9</v>
      </c>
      <c r="I319" s="915">
        <v>12</v>
      </c>
      <c r="J319" s="916">
        <v>35</v>
      </c>
      <c r="K319" s="918">
        <v>6400</v>
      </c>
      <c r="L319" s="918">
        <v>6400</v>
      </c>
      <c r="M319" s="925">
        <v>8229</v>
      </c>
      <c r="N319" s="918">
        <v>10971</v>
      </c>
      <c r="O319" s="918">
        <v>19200</v>
      </c>
      <c r="P319" s="919">
        <v>5.63</v>
      </c>
      <c r="Q319" s="918">
        <v>32000</v>
      </c>
      <c r="R319" s="919">
        <v>9.3800000000000008</v>
      </c>
      <c r="S319" s="918">
        <v>38400</v>
      </c>
      <c r="T319" s="919">
        <v>11.25</v>
      </c>
      <c r="U319" s="918">
        <v>1723</v>
      </c>
      <c r="V319" s="918">
        <v>2461</v>
      </c>
      <c r="W319" s="918">
        <v>3445</v>
      </c>
      <c r="X319" s="921">
        <v>13</v>
      </c>
      <c r="Y319" s="922">
        <v>22</v>
      </c>
    </row>
    <row r="320" spans="1:25">
      <c r="A320" s="764" t="s">
        <v>2912</v>
      </c>
      <c r="C320" s="313">
        <v>4</v>
      </c>
      <c r="D320" s="313" t="str">
        <f t="shared" si="5"/>
        <v>LMU36CHV436</v>
      </c>
      <c r="E320" s="953"/>
      <c r="F320" s="915">
        <v>7</v>
      </c>
      <c r="G320" s="915">
        <v>7</v>
      </c>
      <c r="H320" s="916">
        <v>7</v>
      </c>
      <c r="I320" s="915">
        <v>15</v>
      </c>
      <c r="J320" s="916">
        <v>36</v>
      </c>
      <c r="K320" s="918">
        <v>6222</v>
      </c>
      <c r="L320" s="918">
        <v>6222</v>
      </c>
      <c r="M320" s="925">
        <v>6222</v>
      </c>
      <c r="N320" s="918">
        <v>13333</v>
      </c>
      <c r="O320" s="918">
        <v>19200</v>
      </c>
      <c r="P320" s="919">
        <v>5.63</v>
      </c>
      <c r="Q320" s="918">
        <v>32000</v>
      </c>
      <c r="R320" s="919">
        <v>9.3800000000000008</v>
      </c>
      <c r="S320" s="918">
        <v>38400</v>
      </c>
      <c r="T320" s="919">
        <v>11.25</v>
      </c>
      <c r="U320" s="918">
        <v>1723</v>
      </c>
      <c r="V320" s="918">
        <v>2461</v>
      </c>
      <c r="W320" s="918">
        <v>3445</v>
      </c>
      <c r="X320" s="921">
        <v>13</v>
      </c>
      <c r="Y320" s="922">
        <v>22</v>
      </c>
    </row>
    <row r="321" spans="1:25">
      <c r="A321" s="764" t="s">
        <v>2912</v>
      </c>
      <c r="C321" s="313">
        <v>4</v>
      </c>
      <c r="D321" s="313" t="str">
        <f t="shared" si="5"/>
        <v>LMU36CHV436</v>
      </c>
      <c r="E321" s="953"/>
      <c r="F321" s="915">
        <v>9</v>
      </c>
      <c r="G321" s="915">
        <v>9</v>
      </c>
      <c r="H321" s="916">
        <v>9</v>
      </c>
      <c r="I321" s="915">
        <v>9</v>
      </c>
      <c r="J321" s="916">
        <v>36</v>
      </c>
      <c r="K321" s="918">
        <v>8000</v>
      </c>
      <c r="L321" s="918">
        <v>8000</v>
      </c>
      <c r="M321" s="925">
        <v>8000</v>
      </c>
      <c r="N321" s="918">
        <v>8000</v>
      </c>
      <c r="O321" s="918">
        <v>19200</v>
      </c>
      <c r="P321" s="919">
        <v>5.63</v>
      </c>
      <c r="Q321" s="918">
        <v>32000</v>
      </c>
      <c r="R321" s="919">
        <v>9.3800000000000008</v>
      </c>
      <c r="S321" s="918">
        <v>38400</v>
      </c>
      <c r="T321" s="919">
        <v>11.25</v>
      </c>
      <c r="U321" s="918">
        <v>1723</v>
      </c>
      <c r="V321" s="918">
        <v>2461</v>
      </c>
      <c r="W321" s="918">
        <v>3445</v>
      </c>
      <c r="X321" s="921">
        <v>13</v>
      </c>
      <c r="Y321" s="922">
        <v>22</v>
      </c>
    </row>
    <row r="322" spans="1:25">
      <c r="A322" s="764" t="s">
        <v>2912</v>
      </c>
      <c r="C322" s="313">
        <v>4</v>
      </c>
      <c r="D322" s="313" t="str">
        <f t="shared" si="5"/>
        <v>LMU36CHV437</v>
      </c>
      <c r="E322" s="953"/>
      <c r="F322" s="915">
        <v>7</v>
      </c>
      <c r="G322" s="915">
        <v>9</v>
      </c>
      <c r="H322" s="916">
        <v>9</v>
      </c>
      <c r="I322" s="915">
        <v>12</v>
      </c>
      <c r="J322" s="916">
        <v>37</v>
      </c>
      <c r="K322" s="918">
        <v>6054</v>
      </c>
      <c r="L322" s="918">
        <v>7784</v>
      </c>
      <c r="M322" s="925">
        <v>7784</v>
      </c>
      <c r="N322" s="918">
        <v>10378</v>
      </c>
      <c r="O322" s="918">
        <v>19200</v>
      </c>
      <c r="P322" s="919">
        <v>5.63</v>
      </c>
      <c r="Q322" s="918">
        <v>32000</v>
      </c>
      <c r="R322" s="919">
        <v>9.3800000000000008</v>
      </c>
      <c r="S322" s="918">
        <v>38400</v>
      </c>
      <c r="T322" s="919">
        <v>11.25</v>
      </c>
      <c r="U322" s="918">
        <v>1723</v>
      </c>
      <c r="V322" s="918">
        <v>2461</v>
      </c>
      <c r="W322" s="918">
        <v>3445</v>
      </c>
      <c r="X322" s="921">
        <v>13</v>
      </c>
      <c r="Y322" s="922">
        <v>22</v>
      </c>
    </row>
    <row r="323" spans="1:25">
      <c r="A323" s="764" t="s">
        <v>2912</v>
      </c>
      <c r="C323" s="313">
        <v>4</v>
      </c>
      <c r="D323" s="313" t="str">
        <f t="shared" si="5"/>
        <v>LMU36CHV438</v>
      </c>
      <c r="E323" s="953"/>
      <c r="F323" s="915">
        <v>7</v>
      </c>
      <c r="G323" s="915">
        <v>7</v>
      </c>
      <c r="H323" s="916">
        <v>9</v>
      </c>
      <c r="I323" s="915">
        <v>15</v>
      </c>
      <c r="J323" s="916">
        <v>38</v>
      </c>
      <c r="K323" s="918">
        <v>5895</v>
      </c>
      <c r="L323" s="918">
        <v>5895</v>
      </c>
      <c r="M323" s="925">
        <v>7579</v>
      </c>
      <c r="N323" s="918">
        <v>12632</v>
      </c>
      <c r="O323" s="918">
        <v>19200</v>
      </c>
      <c r="P323" s="919">
        <v>5.63</v>
      </c>
      <c r="Q323" s="918">
        <v>32000</v>
      </c>
      <c r="R323" s="919">
        <v>9.3800000000000008</v>
      </c>
      <c r="S323" s="918">
        <v>38400</v>
      </c>
      <c r="T323" s="919">
        <v>11.25</v>
      </c>
      <c r="U323" s="918">
        <v>1723</v>
      </c>
      <c r="V323" s="918">
        <v>2461</v>
      </c>
      <c r="W323" s="918">
        <v>3445</v>
      </c>
      <c r="X323" s="921">
        <v>13</v>
      </c>
      <c r="Y323" s="922">
        <v>22</v>
      </c>
    </row>
    <row r="324" spans="1:25">
      <c r="A324" s="764" t="s">
        <v>2912</v>
      </c>
      <c r="C324" s="313">
        <v>4</v>
      </c>
      <c r="D324" s="313" t="str">
        <f t="shared" si="5"/>
        <v>LMU36CHV438</v>
      </c>
      <c r="E324" s="953"/>
      <c r="F324" s="915">
        <v>7</v>
      </c>
      <c r="G324" s="915">
        <v>7</v>
      </c>
      <c r="H324" s="916">
        <v>12</v>
      </c>
      <c r="I324" s="915">
        <v>12</v>
      </c>
      <c r="J324" s="916">
        <v>38</v>
      </c>
      <c r="K324" s="918">
        <v>5895</v>
      </c>
      <c r="L324" s="918">
        <v>5895</v>
      </c>
      <c r="M324" s="925">
        <v>10105</v>
      </c>
      <c r="N324" s="918">
        <v>10105</v>
      </c>
      <c r="O324" s="918">
        <v>19200</v>
      </c>
      <c r="P324" s="919">
        <v>5.63</v>
      </c>
      <c r="Q324" s="918">
        <v>32000</v>
      </c>
      <c r="R324" s="919">
        <v>9.3800000000000008</v>
      </c>
      <c r="S324" s="918">
        <v>38400</v>
      </c>
      <c r="T324" s="919">
        <v>11.25</v>
      </c>
      <c r="U324" s="918">
        <v>1723</v>
      </c>
      <c r="V324" s="918">
        <v>2461</v>
      </c>
      <c r="W324" s="918">
        <v>3445</v>
      </c>
      <c r="X324" s="921">
        <v>13</v>
      </c>
      <c r="Y324" s="922">
        <v>22</v>
      </c>
    </row>
    <row r="325" spans="1:25">
      <c r="A325" s="764" t="s">
        <v>2912</v>
      </c>
      <c r="C325" s="313">
        <v>4</v>
      </c>
      <c r="D325" s="313" t="str">
        <f t="shared" si="5"/>
        <v>LMU36CHV439</v>
      </c>
      <c r="E325" s="953"/>
      <c r="F325" s="915">
        <v>7</v>
      </c>
      <c r="G325" s="915">
        <v>7</v>
      </c>
      <c r="H325" s="916">
        <v>7</v>
      </c>
      <c r="I325" s="915">
        <v>18</v>
      </c>
      <c r="J325" s="916">
        <v>39</v>
      </c>
      <c r="K325" s="918">
        <v>5744</v>
      </c>
      <c r="L325" s="918">
        <v>5744</v>
      </c>
      <c r="M325" s="925">
        <v>5744</v>
      </c>
      <c r="N325" s="918">
        <v>14769</v>
      </c>
      <c r="O325" s="918">
        <v>19200</v>
      </c>
      <c r="P325" s="919">
        <v>5.63</v>
      </c>
      <c r="Q325" s="918">
        <v>32000</v>
      </c>
      <c r="R325" s="919">
        <v>9.3800000000000008</v>
      </c>
      <c r="S325" s="918">
        <v>38400</v>
      </c>
      <c r="T325" s="919">
        <v>11.25</v>
      </c>
      <c r="U325" s="918">
        <v>1723</v>
      </c>
      <c r="V325" s="918">
        <v>2461</v>
      </c>
      <c r="W325" s="918">
        <v>3445</v>
      </c>
      <c r="X325" s="921">
        <v>13</v>
      </c>
      <c r="Y325" s="922">
        <v>22</v>
      </c>
    </row>
    <row r="326" spans="1:25">
      <c r="A326" s="764" t="s">
        <v>2912</v>
      </c>
      <c r="C326" s="313">
        <v>4</v>
      </c>
      <c r="D326" s="313" t="str">
        <f t="shared" si="5"/>
        <v>LMU36CHV439</v>
      </c>
      <c r="E326" s="953"/>
      <c r="F326" s="915">
        <v>9</v>
      </c>
      <c r="G326" s="915">
        <v>9</v>
      </c>
      <c r="H326" s="916">
        <v>9</v>
      </c>
      <c r="I326" s="915">
        <v>12</v>
      </c>
      <c r="J326" s="916">
        <v>39</v>
      </c>
      <c r="K326" s="918">
        <v>7385</v>
      </c>
      <c r="L326" s="918">
        <v>7385</v>
      </c>
      <c r="M326" s="925">
        <v>7385</v>
      </c>
      <c r="N326" s="918">
        <v>9846</v>
      </c>
      <c r="O326" s="918">
        <v>19200</v>
      </c>
      <c r="P326" s="919">
        <v>5.63</v>
      </c>
      <c r="Q326" s="918">
        <v>32000</v>
      </c>
      <c r="R326" s="919">
        <v>9.3800000000000008</v>
      </c>
      <c r="S326" s="918">
        <v>38400</v>
      </c>
      <c r="T326" s="919">
        <v>11.25</v>
      </c>
      <c r="U326" s="918">
        <v>1723</v>
      </c>
      <c r="V326" s="918">
        <v>2461</v>
      </c>
      <c r="W326" s="918">
        <v>3445</v>
      </c>
      <c r="X326" s="921">
        <v>13</v>
      </c>
      <c r="Y326" s="922">
        <v>22</v>
      </c>
    </row>
    <row r="327" spans="1:25">
      <c r="A327" s="764" t="s">
        <v>2912</v>
      </c>
      <c r="C327" s="313">
        <v>4</v>
      </c>
      <c r="D327" s="313" t="str">
        <f t="shared" si="5"/>
        <v>LMU36CHV440</v>
      </c>
      <c r="E327" s="953"/>
      <c r="F327" s="915">
        <v>7</v>
      </c>
      <c r="G327" s="915">
        <v>9</v>
      </c>
      <c r="H327" s="916">
        <v>9</v>
      </c>
      <c r="I327" s="915">
        <v>15</v>
      </c>
      <c r="J327" s="916">
        <v>40</v>
      </c>
      <c r="K327" s="918">
        <v>5600</v>
      </c>
      <c r="L327" s="918">
        <v>7200</v>
      </c>
      <c r="M327" s="925">
        <v>7200</v>
      </c>
      <c r="N327" s="918">
        <v>12000</v>
      </c>
      <c r="O327" s="918">
        <v>19200</v>
      </c>
      <c r="P327" s="919">
        <v>5.63</v>
      </c>
      <c r="Q327" s="918">
        <v>32000</v>
      </c>
      <c r="R327" s="919">
        <v>9.3800000000000008</v>
      </c>
      <c r="S327" s="918">
        <v>38400</v>
      </c>
      <c r="T327" s="919">
        <v>11.25</v>
      </c>
      <c r="U327" s="918">
        <v>1723</v>
      </c>
      <c r="V327" s="918">
        <v>2461</v>
      </c>
      <c r="W327" s="918">
        <v>3445</v>
      </c>
      <c r="X327" s="921">
        <v>13</v>
      </c>
      <c r="Y327" s="922">
        <v>22</v>
      </c>
    </row>
    <row r="328" spans="1:25">
      <c r="A328" s="764" t="s">
        <v>2912</v>
      </c>
      <c r="C328" s="313">
        <v>4</v>
      </c>
      <c r="D328" s="313" t="str">
        <f t="shared" si="5"/>
        <v>LMU36CHV440</v>
      </c>
      <c r="E328" s="953"/>
      <c r="F328" s="915">
        <v>7</v>
      </c>
      <c r="G328" s="915">
        <v>9</v>
      </c>
      <c r="H328" s="916">
        <v>12</v>
      </c>
      <c r="I328" s="915">
        <v>12</v>
      </c>
      <c r="J328" s="916">
        <v>40</v>
      </c>
      <c r="K328" s="918">
        <v>5600</v>
      </c>
      <c r="L328" s="918">
        <v>7200</v>
      </c>
      <c r="M328" s="925">
        <v>9600</v>
      </c>
      <c r="N328" s="918">
        <v>9600</v>
      </c>
      <c r="O328" s="918">
        <v>19200</v>
      </c>
      <c r="P328" s="919">
        <v>5.63</v>
      </c>
      <c r="Q328" s="918">
        <v>32000</v>
      </c>
      <c r="R328" s="919">
        <v>9.3800000000000008</v>
      </c>
      <c r="S328" s="918">
        <v>38400</v>
      </c>
      <c r="T328" s="919">
        <v>11.25</v>
      </c>
      <c r="U328" s="918">
        <v>1723</v>
      </c>
      <c r="V328" s="918">
        <v>2461</v>
      </c>
      <c r="W328" s="918">
        <v>3445</v>
      </c>
      <c r="X328" s="921">
        <v>13</v>
      </c>
      <c r="Y328" s="922">
        <v>22</v>
      </c>
    </row>
    <row r="329" spans="1:25">
      <c r="A329" s="764" t="s">
        <v>2912</v>
      </c>
      <c r="C329" s="313">
        <v>4</v>
      </c>
      <c r="D329" s="313" t="str">
        <f t="shared" si="5"/>
        <v>LMU36CHV441</v>
      </c>
      <c r="E329" s="953"/>
      <c r="F329" s="915">
        <v>7</v>
      </c>
      <c r="G329" s="915">
        <v>7</v>
      </c>
      <c r="H329" s="916">
        <v>9</v>
      </c>
      <c r="I329" s="915">
        <v>18</v>
      </c>
      <c r="J329" s="916">
        <v>41</v>
      </c>
      <c r="K329" s="918">
        <v>5463</v>
      </c>
      <c r="L329" s="918">
        <v>5463</v>
      </c>
      <c r="M329" s="925">
        <v>7024</v>
      </c>
      <c r="N329" s="918">
        <v>14049</v>
      </c>
      <c r="O329" s="918">
        <v>19200</v>
      </c>
      <c r="P329" s="919">
        <v>5.63</v>
      </c>
      <c r="Q329" s="918">
        <v>32000</v>
      </c>
      <c r="R329" s="919">
        <v>9.3800000000000008</v>
      </c>
      <c r="S329" s="918">
        <v>38400</v>
      </c>
      <c r="T329" s="919">
        <v>11.25</v>
      </c>
      <c r="U329" s="918">
        <v>1723</v>
      </c>
      <c r="V329" s="918">
        <v>2461</v>
      </c>
      <c r="W329" s="918">
        <v>3445</v>
      </c>
      <c r="X329" s="921">
        <v>13</v>
      </c>
      <c r="Y329" s="922">
        <v>22</v>
      </c>
    </row>
    <row r="330" spans="1:25">
      <c r="A330" s="764" t="s">
        <v>2912</v>
      </c>
      <c r="C330" s="313">
        <v>4</v>
      </c>
      <c r="D330" s="313" t="str">
        <f t="shared" si="5"/>
        <v>LMU36CHV441</v>
      </c>
      <c r="E330" s="953"/>
      <c r="F330" s="915">
        <v>7</v>
      </c>
      <c r="G330" s="915">
        <v>7</v>
      </c>
      <c r="H330" s="916">
        <v>12</v>
      </c>
      <c r="I330" s="915">
        <v>15</v>
      </c>
      <c r="J330" s="916">
        <v>41</v>
      </c>
      <c r="K330" s="918">
        <v>5463</v>
      </c>
      <c r="L330" s="918">
        <v>5463</v>
      </c>
      <c r="M330" s="925">
        <v>9366</v>
      </c>
      <c r="N330" s="918">
        <v>11707</v>
      </c>
      <c r="O330" s="918">
        <v>19200</v>
      </c>
      <c r="P330" s="919">
        <v>5.63</v>
      </c>
      <c r="Q330" s="918">
        <v>32000</v>
      </c>
      <c r="R330" s="919">
        <v>9.3800000000000008</v>
      </c>
      <c r="S330" s="918">
        <v>38400</v>
      </c>
      <c r="T330" s="919">
        <v>11.25</v>
      </c>
      <c r="U330" s="918">
        <v>1723</v>
      </c>
      <c r="V330" s="918">
        <v>2461</v>
      </c>
      <c r="W330" s="918">
        <v>3445</v>
      </c>
      <c r="X330" s="921">
        <v>13</v>
      </c>
      <c r="Y330" s="922">
        <v>22</v>
      </c>
    </row>
    <row r="331" spans="1:25">
      <c r="A331" s="764" t="s">
        <v>2912</v>
      </c>
      <c r="C331" s="313">
        <v>4</v>
      </c>
      <c r="D331" s="313" t="str">
        <f t="shared" si="5"/>
        <v>LMU36CHV442</v>
      </c>
      <c r="E331" s="953"/>
      <c r="F331" s="915">
        <v>9</v>
      </c>
      <c r="G331" s="915">
        <v>9</v>
      </c>
      <c r="H331" s="916">
        <v>9</v>
      </c>
      <c r="I331" s="915">
        <v>15</v>
      </c>
      <c r="J331" s="916">
        <v>42</v>
      </c>
      <c r="K331" s="918">
        <v>6857</v>
      </c>
      <c r="L331" s="918">
        <v>6857</v>
      </c>
      <c r="M331" s="925">
        <v>6857</v>
      </c>
      <c r="N331" s="918">
        <v>11429</v>
      </c>
      <c r="O331" s="918">
        <v>19200</v>
      </c>
      <c r="P331" s="919">
        <v>5.63</v>
      </c>
      <c r="Q331" s="918">
        <v>32000</v>
      </c>
      <c r="R331" s="919">
        <v>9.3800000000000008</v>
      </c>
      <c r="S331" s="918">
        <v>38400</v>
      </c>
      <c r="T331" s="919">
        <v>11.25</v>
      </c>
      <c r="U331" s="918">
        <v>1723</v>
      </c>
      <c r="V331" s="918">
        <v>2461</v>
      </c>
      <c r="W331" s="918">
        <v>3445</v>
      </c>
      <c r="X331" s="921">
        <v>13</v>
      </c>
      <c r="Y331" s="922">
        <v>22</v>
      </c>
    </row>
    <row r="332" spans="1:25">
      <c r="A332" s="764" t="s">
        <v>2912</v>
      </c>
      <c r="C332" s="313">
        <v>4</v>
      </c>
      <c r="D332" s="313" t="str">
        <f t="shared" si="5"/>
        <v>LMU36CHV442</v>
      </c>
      <c r="E332" s="953"/>
      <c r="F332" s="915">
        <v>9</v>
      </c>
      <c r="G332" s="915">
        <v>9</v>
      </c>
      <c r="H332" s="916">
        <v>12</v>
      </c>
      <c r="I332" s="915">
        <v>12</v>
      </c>
      <c r="J332" s="916">
        <v>42</v>
      </c>
      <c r="K332" s="918">
        <v>6857</v>
      </c>
      <c r="L332" s="918">
        <v>6857</v>
      </c>
      <c r="M332" s="925">
        <v>9143</v>
      </c>
      <c r="N332" s="918">
        <v>9143</v>
      </c>
      <c r="O332" s="918">
        <v>19200</v>
      </c>
      <c r="P332" s="919">
        <v>5.63</v>
      </c>
      <c r="Q332" s="918">
        <v>32000</v>
      </c>
      <c r="R332" s="919">
        <v>9.3800000000000008</v>
      </c>
      <c r="S332" s="918">
        <v>38400</v>
      </c>
      <c r="T332" s="919">
        <v>11.25</v>
      </c>
      <c r="U332" s="918">
        <v>1723</v>
      </c>
      <c r="V332" s="918">
        <v>2461</v>
      </c>
      <c r="W332" s="918">
        <v>3445</v>
      </c>
      <c r="X332" s="921">
        <v>13</v>
      </c>
      <c r="Y332" s="922">
        <v>22</v>
      </c>
    </row>
    <row r="333" spans="1:25">
      <c r="A333" s="764" t="s">
        <v>2912</v>
      </c>
      <c r="C333" s="313">
        <v>4</v>
      </c>
      <c r="D333" s="313" t="str">
        <f t="shared" si="5"/>
        <v>LMU36CHV443</v>
      </c>
      <c r="E333" s="953"/>
      <c r="F333" s="915">
        <v>7</v>
      </c>
      <c r="G333" s="915">
        <v>9</v>
      </c>
      <c r="H333" s="916">
        <v>9</v>
      </c>
      <c r="I333" s="915">
        <v>18</v>
      </c>
      <c r="J333" s="916">
        <v>43</v>
      </c>
      <c r="K333" s="918">
        <v>5209</v>
      </c>
      <c r="L333" s="918">
        <v>6698</v>
      </c>
      <c r="M333" s="925">
        <v>6698</v>
      </c>
      <c r="N333" s="918">
        <v>13395</v>
      </c>
      <c r="O333" s="918">
        <v>19200</v>
      </c>
      <c r="P333" s="919">
        <v>5.63</v>
      </c>
      <c r="Q333" s="918">
        <v>32000</v>
      </c>
      <c r="R333" s="919">
        <v>9.3800000000000008</v>
      </c>
      <c r="S333" s="918">
        <v>38400</v>
      </c>
      <c r="T333" s="919">
        <v>11.25</v>
      </c>
      <c r="U333" s="918">
        <v>1723</v>
      </c>
      <c r="V333" s="918">
        <v>2461</v>
      </c>
      <c r="W333" s="918">
        <v>3445</v>
      </c>
      <c r="X333" s="921">
        <v>13</v>
      </c>
      <c r="Y333" s="922">
        <v>22</v>
      </c>
    </row>
    <row r="334" spans="1:25">
      <c r="A334" s="764" t="s">
        <v>2912</v>
      </c>
      <c r="C334" s="313">
        <v>4</v>
      </c>
      <c r="D334" s="313" t="str">
        <f t="shared" si="5"/>
        <v>LMU36CHV443</v>
      </c>
      <c r="E334" s="953"/>
      <c r="F334" s="915">
        <v>7</v>
      </c>
      <c r="G334" s="915">
        <v>9</v>
      </c>
      <c r="H334" s="916">
        <v>12</v>
      </c>
      <c r="I334" s="915">
        <v>15</v>
      </c>
      <c r="J334" s="916">
        <v>43</v>
      </c>
      <c r="K334" s="918">
        <v>5209</v>
      </c>
      <c r="L334" s="918">
        <v>6698</v>
      </c>
      <c r="M334" s="925">
        <v>8930</v>
      </c>
      <c r="N334" s="918">
        <v>11163</v>
      </c>
      <c r="O334" s="918">
        <v>19200</v>
      </c>
      <c r="P334" s="919">
        <v>5.63</v>
      </c>
      <c r="Q334" s="918">
        <v>32000</v>
      </c>
      <c r="R334" s="919">
        <v>9.3800000000000008</v>
      </c>
      <c r="S334" s="918">
        <v>38400</v>
      </c>
      <c r="T334" s="919">
        <v>11.25</v>
      </c>
      <c r="U334" s="918">
        <v>1723</v>
      </c>
      <c r="V334" s="918">
        <v>2461</v>
      </c>
      <c r="W334" s="918">
        <v>3445</v>
      </c>
      <c r="X334" s="921">
        <v>13</v>
      </c>
      <c r="Y334" s="922">
        <v>22</v>
      </c>
    </row>
    <row r="335" spans="1:25">
      <c r="A335" s="764" t="s">
        <v>2912</v>
      </c>
      <c r="C335" s="313">
        <v>4</v>
      </c>
      <c r="D335" s="313" t="str">
        <f t="shared" si="5"/>
        <v>LMU36CHV443</v>
      </c>
      <c r="E335" s="953"/>
      <c r="F335" s="915">
        <v>7</v>
      </c>
      <c r="G335" s="915">
        <v>12</v>
      </c>
      <c r="H335" s="916">
        <v>12</v>
      </c>
      <c r="I335" s="915">
        <v>12</v>
      </c>
      <c r="J335" s="916">
        <v>43</v>
      </c>
      <c r="K335" s="918">
        <v>5209</v>
      </c>
      <c r="L335" s="918">
        <v>8930</v>
      </c>
      <c r="M335" s="925">
        <v>8930</v>
      </c>
      <c r="N335" s="918">
        <v>8930</v>
      </c>
      <c r="O335" s="918">
        <v>19200</v>
      </c>
      <c r="P335" s="919">
        <v>5.63</v>
      </c>
      <c r="Q335" s="918">
        <v>32000</v>
      </c>
      <c r="R335" s="919">
        <v>9.3800000000000008</v>
      </c>
      <c r="S335" s="918">
        <v>38400</v>
      </c>
      <c r="T335" s="919">
        <v>11.25</v>
      </c>
      <c r="U335" s="918">
        <v>1723</v>
      </c>
      <c r="V335" s="918">
        <v>2461</v>
      </c>
      <c r="W335" s="918">
        <v>3445</v>
      </c>
      <c r="X335" s="921">
        <v>13</v>
      </c>
      <c r="Y335" s="922">
        <v>22</v>
      </c>
    </row>
    <row r="336" spans="1:25">
      <c r="A336" s="764" t="s">
        <v>2912</v>
      </c>
      <c r="C336" s="313">
        <v>4</v>
      </c>
      <c r="D336" s="313" t="str">
        <f t="shared" si="5"/>
        <v>LMU36CHV444</v>
      </c>
      <c r="E336" s="953"/>
      <c r="F336" s="915">
        <v>7</v>
      </c>
      <c r="G336" s="915">
        <v>7</v>
      </c>
      <c r="H336" s="916">
        <v>12</v>
      </c>
      <c r="I336" s="915">
        <v>18</v>
      </c>
      <c r="J336" s="916">
        <v>44</v>
      </c>
      <c r="K336" s="918">
        <v>5091</v>
      </c>
      <c r="L336" s="918">
        <v>5091</v>
      </c>
      <c r="M336" s="925">
        <v>8727</v>
      </c>
      <c r="N336" s="918">
        <v>13091</v>
      </c>
      <c r="O336" s="918">
        <v>19200</v>
      </c>
      <c r="P336" s="919">
        <v>5.63</v>
      </c>
      <c r="Q336" s="918">
        <v>32000</v>
      </c>
      <c r="R336" s="919">
        <v>9.3800000000000008</v>
      </c>
      <c r="S336" s="918">
        <v>38400</v>
      </c>
      <c r="T336" s="919">
        <v>11.25</v>
      </c>
      <c r="U336" s="918">
        <v>1723</v>
      </c>
      <c r="V336" s="918">
        <v>2461</v>
      </c>
      <c r="W336" s="918">
        <v>3445</v>
      </c>
      <c r="X336" s="921">
        <v>13</v>
      </c>
      <c r="Y336" s="922">
        <v>22</v>
      </c>
    </row>
    <row r="337" spans="1:25">
      <c r="A337" s="764" t="s">
        <v>2912</v>
      </c>
      <c r="C337" s="313">
        <v>4</v>
      </c>
      <c r="D337" s="313" t="str">
        <f t="shared" si="5"/>
        <v>LMU36CHV444</v>
      </c>
      <c r="E337" s="953"/>
      <c r="F337" s="915">
        <v>7</v>
      </c>
      <c r="G337" s="915">
        <v>7</v>
      </c>
      <c r="H337" s="916">
        <v>15</v>
      </c>
      <c r="I337" s="915">
        <v>15</v>
      </c>
      <c r="J337" s="916">
        <v>44</v>
      </c>
      <c r="K337" s="918">
        <v>5091</v>
      </c>
      <c r="L337" s="918">
        <v>5091</v>
      </c>
      <c r="M337" s="925">
        <v>10909</v>
      </c>
      <c r="N337" s="918">
        <v>10909</v>
      </c>
      <c r="O337" s="918">
        <v>19200</v>
      </c>
      <c r="P337" s="919">
        <v>5.63</v>
      </c>
      <c r="Q337" s="918">
        <v>32000</v>
      </c>
      <c r="R337" s="919">
        <v>9.3800000000000008</v>
      </c>
      <c r="S337" s="918">
        <v>38400</v>
      </c>
      <c r="T337" s="919">
        <v>11.25</v>
      </c>
      <c r="U337" s="918">
        <v>1723</v>
      </c>
      <c r="V337" s="918">
        <v>2461</v>
      </c>
      <c r="W337" s="918">
        <v>3445</v>
      </c>
      <c r="X337" s="921">
        <v>13</v>
      </c>
      <c r="Y337" s="922">
        <v>22</v>
      </c>
    </row>
    <row r="338" spans="1:25">
      <c r="A338" s="764" t="s">
        <v>2912</v>
      </c>
      <c r="C338" s="313">
        <v>4</v>
      </c>
      <c r="D338" s="313" t="str">
        <f t="shared" si="5"/>
        <v>LMU36CHV445</v>
      </c>
      <c r="E338" s="953"/>
      <c r="F338" s="915">
        <v>7</v>
      </c>
      <c r="G338" s="915">
        <v>7</v>
      </c>
      <c r="H338" s="916">
        <v>7</v>
      </c>
      <c r="I338" s="915">
        <v>24</v>
      </c>
      <c r="J338" s="916">
        <v>45</v>
      </c>
      <c r="K338" s="918">
        <v>4978</v>
      </c>
      <c r="L338" s="918">
        <v>4978</v>
      </c>
      <c r="M338" s="925">
        <v>4978</v>
      </c>
      <c r="N338" s="918">
        <v>17067</v>
      </c>
      <c r="O338" s="918">
        <v>19200</v>
      </c>
      <c r="P338" s="919">
        <v>5.63</v>
      </c>
      <c r="Q338" s="918">
        <v>32000</v>
      </c>
      <c r="R338" s="919">
        <v>9.3800000000000008</v>
      </c>
      <c r="S338" s="918">
        <v>38400</v>
      </c>
      <c r="T338" s="919">
        <v>11.25</v>
      </c>
      <c r="U338" s="918">
        <v>1723</v>
      </c>
      <c r="V338" s="918">
        <v>2461</v>
      </c>
      <c r="W338" s="918">
        <v>3445</v>
      </c>
      <c r="X338" s="921">
        <v>13</v>
      </c>
      <c r="Y338" s="922">
        <v>22</v>
      </c>
    </row>
    <row r="339" spans="1:25">
      <c r="A339" s="764" t="s">
        <v>2912</v>
      </c>
      <c r="C339" s="313">
        <v>4</v>
      </c>
      <c r="D339" s="313" t="str">
        <f t="shared" si="5"/>
        <v>LMU36CHV445</v>
      </c>
      <c r="E339" s="953"/>
      <c r="F339" s="915">
        <v>9</v>
      </c>
      <c r="G339" s="915">
        <v>9</v>
      </c>
      <c r="H339" s="916">
        <v>9</v>
      </c>
      <c r="I339" s="915">
        <v>18</v>
      </c>
      <c r="J339" s="916">
        <v>45</v>
      </c>
      <c r="K339" s="918">
        <v>6400</v>
      </c>
      <c r="L339" s="918">
        <v>6400</v>
      </c>
      <c r="M339" s="925">
        <v>6400</v>
      </c>
      <c r="N339" s="918">
        <v>12800</v>
      </c>
      <c r="O339" s="918">
        <v>19200</v>
      </c>
      <c r="P339" s="919">
        <v>5.63</v>
      </c>
      <c r="Q339" s="918">
        <v>32000</v>
      </c>
      <c r="R339" s="919">
        <v>9.3800000000000008</v>
      </c>
      <c r="S339" s="918">
        <v>38400</v>
      </c>
      <c r="T339" s="919">
        <v>11.25</v>
      </c>
      <c r="U339" s="918">
        <v>1723</v>
      </c>
      <c r="V339" s="918">
        <v>2461</v>
      </c>
      <c r="W339" s="918">
        <v>3445</v>
      </c>
      <c r="X339" s="921">
        <v>13</v>
      </c>
      <c r="Y339" s="922">
        <v>22</v>
      </c>
    </row>
    <row r="340" spans="1:25">
      <c r="A340" s="764" t="s">
        <v>2912</v>
      </c>
      <c r="C340" s="313">
        <v>4</v>
      </c>
      <c r="D340" s="313" t="str">
        <f t="shared" si="5"/>
        <v>LMU36CHV445</v>
      </c>
      <c r="E340" s="953"/>
      <c r="F340" s="915">
        <v>9</v>
      </c>
      <c r="G340" s="915">
        <v>9</v>
      </c>
      <c r="H340" s="916">
        <v>12</v>
      </c>
      <c r="I340" s="915">
        <v>15</v>
      </c>
      <c r="J340" s="916">
        <v>45</v>
      </c>
      <c r="K340" s="918">
        <v>6400</v>
      </c>
      <c r="L340" s="918">
        <v>6400</v>
      </c>
      <c r="M340" s="925">
        <v>8533</v>
      </c>
      <c r="N340" s="918">
        <v>10667</v>
      </c>
      <c r="O340" s="918">
        <v>19200</v>
      </c>
      <c r="P340" s="919">
        <v>5.63</v>
      </c>
      <c r="Q340" s="918">
        <v>32000</v>
      </c>
      <c r="R340" s="919">
        <v>9.3800000000000008</v>
      </c>
      <c r="S340" s="918">
        <v>38400</v>
      </c>
      <c r="T340" s="919">
        <v>11.25</v>
      </c>
      <c r="U340" s="918">
        <v>1723</v>
      </c>
      <c r="V340" s="918">
        <v>2461</v>
      </c>
      <c r="W340" s="918">
        <v>3445</v>
      </c>
      <c r="X340" s="921">
        <v>13</v>
      </c>
      <c r="Y340" s="922">
        <v>22</v>
      </c>
    </row>
    <row r="341" spans="1:25">
      <c r="A341" s="764" t="s">
        <v>2912</v>
      </c>
      <c r="C341" s="313">
        <v>4</v>
      </c>
      <c r="D341" s="313" t="str">
        <f t="shared" si="5"/>
        <v>LMU36CHV445</v>
      </c>
      <c r="E341" s="953"/>
      <c r="F341" s="915">
        <v>9</v>
      </c>
      <c r="G341" s="915">
        <v>12</v>
      </c>
      <c r="H341" s="916">
        <v>12</v>
      </c>
      <c r="I341" s="915">
        <v>12</v>
      </c>
      <c r="J341" s="916">
        <v>45</v>
      </c>
      <c r="K341" s="918">
        <v>6400</v>
      </c>
      <c r="L341" s="918">
        <v>8533</v>
      </c>
      <c r="M341" s="925">
        <v>8533</v>
      </c>
      <c r="N341" s="918">
        <v>8533</v>
      </c>
      <c r="O341" s="918">
        <v>19200</v>
      </c>
      <c r="P341" s="919">
        <v>5.63</v>
      </c>
      <c r="Q341" s="918">
        <v>32000</v>
      </c>
      <c r="R341" s="919">
        <v>9.3800000000000008</v>
      </c>
      <c r="S341" s="918">
        <v>38400</v>
      </c>
      <c r="T341" s="919">
        <v>11.25</v>
      </c>
      <c r="U341" s="918">
        <v>1723</v>
      </c>
      <c r="V341" s="918">
        <v>2461</v>
      </c>
      <c r="W341" s="918">
        <v>3445</v>
      </c>
      <c r="X341" s="921">
        <v>13</v>
      </c>
      <c r="Y341" s="922">
        <v>22</v>
      </c>
    </row>
    <row r="342" spans="1:25">
      <c r="A342" s="764" t="s">
        <v>2912</v>
      </c>
      <c r="C342" s="313">
        <v>4</v>
      </c>
      <c r="D342" s="313" t="str">
        <f t="shared" si="5"/>
        <v>LMU36CHV446</v>
      </c>
      <c r="E342" s="953"/>
      <c r="F342" s="915">
        <v>7</v>
      </c>
      <c r="G342" s="915">
        <v>9</v>
      </c>
      <c r="H342" s="916">
        <v>12</v>
      </c>
      <c r="I342" s="915">
        <v>18</v>
      </c>
      <c r="J342" s="916">
        <v>46</v>
      </c>
      <c r="K342" s="918">
        <v>4870</v>
      </c>
      <c r="L342" s="918">
        <v>6261</v>
      </c>
      <c r="M342" s="925">
        <v>8348</v>
      </c>
      <c r="N342" s="918">
        <v>12522</v>
      </c>
      <c r="O342" s="918">
        <v>19200</v>
      </c>
      <c r="P342" s="919">
        <v>5.63</v>
      </c>
      <c r="Q342" s="918">
        <v>32000</v>
      </c>
      <c r="R342" s="919">
        <v>9.3800000000000008</v>
      </c>
      <c r="S342" s="918">
        <v>38400</v>
      </c>
      <c r="T342" s="919">
        <v>11.25</v>
      </c>
      <c r="U342" s="918">
        <v>1723</v>
      </c>
      <c r="V342" s="918">
        <v>2461</v>
      </c>
      <c r="W342" s="918">
        <v>3445</v>
      </c>
      <c r="X342" s="921">
        <v>13</v>
      </c>
      <c r="Y342" s="922">
        <v>22</v>
      </c>
    </row>
    <row r="343" spans="1:25">
      <c r="A343" s="764" t="s">
        <v>2912</v>
      </c>
      <c r="C343" s="313">
        <v>4</v>
      </c>
      <c r="D343" s="313" t="str">
        <f t="shared" si="5"/>
        <v>LMU36CHV446</v>
      </c>
      <c r="E343" s="953"/>
      <c r="F343" s="915">
        <v>7</v>
      </c>
      <c r="G343" s="915">
        <v>9</v>
      </c>
      <c r="H343" s="916">
        <v>15</v>
      </c>
      <c r="I343" s="915">
        <v>15</v>
      </c>
      <c r="J343" s="916">
        <v>46</v>
      </c>
      <c r="K343" s="918">
        <v>4870</v>
      </c>
      <c r="L343" s="918">
        <v>6261</v>
      </c>
      <c r="M343" s="925">
        <v>10435</v>
      </c>
      <c r="N343" s="918">
        <v>10435</v>
      </c>
      <c r="O343" s="918">
        <v>19200</v>
      </c>
      <c r="P343" s="919">
        <v>5.63</v>
      </c>
      <c r="Q343" s="918">
        <v>32000</v>
      </c>
      <c r="R343" s="919">
        <v>9.3800000000000008</v>
      </c>
      <c r="S343" s="918">
        <v>38400</v>
      </c>
      <c r="T343" s="919">
        <v>11.25</v>
      </c>
      <c r="U343" s="918">
        <v>1723</v>
      </c>
      <c r="V343" s="918">
        <v>2461</v>
      </c>
      <c r="W343" s="918">
        <v>3445</v>
      </c>
      <c r="X343" s="921">
        <v>13</v>
      </c>
      <c r="Y343" s="922">
        <v>22</v>
      </c>
    </row>
    <row r="344" spans="1:25">
      <c r="A344" s="764" t="s">
        <v>2912</v>
      </c>
      <c r="C344" s="313">
        <v>4</v>
      </c>
      <c r="D344" s="313" t="str">
        <f t="shared" si="5"/>
        <v>LMU36CHV446</v>
      </c>
      <c r="E344" s="953"/>
      <c r="F344" s="915">
        <v>7</v>
      </c>
      <c r="G344" s="915">
        <v>12</v>
      </c>
      <c r="H344" s="916">
        <v>12</v>
      </c>
      <c r="I344" s="915">
        <v>15</v>
      </c>
      <c r="J344" s="916">
        <v>46</v>
      </c>
      <c r="K344" s="918">
        <v>4870</v>
      </c>
      <c r="L344" s="918">
        <v>8348</v>
      </c>
      <c r="M344" s="925">
        <v>8348</v>
      </c>
      <c r="N344" s="918">
        <v>10435</v>
      </c>
      <c r="O344" s="918">
        <v>19200</v>
      </c>
      <c r="P344" s="919">
        <v>5.63</v>
      </c>
      <c r="Q344" s="918">
        <v>32000</v>
      </c>
      <c r="R344" s="919">
        <v>9.3800000000000008</v>
      </c>
      <c r="S344" s="918">
        <v>38400</v>
      </c>
      <c r="T344" s="919">
        <v>11.25</v>
      </c>
      <c r="U344" s="918">
        <v>1723</v>
      </c>
      <c r="V344" s="918">
        <v>2461</v>
      </c>
      <c r="W344" s="918">
        <v>3445</v>
      </c>
      <c r="X344" s="921">
        <v>13</v>
      </c>
      <c r="Y344" s="922">
        <v>22</v>
      </c>
    </row>
    <row r="345" spans="1:25">
      <c r="A345" s="764" t="s">
        <v>2912</v>
      </c>
      <c r="C345" s="313">
        <v>4</v>
      </c>
      <c r="D345" s="313" t="str">
        <f t="shared" si="5"/>
        <v>LMU36CHV447</v>
      </c>
      <c r="E345" s="953"/>
      <c r="F345" s="915">
        <v>7</v>
      </c>
      <c r="G345" s="915">
        <v>7</v>
      </c>
      <c r="H345" s="916">
        <v>9</v>
      </c>
      <c r="I345" s="915">
        <v>24</v>
      </c>
      <c r="J345" s="916">
        <v>47</v>
      </c>
      <c r="K345" s="918">
        <v>4766</v>
      </c>
      <c r="L345" s="918">
        <v>4766</v>
      </c>
      <c r="M345" s="925">
        <v>6128</v>
      </c>
      <c r="N345" s="918">
        <v>16340</v>
      </c>
      <c r="O345" s="918">
        <v>19200</v>
      </c>
      <c r="P345" s="919">
        <v>5.63</v>
      </c>
      <c r="Q345" s="918">
        <v>32000</v>
      </c>
      <c r="R345" s="919">
        <v>9.3800000000000008</v>
      </c>
      <c r="S345" s="918">
        <v>38400</v>
      </c>
      <c r="T345" s="919">
        <v>11.25</v>
      </c>
      <c r="U345" s="918">
        <v>1723</v>
      </c>
      <c r="V345" s="918">
        <v>2461</v>
      </c>
      <c r="W345" s="918">
        <v>3445</v>
      </c>
      <c r="X345" s="921">
        <v>13</v>
      </c>
      <c r="Y345" s="922">
        <v>22</v>
      </c>
    </row>
    <row r="346" spans="1:25">
      <c r="A346" s="764" t="s">
        <v>2912</v>
      </c>
      <c r="C346" s="313">
        <v>4</v>
      </c>
      <c r="D346" s="313" t="str">
        <f t="shared" si="5"/>
        <v>LMU36CHV447</v>
      </c>
      <c r="E346" s="953"/>
      <c r="F346" s="915">
        <v>7</v>
      </c>
      <c r="G346" s="915">
        <v>7</v>
      </c>
      <c r="H346" s="916">
        <v>15</v>
      </c>
      <c r="I346" s="915">
        <v>18</v>
      </c>
      <c r="J346" s="916">
        <v>47</v>
      </c>
      <c r="K346" s="918">
        <v>4766</v>
      </c>
      <c r="L346" s="918">
        <v>4766</v>
      </c>
      <c r="M346" s="925">
        <v>10213</v>
      </c>
      <c r="N346" s="918">
        <v>12255</v>
      </c>
      <c r="O346" s="918">
        <v>19200</v>
      </c>
      <c r="P346" s="919">
        <v>5.63</v>
      </c>
      <c r="Q346" s="918">
        <v>32000</v>
      </c>
      <c r="R346" s="919">
        <v>9.3800000000000008</v>
      </c>
      <c r="S346" s="918">
        <v>38400</v>
      </c>
      <c r="T346" s="919">
        <v>11.25</v>
      </c>
      <c r="U346" s="918">
        <v>1723</v>
      </c>
      <c r="V346" s="918">
        <v>2461</v>
      </c>
      <c r="W346" s="918">
        <v>3445</v>
      </c>
      <c r="X346" s="921">
        <v>13</v>
      </c>
      <c r="Y346" s="922">
        <v>22</v>
      </c>
    </row>
    <row r="347" spans="1:25">
      <c r="A347" s="764" t="s">
        <v>2912</v>
      </c>
      <c r="C347" s="313">
        <v>4</v>
      </c>
      <c r="D347" s="313" t="str">
        <f t="shared" si="5"/>
        <v>LMU36CHV448</v>
      </c>
      <c r="E347" s="953"/>
      <c r="F347" s="915">
        <v>9</v>
      </c>
      <c r="G347" s="915">
        <v>9</v>
      </c>
      <c r="H347" s="916">
        <v>12</v>
      </c>
      <c r="I347" s="915">
        <v>18</v>
      </c>
      <c r="J347" s="916">
        <v>48</v>
      </c>
      <c r="K347" s="918">
        <v>6000</v>
      </c>
      <c r="L347" s="918">
        <v>6000</v>
      </c>
      <c r="M347" s="925">
        <v>8000</v>
      </c>
      <c r="N347" s="918">
        <v>12000</v>
      </c>
      <c r="O347" s="918">
        <v>19200</v>
      </c>
      <c r="P347" s="919">
        <v>5.63</v>
      </c>
      <c r="Q347" s="918">
        <v>32000</v>
      </c>
      <c r="R347" s="919">
        <v>9.3800000000000008</v>
      </c>
      <c r="S347" s="918">
        <v>38400</v>
      </c>
      <c r="T347" s="919">
        <v>11.25</v>
      </c>
      <c r="U347" s="918">
        <v>1723</v>
      </c>
      <c r="V347" s="918">
        <v>2461</v>
      </c>
      <c r="W347" s="918">
        <v>3445</v>
      </c>
      <c r="X347" s="921">
        <v>13</v>
      </c>
      <c r="Y347" s="922">
        <v>22</v>
      </c>
    </row>
    <row r="348" spans="1:25">
      <c r="A348" s="764" t="s">
        <v>2912</v>
      </c>
      <c r="C348" s="313">
        <v>4</v>
      </c>
      <c r="D348" s="313" t="str">
        <f t="shared" si="5"/>
        <v>LMU36CHV448</v>
      </c>
      <c r="E348" s="953"/>
      <c r="F348" s="915">
        <v>9</v>
      </c>
      <c r="G348" s="915">
        <v>9</v>
      </c>
      <c r="H348" s="916">
        <v>15</v>
      </c>
      <c r="I348" s="915">
        <v>15</v>
      </c>
      <c r="J348" s="916">
        <v>48</v>
      </c>
      <c r="K348" s="918">
        <v>6000</v>
      </c>
      <c r="L348" s="918">
        <v>6000</v>
      </c>
      <c r="M348" s="925">
        <v>10000</v>
      </c>
      <c r="N348" s="918">
        <v>10000</v>
      </c>
      <c r="O348" s="918">
        <v>19200</v>
      </c>
      <c r="P348" s="919">
        <v>5.63</v>
      </c>
      <c r="Q348" s="918">
        <v>32000</v>
      </c>
      <c r="R348" s="919">
        <v>9.3800000000000008</v>
      </c>
      <c r="S348" s="918">
        <v>38400</v>
      </c>
      <c r="T348" s="919">
        <v>11.25</v>
      </c>
      <c r="U348" s="918">
        <v>1723</v>
      </c>
      <c r="V348" s="918">
        <v>2461</v>
      </c>
      <c r="W348" s="918">
        <v>3445</v>
      </c>
      <c r="X348" s="921">
        <v>13</v>
      </c>
      <c r="Y348" s="922">
        <v>22</v>
      </c>
    </row>
    <row r="349" spans="1:25">
      <c r="A349" s="764" t="s">
        <v>2912</v>
      </c>
      <c r="C349" s="313">
        <v>4</v>
      </c>
      <c r="D349" s="313" t="str">
        <f t="shared" si="5"/>
        <v>LMU36CHV448</v>
      </c>
      <c r="E349" s="954"/>
      <c r="F349" s="915">
        <v>12</v>
      </c>
      <c r="G349" s="915">
        <v>12</v>
      </c>
      <c r="H349" s="916">
        <v>12</v>
      </c>
      <c r="I349" s="915">
        <v>12</v>
      </c>
      <c r="J349" s="916">
        <v>48</v>
      </c>
      <c r="K349" s="918">
        <v>8000</v>
      </c>
      <c r="L349" s="918">
        <v>8000</v>
      </c>
      <c r="M349" s="925">
        <v>8000</v>
      </c>
      <c r="N349" s="918">
        <v>8000</v>
      </c>
      <c r="O349" s="918">
        <v>19200</v>
      </c>
      <c r="P349" s="919">
        <v>5.63</v>
      </c>
      <c r="Q349" s="918">
        <v>32000</v>
      </c>
      <c r="R349" s="919">
        <v>9.3800000000000008</v>
      </c>
      <c r="S349" s="918">
        <v>38400</v>
      </c>
      <c r="T349" s="919">
        <v>11.25</v>
      </c>
      <c r="U349" s="918">
        <v>1723</v>
      </c>
      <c r="V349" s="918">
        <v>2461</v>
      </c>
      <c r="W349" s="918">
        <v>3445</v>
      </c>
      <c r="X349" s="921">
        <v>13</v>
      </c>
      <c r="Y349" s="922">
        <v>22</v>
      </c>
    </row>
    <row r="350" spans="1:25" ht="12.75" customHeight="1">
      <c r="D350" s="313" t="str">
        <f t="shared" si="5"/>
        <v/>
      </c>
      <c r="E350" s="912" t="s">
        <v>2968</v>
      </c>
      <c r="F350" s="913"/>
      <c r="G350" s="913"/>
      <c r="H350" s="913"/>
      <c r="I350" s="913"/>
      <c r="J350" s="913"/>
      <c r="K350" s="913"/>
      <c r="L350" s="913"/>
      <c r="M350" s="913"/>
      <c r="N350" s="913"/>
      <c r="O350" s="913"/>
      <c r="P350" s="913"/>
      <c r="Q350" s="913"/>
      <c r="R350" s="913"/>
      <c r="S350" s="913"/>
      <c r="T350" s="913"/>
      <c r="U350" s="913"/>
      <c r="V350" s="913"/>
      <c r="W350" s="913"/>
      <c r="X350" s="913"/>
      <c r="Y350" s="914"/>
    </row>
    <row r="351" spans="1:25">
      <c r="A351" s="764" t="s">
        <v>2912</v>
      </c>
      <c r="C351" s="313">
        <v>2</v>
      </c>
      <c r="D351" s="313" t="str">
        <f t="shared" si="5"/>
        <v>LMU36CHV218</v>
      </c>
      <c r="E351" s="952" t="s">
        <v>2966</v>
      </c>
      <c r="F351" s="915">
        <v>9</v>
      </c>
      <c r="G351" s="915">
        <v>9</v>
      </c>
      <c r="H351" s="924" t="s">
        <v>2967</v>
      </c>
      <c r="I351" s="917" t="s">
        <v>2967</v>
      </c>
      <c r="J351" s="916">
        <v>18</v>
      </c>
      <c r="K351" s="918">
        <v>7875</v>
      </c>
      <c r="L351" s="918">
        <v>7875</v>
      </c>
      <c r="M351" s="924" t="s">
        <v>2967</v>
      </c>
      <c r="N351" s="917" t="s">
        <v>2967</v>
      </c>
      <c r="O351" s="918">
        <v>9450</v>
      </c>
      <c r="P351" s="921">
        <v>2.8</v>
      </c>
      <c r="Q351" s="918">
        <v>15750</v>
      </c>
      <c r="R351" s="921">
        <v>4.5999999999999996</v>
      </c>
      <c r="S351" s="918">
        <v>17483</v>
      </c>
      <c r="T351" s="921">
        <v>5.0999999999999996</v>
      </c>
      <c r="U351" s="918">
        <v>1245</v>
      </c>
      <c r="V351" s="918">
        <v>1779</v>
      </c>
      <c r="W351" s="918">
        <v>2491</v>
      </c>
      <c r="X351" s="921">
        <v>8.9</v>
      </c>
      <c r="Y351" s="922">
        <v>14.6</v>
      </c>
    </row>
    <row r="352" spans="1:25">
      <c r="A352" s="764" t="s">
        <v>2912</v>
      </c>
      <c r="C352" s="313">
        <v>2</v>
      </c>
      <c r="D352" s="313" t="str">
        <f t="shared" si="5"/>
        <v>LMU36CHV221</v>
      </c>
      <c r="E352" s="953"/>
      <c r="F352" s="915">
        <v>9</v>
      </c>
      <c r="G352" s="915">
        <v>12</v>
      </c>
      <c r="H352" s="924" t="s">
        <v>2967</v>
      </c>
      <c r="I352" s="917" t="s">
        <v>2967</v>
      </c>
      <c r="J352" s="916">
        <v>21</v>
      </c>
      <c r="K352" s="918">
        <v>7875</v>
      </c>
      <c r="L352" s="918">
        <v>10500</v>
      </c>
      <c r="M352" s="924" t="s">
        <v>2967</v>
      </c>
      <c r="N352" s="917" t="s">
        <v>2967</v>
      </c>
      <c r="O352" s="918">
        <v>11025</v>
      </c>
      <c r="P352" s="921">
        <v>3.2</v>
      </c>
      <c r="Q352" s="918">
        <v>18375</v>
      </c>
      <c r="R352" s="921">
        <v>5.4</v>
      </c>
      <c r="S352" s="918">
        <v>20396</v>
      </c>
      <c r="T352" s="921">
        <v>6</v>
      </c>
      <c r="U352" s="918">
        <v>1426</v>
      </c>
      <c r="V352" s="918">
        <v>2038</v>
      </c>
      <c r="W352" s="918">
        <v>2853</v>
      </c>
      <c r="X352" s="921">
        <v>9</v>
      </c>
      <c r="Y352" s="922">
        <v>14.9</v>
      </c>
    </row>
    <row r="353" spans="1:25">
      <c r="A353" s="764" t="s">
        <v>2912</v>
      </c>
      <c r="C353" s="313">
        <v>2</v>
      </c>
      <c r="D353" s="313" t="str">
        <f t="shared" si="5"/>
        <v>LMU36CHV224</v>
      </c>
      <c r="E353" s="953"/>
      <c r="F353" s="915">
        <v>12</v>
      </c>
      <c r="G353" s="915">
        <v>12</v>
      </c>
      <c r="H353" s="924" t="s">
        <v>2967</v>
      </c>
      <c r="I353" s="917" t="s">
        <v>2967</v>
      </c>
      <c r="J353" s="916">
        <v>24</v>
      </c>
      <c r="K353" s="918">
        <v>10500</v>
      </c>
      <c r="L353" s="918">
        <v>10500</v>
      </c>
      <c r="M353" s="924" t="s">
        <v>2967</v>
      </c>
      <c r="N353" s="917" t="s">
        <v>2967</v>
      </c>
      <c r="O353" s="918">
        <v>12600</v>
      </c>
      <c r="P353" s="921">
        <v>3.7</v>
      </c>
      <c r="Q353" s="918">
        <v>21000</v>
      </c>
      <c r="R353" s="921">
        <v>6.2</v>
      </c>
      <c r="S353" s="918">
        <v>23310</v>
      </c>
      <c r="T353" s="921">
        <v>6.8</v>
      </c>
      <c r="U353" s="918">
        <v>1578</v>
      </c>
      <c r="V353" s="918">
        <v>2255</v>
      </c>
      <c r="W353" s="918">
        <v>3157</v>
      </c>
      <c r="X353" s="921">
        <v>9.3000000000000007</v>
      </c>
      <c r="Y353" s="922">
        <v>15.4</v>
      </c>
    </row>
    <row r="354" spans="1:25">
      <c r="A354" s="764" t="s">
        <v>2912</v>
      </c>
      <c r="C354" s="313">
        <v>2</v>
      </c>
      <c r="D354" s="313" t="str">
        <f t="shared" si="5"/>
        <v>LMU36CHV227</v>
      </c>
      <c r="E354" s="953"/>
      <c r="F354" s="915">
        <v>9</v>
      </c>
      <c r="G354" s="915">
        <v>18</v>
      </c>
      <c r="H354" s="924" t="s">
        <v>2967</v>
      </c>
      <c r="I354" s="917" t="s">
        <v>2967</v>
      </c>
      <c r="J354" s="916">
        <v>27</v>
      </c>
      <c r="K354" s="918">
        <v>7875</v>
      </c>
      <c r="L354" s="918">
        <v>15750</v>
      </c>
      <c r="M354" s="924" t="s">
        <v>2967</v>
      </c>
      <c r="N354" s="917" t="s">
        <v>2967</v>
      </c>
      <c r="O354" s="918">
        <v>14175</v>
      </c>
      <c r="P354" s="921">
        <v>4.2</v>
      </c>
      <c r="Q354" s="918">
        <v>23625</v>
      </c>
      <c r="R354" s="921">
        <v>6.9</v>
      </c>
      <c r="S354" s="918">
        <v>26224</v>
      </c>
      <c r="T354" s="921">
        <v>7.7</v>
      </c>
      <c r="U354" s="918">
        <v>1752</v>
      </c>
      <c r="V354" s="918">
        <v>2503</v>
      </c>
      <c r="W354" s="918">
        <v>3504</v>
      </c>
      <c r="X354" s="921">
        <v>9.4</v>
      </c>
      <c r="Y354" s="922">
        <v>15.6</v>
      </c>
    </row>
    <row r="355" spans="1:25">
      <c r="A355" s="764" t="s">
        <v>2912</v>
      </c>
      <c r="C355" s="313">
        <v>2</v>
      </c>
      <c r="D355" s="313" t="str">
        <f t="shared" si="5"/>
        <v>LMU36CHV230</v>
      </c>
      <c r="E355" s="953"/>
      <c r="F355" s="915">
        <v>12</v>
      </c>
      <c r="G355" s="915">
        <v>18</v>
      </c>
      <c r="H355" s="924" t="s">
        <v>2967</v>
      </c>
      <c r="I355" s="917" t="s">
        <v>2967</v>
      </c>
      <c r="J355" s="916">
        <v>30</v>
      </c>
      <c r="K355" s="918">
        <v>10500</v>
      </c>
      <c r="L355" s="918">
        <v>15750</v>
      </c>
      <c r="M355" s="924" t="s">
        <v>2967</v>
      </c>
      <c r="N355" s="917" t="s">
        <v>2967</v>
      </c>
      <c r="O355" s="918">
        <v>15750</v>
      </c>
      <c r="P355" s="921">
        <v>4.5999999999999996</v>
      </c>
      <c r="Q355" s="918">
        <v>26250</v>
      </c>
      <c r="R355" s="921">
        <v>7.7</v>
      </c>
      <c r="S355" s="918">
        <v>29138</v>
      </c>
      <c r="T355" s="921">
        <v>8.5</v>
      </c>
      <c r="U355" s="918">
        <v>1904</v>
      </c>
      <c r="V355" s="918">
        <v>2720</v>
      </c>
      <c r="W355" s="918">
        <v>3808</v>
      </c>
      <c r="X355" s="921">
        <v>9.6</v>
      </c>
      <c r="Y355" s="922">
        <v>16</v>
      </c>
    </row>
    <row r="356" spans="1:25">
      <c r="A356" s="764" t="s">
        <v>2912</v>
      </c>
      <c r="C356" s="313">
        <v>2</v>
      </c>
      <c r="D356" s="313" t="str">
        <f t="shared" si="5"/>
        <v>LMU36CHV233</v>
      </c>
      <c r="E356" s="953"/>
      <c r="F356" s="915">
        <v>9</v>
      </c>
      <c r="G356" s="917" t="s">
        <v>2972</v>
      </c>
      <c r="H356" s="924" t="s">
        <v>2967</v>
      </c>
      <c r="I356" s="917" t="s">
        <v>2967</v>
      </c>
      <c r="J356" s="916">
        <v>33</v>
      </c>
      <c r="K356" s="918">
        <v>7636</v>
      </c>
      <c r="L356" s="918">
        <v>20364</v>
      </c>
      <c r="M356" s="924" t="s">
        <v>2967</v>
      </c>
      <c r="N356" s="917" t="s">
        <v>2967</v>
      </c>
      <c r="O356" s="918">
        <v>16800</v>
      </c>
      <c r="P356" s="921">
        <v>4.9000000000000004</v>
      </c>
      <c r="Q356" s="918">
        <v>28000</v>
      </c>
      <c r="R356" s="921">
        <v>8.1999999999999993</v>
      </c>
      <c r="S356" s="918">
        <v>31080</v>
      </c>
      <c r="T356" s="921">
        <v>9.1</v>
      </c>
      <c r="U356" s="918">
        <v>1998</v>
      </c>
      <c r="V356" s="918">
        <v>2855</v>
      </c>
      <c r="W356" s="918">
        <v>3997</v>
      </c>
      <c r="X356" s="921">
        <v>9.8000000000000007</v>
      </c>
      <c r="Y356" s="922">
        <v>16.2</v>
      </c>
    </row>
    <row r="357" spans="1:25">
      <c r="A357" s="764" t="s">
        <v>2912</v>
      </c>
      <c r="C357" s="313">
        <v>2</v>
      </c>
      <c r="D357" s="313" t="str">
        <f t="shared" si="5"/>
        <v>LMU36CHV236</v>
      </c>
      <c r="E357" s="953"/>
      <c r="F357" s="915">
        <v>18</v>
      </c>
      <c r="G357" s="915">
        <v>18</v>
      </c>
      <c r="H357" s="924" t="s">
        <v>2967</v>
      </c>
      <c r="I357" s="917" t="s">
        <v>2967</v>
      </c>
      <c r="J357" s="916">
        <v>36</v>
      </c>
      <c r="K357" s="918">
        <v>14000</v>
      </c>
      <c r="L357" s="918">
        <v>14000</v>
      </c>
      <c r="M357" s="924" t="s">
        <v>2967</v>
      </c>
      <c r="N357" s="917" t="s">
        <v>2967</v>
      </c>
      <c r="O357" s="918">
        <v>16800</v>
      </c>
      <c r="P357" s="921">
        <v>4.9000000000000004</v>
      </c>
      <c r="Q357" s="918">
        <v>28000</v>
      </c>
      <c r="R357" s="921">
        <v>8.1999999999999993</v>
      </c>
      <c r="S357" s="918">
        <v>31080</v>
      </c>
      <c r="T357" s="921">
        <v>9.1</v>
      </c>
      <c r="U357" s="918">
        <v>1998</v>
      </c>
      <c r="V357" s="918">
        <v>2855</v>
      </c>
      <c r="W357" s="918">
        <v>3997</v>
      </c>
      <c r="X357" s="921">
        <v>9.8000000000000007</v>
      </c>
      <c r="Y357" s="922">
        <v>16.2</v>
      </c>
    </row>
    <row r="358" spans="1:25">
      <c r="A358" s="764" t="s">
        <v>2912</v>
      </c>
      <c r="C358" s="313">
        <v>2</v>
      </c>
      <c r="D358" s="313" t="str">
        <f t="shared" si="5"/>
        <v>LMU36CHV236</v>
      </c>
      <c r="E358" s="954"/>
      <c r="F358" s="915">
        <v>12</v>
      </c>
      <c r="G358" s="917" t="s">
        <v>2972</v>
      </c>
      <c r="H358" s="924" t="s">
        <v>2967</v>
      </c>
      <c r="I358" s="917" t="s">
        <v>2967</v>
      </c>
      <c r="J358" s="916">
        <v>36</v>
      </c>
      <c r="K358" s="918">
        <v>9333</v>
      </c>
      <c r="L358" s="918">
        <v>18667</v>
      </c>
      <c r="M358" s="924" t="s">
        <v>2967</v>
      </c>
      <c r="N358" s="917" t="s">
        <v>2967</v>
      </c>
      <c r="O358" s="918">
        <v>16800</v>
      </c>
      <c r="P358" s="921">
        <v>4.9000000000000004</v>
      </c>
      <c r="Q358" s="918">
        <v>28000</v>
      </c>
      <c r="R358" s="921">
        <v>8.1999999999999993</v>
      </c>
      <c r="S358" s="918">
        <v>31080</v>
      </c>
      <c r="T358" s="921">
        <v>9.1</v>
      </c>
      <c r="U358" s="918">
        <v>1998</v>
      </c>
      <c r="V358" s="918">
        <v>2855</v>
      </c>
      <c r="W358" s="918">
        <v>3997</v>
      </c>
      <c r="X358" s="921">
        <v>9.8000000000000007</v>
      </c>
      <c r="Y358" s="922">
        <v>16.2</v>
      </c>
    </row>
    <row r="359" spans="1:25">
      <c r="A359" s="764" t="s">
        <v>2912</v>
      </c>
      <c r="C359" s="313">
        <v>3</v>
      </c>
      <c r="D359" s="313" t="str">
        <f t="shared" si="5"/>
        <v>LMU36CHV327</v>
      </c>
      <c r="E359" s="952" t="s">
        <v>2970</v>
      </c>
      <c r="F359" s="915">
        <v>9</v>
      </c>
      <c r="G359" s="915">
        <v>9</v>
      </c>
      <c r="H359" s="916">
        <v>9</v>
      </c>
      <c r="I359" s="917" t="s">
        <v>2967</v>
      </c>
      <c r="J359" s="916">
        <v>27</v>
      </c>
      <c r="K359" s="918">
        <v>7875</v>
      </c>
      <c r="L359" s="918">
        <v>7875</v>
      </c>
      <c r="M359" s="925">
        <v>7875</v>
      </c>
      <c r="N359" s="917" t="s">
        <v>2967</v>
      </c>
      <c r="O359" s="918">
        <v>14175</v>
      </c>
      <c r="P359" s="921">
        <v>4.2</v>
      </c>
      <c r="Q359" s="918">
        <v>23625</v>
      </c>
      <c r="R359" s="921">
        <v>6.9</v>
      </c>
      <c r="S359" s="918">
        <v>27169</v>
      </c>
      <c r="T359" s="921">
        <v>8</v>
      </c>
      <c r="U359" s="918">
        <v>1665</v>
      </c>
      <c r="V359" s="918">
        <v>2379</v>
      </c>
      <c r="W359" s="918">
        <v>3331</v>
      </c>
      <c r="X359" s="921">
        <v>9.9</v>
      </c>
      <c r="Y359" s="922">
        <v>16.399999999999999</v>
      </c>
    </row>
    <row r="360" spans="1:25">
      <c r="A360" s="764" t="s">
        <v>2912</v>
      </c>
      <c r="C360" s="313">
        <v>3</v>
      </c>
      <c r="D360" s="313" t="str">
        <f t="shared" si="5"/>
        <v>LMU36CHV330</v>
      </c>
      <c r="E360" s="953"/>
      <c r="F360" s="915">
        <v>9</v>
      </c>
      <c r="G360" s="915">
        <v>9</v>
      </c>
      <c r="H360" s="916">
        <v>12</v>
      </c>
      <c r="I360" s="917" t="s">
        <v>2967</v>
      </c>
      <c r="J360" s="916">
        <v>30</v>
      </c>
      <c r="K360" s="918">
        <v>7875</v>
      </c>
      <c r="L360" s="918">
        <v>7875</v>
      </c>
      <c r="M360" s="925">
        <v>10500</v>
      </c>
      <c r="N360" s="917" t="s">
        <v>2967</v>
      </c>
      <c r="O360" s="918">
        <v>15750</v>
      </c>
      <c r="P360" s="921">
        <v>4.5999999999999996</v>
      </c>
      <c r="Q360" s="918">
        <v>26250</v>
      </c>
      <c r="R360" s="921">
        <v>7.7</v>
      </c>
      <c r="S360" s="918">
        <v>30188</v>
      </c>
      <c r="T360" s="921">
        <v>8.8000000000000007</v>
      </c>
      <c r="U360" s="918">
        <v>1781</v>
      </c>
      <c r="V360" s="918">
        <v>2544</v>
      </c>
      <c r="W360" s="918">
        <v>3562</v>
      </c>
      <c r="X360" s="921">
        <v>10.3</v>
      </c>
      <c r="Y360" s="922">
        <v>17.100000000000001</v>
      </c>
    </row>
    <row r="361" spans="1:25">
      <c r="A361" s="764" t="s">
        <v>2912</v>
      </c>
      <c r="C361" s="313">
        <v>3</v>
      </c>
      <c r="D361" s="313" t="str">
        <f t="shared" si="5"/>
        <v>LMU36CHV333</v>
      </c>
      <c r="E361" s="953"/>
      <c r="F361" s="915">
        <v>9</v>
      </c>
      <c r="G361" s="915">
        <v>12</v>
      </c>
      <c r="H361" s="916">
        <v>12</v>
      </c>
      <c r="I361" s="917" t="s">
        <v>2967</v>
      </c>
      <c r="J361" s="916">
        <v>33</v>
      </c>
      <c r="K361" s="918">
        <v>7636</v>
      </c>
      <c r="L361" s="918">
        <v>10182</v>
      </c>
      <c r="M361" s="925">
        <v>10182</v>
      </c>
      <c r="N361" s="917" t="s">
        <v>2967</v>
      </c>
      <c r="O361" s="918">
        <v>16800</v>
      </c>
      <c r="P361" s="921">
        <v>4.9000000000000004</v>
      </c>
      <c r="Q361" s="918">
        <v>28000</v>
      </c>
      <c r="R361" s="921">
        <v>8.1999999999999993</v>
      </c>
      <c r="S361" s="918">
        <v>32200</v>
      </c>
      <c r="T361" s="921">
        <v>9.4</v>
      </c>
      <c r="U361" s="918">
        <v>1868</v>
      </c>
      <c r="V361" s="918">
        <v>2669</v>
      </c>
      <c r="W361" s="918">
        <v>3736</v>
      </c>
      <c r="X361" s="921">
        <v>10.5</v>
      </c>
      <c r="Y361" s="922">
        <v>17.399999999999999</v>
      </c>
    </row>
    <row r="362" spans="1:25">
      <c r="A362" s="764" t="s">
        <v>2912</v>
      </c>
      <c r="C362" s="313">
        <v>3</v>
      </c>
      <c r="D362" s="313" t="str">
        <f t="shared" si="5"/>
        <v>LMU36CHV336</v>
      </c>
      <c r="E362" s="953"/>
      <c r="F362" s="915">
        <v>9</v>
      </c>
      <c r="G362" s="915">
        <v>9</v>
      </c>
      <c r="H362" s="916">
        <v>18</v>
      </c>
      <c r="I362" s="917" t="s">
        <v>2967</v>
      </c>
      <c r="J362" s="916">
        <v>36</v>
      </c>
      <c r="K362" s="918">
        <v>7000</v>
      </c>
      <c r="L362" s="918">
        <v>7000</v>
      </c>
      <c r="M362" s="925">
        <v>14000</v>
      </c>
      <c r="N362" s="917" t="s">
        <v>2967</v>
      </c>
      <c r="O362" s="918">
        <v>16800</v>
      </c>
      <c r="P362" s="921">
        <v>4.9000000000000004</v>
      </c>
      <c r="Q362" s="918">
        <v>28000</v>
      </c>
      <c r="R362" s="921">
        <v>8.1999999999999993</v>
      </c>
      <c r="S362" s="918">
        <v>32200</v>
      </c>
      <c r="T362" s="921">
        <v>9.4</v>
      </c>
      <c r="U362" s="918">
        <v>1868</v>
      </c>
      <c r="V362" s="918">
        <v>2669</v>
      </c>
      <c r="W362" s="918">
        <v>3736</v>
      </c>
      <c r="X362" s="921">
        <v>10.5</v>
      </c>
      <c r="Y362" s="922">
        <v>17.399999999999999</v>
      </c>
    </row>
    <row r="363" spans="1:25">
      <c r="A363" s="764" t="s">
        <v>2912</v>
      </c>
      <c r="C363" s="313">
        <v>3</v>
      </c>
      <c r="D363" s="313" t="str">
        <f t="shared" si="5"/>
        <v>LMU36CHV336</v>
      </c>
      <c r="E363" s="953"/>
      <c r="F363" s="915">
        <v>12</v>
      </c>
      <c r="G363" s="915">
        <v>12</v>
      </c>
      <c r="H363" s="916">
        <v>12</v>
      </c>
      <c r="I363" s="917" t="s">
        <v>2967</v>
      </c>
      <c r="J363" s="916">
        <v>36</v>
      </c>
      <c r="K363" s="918">
        <v>9333</v>
      </c>
      <c r="L363" s="918">
        <v>9333</v>
      </c>
      <c r="M363" s="925">
        <v>9333</v>
      </c>
      <c r="N363" s="917" t="s">
        <v>2967</v>
      </c>
      <c r="O363" s="918">
        <v>16800</v>
      </c>
      <c r="P363" s="921">
        <v>4.9000000000000004</v>
      </c>
      <c r="Q363" s="918">
        <v>28000</v>
      </c>
      <c r="R363" s="921">
        <v>8.1999999999999993</v>
      </c>
      <c r="S363" s="918">
        <v>32200</v>
      </c>
      <c r="T363" s="921">
        <v>9.4</v>
      </c>
      <c r="U363" s="918">
        <v>1868</v>
      </c>
      <c r="V363" s="918">
        <v>2669</v>
      </c>
      <c r="W363" s="918">
        <v>3736</v>
      </c>
      <c r="X363" s="921">
        <v>10.5</v>
      </c>
      <c r="Y363" s="922">
        <v>17.399999999999999</v>
      </c>
    </row>
    <row r="364" spans="1:25">
      <c r="A364" s="764" t="s">
        <v>2912</v>
      </c>
      <c r="C364" s="313">
        <v>3</v>
      </c>
      <c r="D364" s="313" t="str">
        <f t="shared" si="5"/>
        <v>LMU36CHV339</v>
      </c>
      <c r="E364" s="953"/>
      <c r="F364" s="915">
        <v>9</v>
      </c>
      <c r="G364" s="915">
        <v>12</v>
      </c>
      <c r="H364" s="916">
        <v>18</v>
      </c>
      <c r="I364" s="917" t="s">
        <v>2967</v>
      </c>
      <c r="J364" s="916">
        <v>39</v>
      </c>
      <c r="K364" s="918">
        <v>6462</v>
      </c>
      <c r="L364" s="918">
        <v>8615</v>
      </c>
      <c r="M364" s="925">
        <v>12923</v>
      </c>
      <c r="N364" s="917" t="s">
        <v>2967</v>
      </c>
      <c r="O364" s="918">
        <v>16800</v>
      </c>
      <c r="P364" s="921">
        <v>4.9000000000000004</v>
      </c>
      <c r="Q364" s="918">
        <v>28000</v>
      </c>
      <c r="R364" s="921">
        <v>8.1999999999999993</v>
      </c>
      <c r="S364" s="918">
        <v>32200</v>
      </c>
      <c r="T364" s="921">
        <v>9.4</v>
      </c>
      <c r="U364" s="918">
        <v>1868</v>
      </c>
      <c r="V364" s="918">
        <v>2669</v>
      </c>
      <c r="W364" s="918">
        <v>3736</v>
      </c>
      <c r="X364" s="921">
        <v>10.5</v>
      </c>
      <c r="Y364" s="922">
        <v>17.399999999999999</v>
      </c>
    </row>
    <row r="365" spans="1:25">
      <c r="A365" s="764" t="s">
        <v>2912</v>
      </c>
      <c r="C365" s="313">
        <v>3</v>
      </c>
      <c r="D365" s="313" t="str">
        <f t="shared" si="5"/>
        <v>LMU36CHV342</v>
      </c>
      <c r="E365" s="953"/>
      <c r="F365" s="915">
        <v>12</v>
      </c>
      <c r="G365" s="915">
        <v>12</v>
      </c>
      <c r="H365" s="916">
        <v>18</v>
      </c>
      <c r="I365" s="917" t="s">
        <v>2967</v>
      </c>
      <c r="J365" s="916">
        <v>42</v>
      </c>
      <c r="K365" s="918">
        <v>8000</v>
      </c>
      <c r="L365" s="918">
        <v>8000</v>
      </c>
      <c r="M365" s="925">
        <v>12000</v>
      </c>
      <c r="N365" s="917" t="s">
        <v>2967</v>
      </c>
      <c r="O365" s="918">
        <v>16800</v>
      </c>
      <c r="P365" s="921">
        <v>4.9000000000000004</v>
      </c>
      <c r="Q365" s="918">
        <v>28000</v>
      </c>
      <c r="R365" s="921">
        <v>8.1999999999999993</v>
      </c>
      <c r="S365" s="918">
        <v>32200</v>
      </c>
      <c r="T365" s="921">
        <v>9.4</v>
      </c>
      <c r="U365" s="918">
        <v>1868</v>
      </c>
      <c r="V365" s="918">
        <v>2669</v>
      </c>
      <c r="W365" s="918">
        <v>3736</v>
      </c>
      <c r="X365" s="921">
        <v>10.5</v>
      </c>
      <c r="Y365" s="922">
        <v>17.399999999999999</v>
      </c>
    </row>
    <row r="366" spans="1:25">
      <c r="A366" s="764" t="s">
        <v>2912</v>
      </c>
      <c r="C366" s="313">
        <v>3</v>
      </c>
      <c r="D366" s="313" t="str">
        <f t="shared" si="5"/>
        <v>LMU36CHV345</v>
      </c>
      <c r="E366" s="953"/>
      <c r="F366" s="915">
        <v>9</v>
      </c>
      <c r="G366" s="917" t="s">
        <v>2971</v>
      </c>
      <c r="H366" s="924" t="s">
        <v>2971</v>
      </c>
      <c r="I366" s="917" t="s">
        <v>2967</v>
      </c>
      <c r="J366" s="916">
        <v>45</v>
      </c>
      <c r="K366" s="918">
        <v>5600</v>
      </c>
      <c r="L366" s="918">
        <v>11200</v>
      </c>
      <c r="M366" s="925">
        <v>11200</v>
      </c>
      <c r="N366" s="917" t="s">
        <v>2967</v>
      </c>
      <c r="O366" s="918">
        <v>16800</v>
      </c>
      <c r="P366" s="921">
        <v>4.9000000000000004</v>
      </c>
      <c r="Q366" s="918">
        <v>28000</v>
      </c>
      <c r="R366" s="921">
        <v>8.1999999999999993</v>
      </c>
      <c r="S366" s="918">
        <v>32200</v>
      </c>
      <c r="T366" s="921">
        <v>9.4</v>
      </c>
      <c r="U366" s="918">
        <v>1868</v>
      </c>
      <c r="V366" s="918">
        <v>2669</v>
      </c>
      <c r="W366" s="918">
        <v>3736</v>
      </c>
      <c r="X366" s="921">
        <v>10.5</v>
      </c>
      <c r="Y366" s="922">
        <v>17.399999999999999</v>
      </c>
    </row>
    <row r="367" spans="1:25">
      <c r="A367" s="764" t="s">
        <v>2912</v>
      </c>
      <c r="C367" s="313">
        <v>3</v>
      </c>
      <c r="D367" s="313" t="str">
        <f t="shared" si="5"/>
        <v>LMU36CHV348</v>
      </c>
      <c r="E367" s="954"/>
      <c r="F367" s="915">
        <v>12</v>
      </c>
      <c r="G367" s="917" t="s">
        <v>2971</v>
      </c>
      <c r="H367" s="924" t="s">
        <v>2971</v>
      </c>
      <c r="I367" s="917" t="s">
        <v>2967</v>
      </c>
      <c r="J367" s="916">
        <v>48</v>
      </c>
      <c r="K367" s="918">
        <v>7000</v>
      </c>
      <c r="L367" s="918">
        <v>10500</v>
      </c>
      <c r="M367" s="925">
        <v>10500</v>
      </c>
      <c r="N367" s="917" t="s">
        <v>2967</v>
      </c>
      <c r="O367" s="918">
        <v>16800</v>
      </c>
      <c r="P367" s="921">
        <v>4.9000000000000004</v>
      </c>
      <c r="Q367" s="918">
        <v>28000</v>
      </c>
      <c r="R367" s="921">
        <v>8.1999999999999993</v>
      </c>
      <c r="S367" s="918">
        <v>32200</v>
      </c>
      <c r="T367" s="921">
        <v>9.4</v>
      </c>
      <c r="U367" s="918">
        <v>1868</v>
      </c>
      <c r="V367" s="918">
        <v>2669</v>
      </c>
      <c r="W367" s="918">
        <v>3736</v>
      </c>
      <c r="X367" s="921">
        <v>10.5</v>
      </c>
      <c r="Y367" s="922">
        <v>17.399999999999999</v>
      </c>
    </row>
    <row r="368" spans="1:25">
      <c r="A368" s="764" t="s">
        <v>2912</v>
      </c>
      <c r="C368" s="313">
        <v>4</v>
      </c>
      <c r="D368" s="313" t="str">
        <f t="shared" si="5"/>
        <v>LMU36CHV436</v>
      </c>
      <c r="E368" s="952" t="s">
        <v>2973</v>
      </c>
      <c r="F368" s="915">
        <v>9</v>
      </c>
      <c r="G368" s="915">
        <v>9</v>
      </c>
      <c r="H368" s="916">
        <v>9</v>
      </c>
      <c r="I368" s="915">
        <v>9</v>
      </c>
      <c r="J368" s="916">
        <v>36</v>
      </c>
      <c r="K368" s="918">
        <v>7000</v>
      </c>
      <c r="L368" s="918">
        <v>7000</v>
      </c>
      <c r="M368" s="925">
        <v>7000</v>
      </c>
      <c r="N368" s="918">
        <v>7000</v>
      </c>
      <c r="O368" s="918">
        <v>16800</v>
      </c>
      <c r="P368" s="921">
        <v>4.9000000000000004</v>
      </c>
      <c r="Q368" s="918">
        <v>28000</v>
      </c>
      <c r="R368" s="921">
        <v>8.1999999999999993</v>
      </c>
      <c r="S368" s="918">
        <v>33600</v>
      </c>
      <c r="T368" s="921">
        <v>9.8000000000000007</v>
      </c>
      <c r="U368" s="918">
        <v>1782</v>
      </c>
      <c r="V368" s="918">
        <v>2545</v>
      </c>
      <c r="W368" s="918">
        <v>3564</v>
      </c>
      <c r="X368" s="921">
        <v>11</v>
      </c>
      <c r="Y368" s="922">
        <v>18.2</v>
      </c>
    </row>
    <row r="369" spans="1:25">
      <c r="A369" s="764" t="s">
        <v>2912</v>
      </c>
      <c r="C369" s="313">
        <v>4</v>
      </c>
      <c r="D369" s="313" t="str">
        <f t="shared" si="5"/>
        <v>LMU36CHV439</v>
      </c>
      <c r="E369" s="953"/>
      <c r="F369" s="915">
        <v>9</v>
      </c>
      <c r="G369" s="915">
        <v>9</v>
      </c>
      <c r="H369" s="916">
        <v>9</v>
      </c>
      <c r="I369" s="915">
        <v>12</v>
      </c>
      <c r="J369" s="916">
        <v>39</v>
      </c>
      <c r="K369" s="918">
        <v>6462</v>
      </c>
      <c r="L369" s="918">
        <v>6462</v>
      </c>
      <c r="M369" s="925">
        <v>6462</v>
      </c>
      <c r="N369" s="918">
        <v>8615</v>
      </c>
      <c r="O369" s="918">
        <v>16800</v>
      </c>
      <c r="P369" s="921">
        <v>4.9000000000000004</v>
      </c>
      <c r="Q369" s="918">
        <v>28000</v>
      </c>
      <c r="R369" s="921">
        <v>8.1999999999999993</v>
      </c>
      <c r="S369" s="918">
        <v>33600</v>
      </c>
      <c r="T369" s="921">
        <v>9.8000000000000007</v>
      </c>
      <c r="U369" s="918">
        <v>1782</v>
      </c>
      <c r="V369" s="918">
        <v>2545</v>
      </c>
      <c r="W369" s="918">
        <v>3564</v>
      </c>
      <c r="X369" s="921">
        <v>11</v>
      </c>
      <c r="Y369" s="922">
        <v>18.2</v>
      </c>
    </row>
    <row r="370" spans="1:25">
      <c r="A370" s="764" t="s">
        <v>2912</v>
      </c>
      <c r="C370" s="313">
        <v>4</v>
      </c>
      <c r="D370" s="313" t="str">
        <f t="shared" si="5"/>
        <v>LMU36CHV442</v>
      </c>
      <c r="E370" s="953"/>
      <c r="F370" s="915">
        <v>9</v>
      </c>
      <c r="G370" s="915">
        <v>9</v>
      </c>
      <c r="H370" s="916">
        <v>12</v>
      </c>
      <c r="I370" s="915">
        <v>12</v>
      </c>
      <c r="J370" s="916">
        <v>42</v>
      </c>
      <c r="K370" s="918">
        <v>6000</v>
      </c>
      <c r="L370" s="918">
        <v>6000</v>
      </c>
      <c r="M370" s="925">
        <v>8000</v>
      </c>
      <c r="N370" s="918">
        <v>8000</v>
      </c>
      <c r="O370" s="918">
        <v>16800</v>
      </c>
      <c r="P370" s="921">
        <v>4.9000000000000004</v>
      </c>
      <c r="Q370" s="918">
        <v>28000</v>
      </c>
      <c r="R370" s="921">
        <v>8.1999999999999993</v>
      </c>
      <c r="S370" s="918">
        <v>33600</v>
      </c>
      <c r="T370" s="921">
        <v>9.8000000000000007</v>
      </c>
      <c r="U370" s="918">
        <v>1782</v>
      </c>
      <c r="V370" s="918">
        <v>2545</v>
      </c>
      <c r="W370" s="918">
        <v>3564</v>
      </c>
      <c r="X370" s="921">
        <v>11</v>
      </c>
      <c r="Y370" s="922">
        <v>18.2</v>
      </c>
    </row>
    <row r="371" spans="1:25">
      <c r="A371" s="764" t="s">
        <v>2912</v>
      </c>
      <c r="C371" s="313">
        <v>4</v>
      </c>
      <c r="D371" s="313" t="str">
        <f t="shared" si="5"/>
        <v>LMU36CHV445</v>
      </c>
      <c r="E371" s="953"/>
      <c r="F371" s="915">
        <v>9</v>
      </c>
      <c r="G371" s="915">
        <v>9</v>
      </c>
      <c r="H371" s="916">
        <v>9</v>
      </c>
      <c r="I371" s="917" t="s">
        <v>2971</v>
      </c>
      <c r="J371" s="916">
        <v>45</v>
      </c>
      <c r="K371" s="918">
        <v>5600</v>
      </c>
      <c r="L371" s="918">
        <v>5600</v>
      </c>
      <c r="M371" s="925">
        <v>5600</v>
      </c>
      <c r="N371" s="918">
        <v>11200</v>
      </c>
      <c r="O371" s="918">
        <v>16800</v>
      </c>
      <c r="P371" s="921">
        <v>4.9000000000000004</v>
      </c>
      <c r="Q371" s="918">
        <v>28000</v>
      </c>
      <c r="R371" s="921">
        <v>8.1999999999999993</v>
      </c>
      <c r="S371" s="918">
        <v>33600</v>
      </c>
      <c r="T371" s="921">
        <v>9.8000000000000007</v>
      </c>
      <c r="U371" s="918">
        <v>1782</v>
      </c>
      <c r="V371" s="918">
        <v>2545</v>
      </c>
      <c r="W371" s="918">
        <v>3564</v>
      </c>
      <c r="X371" s="921">
        <v>11</v>
      </c>
      <c r="Y371" s="922">
        <v>18.2</v>
      </c>
    </row>
    <row r="372" spans="1:25">
      <c r="A372" s="764" t="s">
        <v>2912</v>
      </c>
      <c r="C372" s="313">
        <v>4</v>
      </c>
      <c r="D372" s="313" t="str">
        <f t="shared" si="5"/>
        <v>LMU36CHV445</v>
      </c>
      <c r="E372" s="953"/>
      <c r="F372" s="915">
        <v>9</v>
      </c>
      <c r="G372" s="915">
        <v>12</v>
      </c>
      <c r="H372" s="916">
        <v>12</v>
      </c>
      <c r="I372" s="915">
        <v>12</v>
      </c>
      <c r="J372" s="916">
        <v>45</v>
      </c>
      <c r="K372" s="918">
        <v>5600</v>
      </c>
      <c r="L372" s="918">
        <v>7467</v>
      </c>
      <c r="M372" s="925">
        <v>7467</v>
      </c>
      <c r="N372" s="918">
        <v>7467</v>
      </c>
      <c r="O372" s="918">
        <v>16800</v>
      </c>
      <c r="P372" s="921">
        <v>4.9000000000000004</v>
      </c>
      <c r="Q372" s="918">
        <v>28000</v>
      </c>
      <c r="R372" s="921">
        <v>8.1999999999999993</v>
      </c>
      <c r="S372" s="918">
        <v>33600</v>
      </c>
      <c r="T372" s="921">
        <v>9.8000000000000007</v>
      </c>
      <c r="U372" s="918">
        <v>1782</v>
      </c>
      <c r="V372" s="918">
        <v>2545</v>
      </c>
      <c r="W372" s="918">
        <v>3564</v>
      </c>
      <c r="X372" s="921">
        <v>11</v>
      </c>
      <c r="Y372" s="922">
        <v>18.2</v>
      </c>
    </row>
    <row r="373" spans="1:25">
      <c r="A373" s="764" t="s">
        <v>2912</v>
      </c>
      <c r="C373" s="313">
        <v>4</v>
      </c>
      <c r="D373" s="313" t="str">
        <f t="shared" si="5"/>
        <v>LMU36CHV448</v>
      </c>
      <c r="E373" s="953"/>
      <c r="F373" s="915">
        <v>9</v>
      </c>
      <c r="G373" s="915">
        <v>9</v>
      </c>
      <c r="H373" s="916">
        <v>12</v>
      </c>
      <c r="I373" s="917" t="s">
        <v>2971</v>
      </c>
      <c r="J373" s="916">
        <v>48</v>
      </c>
      <c r="K373" s="918">
        <v>5250</v>
      </c>
      <c r="L373" s="918">
        <v>5250</v>
      </c>
      <c r="M373" s="925">
        <v>7000</v>
      </c>
      <c r="N373" s="918">
        <v>10500</v>
      </c>
      <c r="O373" s="918">
        <v>16800</v>
      </c>
      <c r="P373" s="921">
        <v>4.9000000000000004</v>
      </c>
      <c r="Q373" s="918">
        <v>28000</v>
      </c>
      <c r="R373" s="921">
        <v>8.1999999999999993</v>
      </c>
      <c r="S373" s="918">
        <v>33600</v>
      </c>
      <c r="T373" s="921">
        <v>9.8000000000000007</v>
      </c>
      <c r="U373" s="918">
        <v>1782</v>
      </c>
      <c r="V373" s="918">
        <v>2545</v>
      </c>
      <c r="W373" s="918">
        <v>3564</v>
      </c>
      <c r="X373" s="921">
        <v>11</v>
      </c>
      <c r="Y373" s="922">
        <v>18.2</v>
      </c>
    </row>
    <row r="374" spans="1:25">
      <c r="A374" s="764" t="s">
        <v>2912</v>
      </c>
      <c r="C374" s="313">
        <v>4</v>
      </c>
      <c r="D374" s="313" t="str">
        <f t="shared" si="5"/>
        <v>LMU36CHV448</v>
      </c>
      <c r="E374" s="954"/>
      <c r="F374" s="915">
        <v>12</v>
      </c>
      <c r="G374" s="915">
        <v>12</v>
      </c>
      <c r="H374" s="916">
        <v>12</v>
      </c>
      <c r="I374" s="915">
        <v>12</v>
      </c>
      <c r="J374" s="916">
        <v>48</v>
      </c>
      <c r="K374" s="918">
        <v>7000</v>
      </c>
      <c r="L374" s="918">
        <v>7000</v>
      </c>
      <c r="M374" s="925">
        <v>7000</v>
      </c>
      <c r="N374" s="918">
        <v>7000</v>
      </c>
      <c r="O374" s="918">
        <v>16800</v>
      </c>
      <c r="P374" s="921">
        <v>4.9000000000000004</v>
      </c>
      <c r="Q374" s="918">
        <v>28000</v>
      </c>
      <c r="R374" s="921">
        <v>8.1999999999999993</v>
      </c>
      <c r="S374" s="918">
        <v>33600</v>
      </c>
      <c r="T374" s="921">
        <v>9.8000000000000007</v>
      </c>
      <c r="U374" s="918">
        <v>1782</v>
      </c>
      <c r="V374" s="918">
        <v>2545</v>
      </c>
      <c r="W374" s="918">
        <v>3564</v>
      </c>
      <c r="X374" s="921">
        <v>11</v>
      </c>
      <c r="Y374" s="922">
        <v>18.2</v>
      </c>
    </row>
    <row r="375" spans="1:25" ht="12.75" customHeight="1">
      <c r="D375" s="313" t="str">
        <f t="shared" si="5"/>
        <v/>
      </c>
      <c r="E375" s="912" t="s">
        <v>2969</v>
      </c>
      <c r="F375" s="913"/>
      <c r="G375" s="913"/>
      <c r="H375" s="913"/>
      <c r="I375" s="913"/>
      <c r="J375" s="913"/>
      <c r="K375" s="913"/>
      <c r="L375" s="913"/>
      <c r="M375" s="913"/>
      <c r="N375" s="913"/>
      <c r="O375" s="913"/>
      <c r="P375" s="913"/>
      <c r="Q375" s="913"/>
      <c r="R375" s="913"/>
      <c r="S375" s="913"/>
      <c r="T375" s="913"/>
      <c r="U375" s="913"/>
      <c r="V375" s="913"/>
      <c r="W375" s="913"/>
      <c r="X375" s="913"/>
      <c r="Y375" s="914"/>
    </row>
    <row r="376" spans="1:25">
      <c r="A376" s="764" t="s">
        <v>2912</v>
      </c>
      <c r="C376" s="313">
        <v>2</v>
      </c>
      <c r="D376" s="313" t="str">
        <f t="shared" ref="D376:D439" si="6">A376&amp;C376&amp;B376&amp;J376</f>
        <v>LMU36CHV216</v>
      </c>
      <c r="E376" s="952" t="s">
        <v>2966</v>
      </c>
      <c r="F376" s="915">
        <v>7</v>
      </c>
      <c r="G376" s="915">
        <v>9</v>
      </c>
      <c r="H376" s="924" t="s">
        <v>2967</v>
      </c>
      <c r="I376" s="917" t="s">
        <v>2967</v>
      </c>
      <c r="J376" s="916">
        <v>16</v>
      </c>
      <c r="K376" s="918">
        <v>6563</v>
      </c>
      <c r="L376" s="918">
        <v>8438</v>
      </c>
      <c r="M376" s="924" t="s">
        <v>2967</v>
      </c>
      <c r="N376" s="917" t="s">
        <v>2967</v>
      </c>
      <c r="O376" s="918">
        <v>9000</v>
      </c>
      <c r="P376" s="921">
        <v>2.6</v>
      </c>
      <c r="Q376" s="918">
        <v>15000</v>
      </c>
      <c r="R376" s="921">
        <v>4.4000000000000004</v>
      </c>
      <c r="S376" s="918">
        <v>16650</v>
      </c>
      <c r="T376" s="921">
        <v>4.9000000000000004</v>
      </c>
      <c r="U376" s="918">
        <v>1089</v>
      </c>
      <c r="V376" s="918">
        <v>1556</v>
      </c>
      <c r="W376" s="918">
        <v>2179</v>
      </c>
      <c r="X376" s="921">
        <v>9.6</v>
      </c>
      <c r="Y376" s="922">
        <v>16.2</v>
      </c>
    </row>
    <row r="377" spans="1:25">
      <c r="A377" s="764" t="s">
        <v>2912</v>
      </c>
      <c r="C377" s="313">
        <v>2</v>
      </c>
      <c r="D377" s="313" t="str">
        <f t="shared" si="6"/>
        <v>LMU36CHV218</v>
      </c>
      <c r="E377" s="953"/>
      <c r="F377" s="915">
        <v>9</v>
      </c>
      <c r="G377" s="915">
        <v>9</v>
      </c>
      <c r="H377" s="924" t="s">
        <v>2967</v>
      </c>
      <c r="I377" s="917" t="s">
        <v>2967</v>
      </c>
      <c r="J377" s="916">
        <v>18</v>
      </c>
      <c r="K377" s="918">
        <v>8438</v>
      </c>
      <c r="L377" s="918">
        <v>8438</v>
      </c>
      <c r="M377" s="924" t="s">
        <v>2967</v>
      </c>
      <c r="N377" s="917" t="s">
        <v>2967</v>
      </c>
      <c r="O377" s="918">
        <v>10125</v>
      </c>
      <c r="P377" s="921">
        <v>3</v>
      </c>
      <c r="Q377" s="918">
        <v>16875</v>
      </c>
      <c r="R377" s="921">
        <v>4.9000000000000004</v>
      </c>
      <c r="S377" s="918">
        <v>18731</v>
      </c>
      <c r="T377" s="921">
        <v>5.5</v>
      </c>
      <c r="U377" s="918">
        <v>1225</v>
      </c>
      <c r="V377" s="918">
        <v>1750</v>
      </c>
      <c r="W377" s="918">
        <v>2449</v>
      </c>
      <c r="X377" s="921">
        <v>9.6</v>
      </c>
      <c r="Y377" s="922">
        <v>16.2</v>
      </c>
    </row>
    <row r="378" spans="1:25">
      <c r="A378" s="764" t="s">
        <v>2912</v>
      </c>
      <c r="C378" s="313">
        <v>2</v>
      </c>
      <c r="D378" s="313" t="str">
        <f t="shared" si="6"/>
        <v>LMU36CHV219</v>
      </c>
      <c r="E378" s="953"/>
      <c r="F378" s="915">
        <v>7</v>
      </c>
      <c r="G378" s="915">
        <v>12</v>
      </c>
      <c r="H378" s="924" t="s">
        <v>2967</v>
      </c>
      <c r="I378" s="917" t="s">
        <v>2967</v>
      </c>
      <c r="J378" s="916">
        <v>19</v>
      </c>
      <c r="K378" s="918">
        <v>6563</v>
      </c>
      <c r="L378" s="918">
        <v>11250</v>
      </c>
      <c r="M378" s="924" t="s">
        <v>2967</v>
      </c>
      <c r="N378" s="917" t="s">
        <v>2967</v>
      </c>
      <c r="O378" s="918">
        <v>10688</v>
      </c>
      <c r="P378" s="921">
        <v>3.1</v>
      </c>
      <c r="Q378" s="918">
        <v>17813</v>
      </c>
      <c r="R378" s="921">
        <v>5.2</v>
      </c>
      <c r="S378" s="918">
        <v>19772</v>
      </c>
      <c r="T378" s="921">
        <v>5.8</v>
      </c>
      <c r="U378" s="918">
        <v>1282</v>
      </c>
      <c r="V378" s="918">
        <v>1831</v>
      </c>
      <c r="W378" s="918">
        <v>2563</v>
      </c>
      <c r="X378" s="921">
        <v>9.6999999999999993</v>
      </c>
      <c r="Y378" s="922">
        <v>16.3</v>
      </c>
    </row>
    <row r="379" spans="1:25">
      <c r="A379" s="764" t="s">
        <v>2912</v>
      </c>
      <c r="C379" s="313">
        <v>2</v>
      </c>
      <c r="D379" s="313" t="str">
        <f t="shared" si="6"/>
        <v>LMU36CHV221</v>
      </c>
      <c r="E379" s="953"/>
      <c r="F379" s="915">
        <v>9</v>
      </c>
      <c r="G379" s="915">
        <v>12</v>
      </c>
      <c r="H379" s="924" t="s">
        <v>2967</v>
      </c>
      <c r="I379" s="917" t="s">
        <v>2967</v>
      </c>
      <c r="J379" s="916">
        <v>21</v>
      </c>
      <c r="K379" s="918">
        <v>8438</v>
      </c>
      <c r="L379" s="918">
        <v>11250</v>
      </c>
      <c r="M379" s="924" t="s">
        <v>2967</v>
      </c>
      <c r="N379" s="917" t="s">
        <v>2967</v>
      </c>
      <c r="O379" s="918">
        <v>11813</v>
      </c>
      <c r="P379" s="921">
        <v>3.5</v>
      </c>
      <c r="Q379" s="918">
        <v>19688</v>
      </c>
      <c r="R379" s="921">
        <v>5.8</v>
      </c>
      <c r="S379" s="918">
        <v>21853</v>
      </c>
      <c r="T379" s="921">
        <v>6.4</v>
      </c>
      <c r="U379" s="918">
        <v>1403</v>
      </c>
      <c r="V379" s="918">
        <v>2004</v>
      </c>
      <c r="W379" s="918">
        <v>2805</v>
      </c>
      <c r="X379" s="921">
        <v>9.8000000000000007</v>
      </c>
      <c r="Y379" s="922">
        <v>16.5</v>
      </c>
    </row>
    <row r="380" spans="1:25">
      <c r="A380" s="764" t="s">
        <v>2912</v>
      </c>
      <c r="C380" s="313">
        <v>2</v>
      </c>
      <c r="D380" s="313" t="str">
        <f t="shared" si="6"/>
        <v>LMU36CHV224</v>
      </c>
      <c r="E380" s="953"/>
      <c r="F380" s="915">
        <v>9</v>
      </c>
      <c r="G380" s="915">
        <v>15</v>
      </c>
      <c r="H380" s="924" t="s">
        <v>2967</v>
      </c>
      <c r="I380" s="917" t="s">
        <v>2967</v>
      </c>
      <c r="J380" s="916">
        <v>24</v>
      </c>
      <c r="K380" s="918">
        <v>8438</v>
      </c>
      <c r="L380" s="918">
        <v>14063</v>
      </c>
      <c r="M380" s="924" t="s">
        <v>2967</v>
      </c>
      <c r="N380" s="917" t="s">
        <v>2967</v>
      </c>
      <c r="O380" s="918">
        <v>13500</v>
      </c>
      <c r="P380" s="921">
        <v>4</v>
      </c>
      <c r="Q380" s="918">
        <v>22500</v>
      </c>
      <c r="R380" s="921">
        <v>6.6</v>
      </c>
      <c r="S380" s="918">
        <v>24975</v>
      </c>
      <c r="T380" s="921">
        <v>7.3</v>
      </c>
      <c r="U380" s="918">
        <v>1552</v>
      </c>
      <c r="V380" s="918">
        <v>2217</v>
      </c>
      <c r="W380" s="918">
        <v>3104</v>
      </c>
      <c r="X380" s="921">
        <v>10.1</v>
      </c>
      <c r="Y380" s="922">
        <v>17</v>
      </c>
    </row>
    <row r="381" spans="1:25">
      <c r="A381" s="764" t="s">
        <v>2912</v>
      </c>
      <c r="C381" s="313">
        <v>2</v>
      </c>
      <c r="D381" s="313" t="str">
        <f t="shared" si="6"/>
        <v>LMU36CHV224</v>
      </c>
      <c r="E381" s="953"/>
      <c r="F381" s="915">
        <v>12</v>
      </c>
      <c r="G381" s="915">
        <v>12</v>
      </c>
      <c r="H381" s="924" t="s">
        <v>2967</v>
      </c>
      <c r="I381" s="917" t="s">
        <v>2967</v>
      </c>
      <c r="J381" s="916">
        <v>24</v>
      </c>
      <c r="K381" s="918">
        <v>11250</v>
      </c>
      <c r="L381" s="918">
        <v>11250</v>
      </c>
      <c r="M381" s="924" t="s">
        <v>2967</v>
      </c>
      <c r="N381" s="917" t="s">
        <v>2967</v>
      </c>
      <c r="O381" s="918">
        <v>13500</v>
      </c>
      <c r="P381" s="921">
        <v>4</v>
      </c>
      <c r="Q381" s="918">
        <v>22500</v>
      </c>
      <c r="R381" s="921">
        <v>6.6</v>
      </c>
      <c r="S381" s="918">
        <v>24975</v>
      </c>
      <c r="T381" s="921">
        <v>7.3</v>
      </c>
      <c r="U381" s="918">
        <v>1552</v>
      </c>
      <c r="V381" s="918">
        <v>2217</v>
      </c>
      <c r="W381" s="918">
        <v>3104</v>
      </c>
      <c r="X381" s="921">
        <v>10.1</v>
      </c>
      <c r="Y381" s="922">
        <v>17</v>
      </c>
    </row>
    <row r="382" spans="1:25">
      <c r="A382" s="764" t="s">
        <v>2912</v>
      </c>
      <c r="C382" s="313">
        <v>2</v>
      </c>
      <c r="D382" s="313" t="str">
        <f t="shared" si="6"/>
        <v>LMU36CHV225</v>
      </c>
      <c r="E382" s="953"/>
      <c r="F382" s="915">
        <v>7</v>
      </c>
      <c r="G382" s="915">
        <v>18</v>
      </c>
      <c r="H382" s="924" t="s">
        <v>2967</v>
      </c>
      <c r="I382" s="917" t="s">
        <v>2967</v>
      </c>
      <c r="J382" s="916">
        <v>25</v>
      </c>
      <c r="K382" s="918">
        <v>6563</v>
      </c>
      <c r="L382" s="918">
        <v>16875</v>
      </c>
      <c r="M382" s="924" t="s">
        <v>2967</v>
      </c>
      <c r="N382" s="917" t="s">
        <v>2967</v>
      </c>
      <c r="O382" s="918">
        <v>14063</v>
      </c>
      <c r="P382" s="921">
        <v>4.0999999999999996</v>
      </c>
      <c r="Q382" s="918">
        <v>23438</v>
      </c>
      <c r="R382" s="921">
        <v>6.9</v>
      </c>
      <c r="S382" s="918">
        <v>26016</v>
      </c>
      <c r="T382" s="921">
        <v>7.6</v>
      </c>
      <c r="U382" s="918">
        <v>1609</v>
      </c>
      <c r="V382" s="918">
        <v>2299</v>
      </c>
      <c r="W382" s="918">
        <v>3218</v>
      </c>
      <c r="X382" s="921">
        <v>10.199999999999999</v>
      </c>
      <c r="Y382" s="922">
        <v>17.100000000000001</v>
      </c>
    </row>
    <row r="383" spans="1:25">
      <c r="A383" s="764" t="s">
        <v>2912</v>
      </c>
      <c r="C383" s="313">
        <v>2</v>
      </c>
      <c r="D383" s="313" t="str">
        <f t="shared" si="6"/>
        <v>LMU36CHV227</v>
      </c>
      <c r="E383" s="953"/>
      <c r="F383" s="915">
        <v>9</v>
      </c>
      <c r="G383" s="915">
        <v>18</v>
      </c>
      <c r="H383" s="924" t="s">
        <v>2967</v>
      </c>
      <c r="I383" s="917" t="s">
        <v>2967</v>
      </c>
      <c r="J383" s="916">
        <v>27</v>
      </c>
      <c r="K383" s="918">
        <v>8438</v>
      </c>
      <c r="L383" s="918">
        <v>16875</v>
      </c>
      <c r="M383" s="924" t="s">
        <v>2967</v>
      </c>
      <c r="N383" s="917" t="s">
        <v>2967</v>
      </c>
      <c r="O383" s="918">
        <v>15188</v>
      </c>
      <c r="P383" s="921">
        <v>4.5</v>
      </c>
      <c r="Q383" s="918">
        <v>25313</v>
      </c>
      <c r="R383" s="921">
        <v>7.4</v>
      </c>
      <c r="S383" s="918">
        <v>28097</v>
      </c>
      <c r="T383" s="921">
        <v>8.1999999999999993</v>
      </c>
      <c r="U383" s="918">
        <v>1723</v>
      </c>
      <c r="V383" s="918">
        <v>2462</v>
      </c>
      <c r="W383" s="918">
        <v>3446</v>
      </c>
      <c r="X383" s="921">
        <v>10.3</v>
      </c>
      <c r="Y383" s="922">
        <v>17.2</v>
      </c>
    </row>
    <row r="384" spans="1:25">
      <c r="A384" s="764" t="s">
        <v>2912</v>
      </c>
      <c r="C384" s="313">
        <v>2</v>
      </c>
      <c r="D384" s="313" t="str">
        <f t="shared" si="6"/>
        <v>LMU36CHV227</v>
      </c>
      <c r="E384" s="953"/>
      <c r="F384" s="915">
        <v>12</v>
      </c>
      <c r="G384" s="915">
        <v>15</v>
      </c>
      <c r="H384" s="924" t="s">
        <v>2967</v>
      </c>
      <c r="I384" s="917" t="s">
        <v>2967</v>
      </c>
      <c r="J384" s="916">
        <v>27</v>
      </c>
      <c r="K384" s="918">
        <v>11250</v>
      </c>
      <c r="L384" s="918">
        <v>14063</v>
      </c>
      <c r="M384" s="924" t="s">
        <v>2967</v>
      </c>
      <c r="N384" s="917" t="s">
        <v>2967</v>
      </c>
      <c r="O384" s="918">
        <v>15188</v>
      </c>
      <c r="P384" s="921">
        <v>4.5</v>
      </c>
      <c r="Q384" s="918">
        <v>25313</v>
      </c>
      <c r="R384" s="921">
        <v>7.4</v>
      </c>
      <c r="S384" s="918">
        <v>28097</v>
      </c>
      <c r="T384" s="921">
        <v>8.1999999999999993</v>
      </c>
      <c r="U384" s="918">
        <v>1723</v>
      </c>
      <c r="V384" s="918">
        <v>2462</v>
      </c>
      <c r="W384" s="918">
        <v>3446</v>
      </c>
      <c r="X384" s="921">
        <v>10.3</v>
      </c>
      <c r="Y384" s="922">
        <v>17.2</v>
      </c>
    </row>
    <row r="385" spans="1:25">
      <c r="A385" s="764" t="s">
        <v>2912</v>
      </c>
      <c r="C385" s="313">
        <v>2</v>
      </c>
      <c r="D385" s="313" t="str">
        <f t="shared" si="6"/>
        <v>LMU36CHV230</v>
      </c>
      <c r="E385" s="953"/>
      <c r="F385" s="915">
        <v>12</v>
      </c>
      <c r="G385" s="915">
        <v>18</v>
      </c>
      <c r="H385" s="924" t="s">
        <v>2967</v>
      </c>
      <c r="I385" s="917" t="s">
        <v>2967</v>
      </c>
      <c r="J385" s="916">
        <v>30</v>
      </c>
      <c r="K385" s="918">
        <v>11250</v>
      </c>
      <c r="L385" s="918">
        <v>16875</v>
      </c>
      <c r="M385" s="924" t="s">
        <v>2967</v>
      </c>
      <c r="N385" s="917" t="s">
        <v>2967</v>
      </c>
      <c r="O385" s="918">
        <v>16875</v>
      </c>
      <c r="P385" s="921">
        <v>4.9000000000000004</v>
      </c>
      <c r="Q385" s="918">
        <v>28125</v>
      </c>
      <c r="R385" s="921">
        <v>8.1999999999999993</v>
      </c>
      <c r="S385" s="918">
        <v>31219</v>
      </c>
      <c r="T385" s="921">
        <v>9.1</v>
      </c>
      <c r="U385" s="918">
        <v>1873</v>
      </c>
      <c r="V385" s="918">
        <v>2675</v>
      </c>
      <c r="W385" s="918">
        <v>3745</v>
      </c>
      <c r="X385" s="921">
        <v>10.5</v>
      </c>
      <c r="Y385" s="922">
        <v>17.600000000000001</v>
      </c>
    </row>
    <row r="386" spans="1:25">
      <c r="A386" s="764" t="s">
        <v>2912</v>
      </c>
      <c r="C386" s="313">
        <v>2</v>
      </c>
      <c r="D386" s="313" t="str">
        <f t="shared" si="6"/>
        <v>LMU36CHV231</v>
      </c>
      <c r="E386" s="953"/>
      <c r="F386" s="915">
        <v>7</v>
      </c>
      <c r="G386" s="915">
        <v>24</v>
      </c>
      <c r="H386" s="924" t="s">
        <v>2967</v>
      </c>
      <c r="I386" s="917" t="s">
        <v>2967</v>
      </c>
      <c r="J386" s="916">
        <v>31</v>
      </c>
      <c r="K386" s="918">
        <v>6563</v>
      </c>
      <c r="L386" s="918">
        <v>22500</v>
      </c>
      <c r="M386" s="924" t="s">
        <v>2967</v>
      </c>
      <c r="N386" s="917" t="s">
        <v>2967</v>
      </c>
      <c r="O386" s="918">
        <v>17438</v>
      </c>
      <c r="P386" s="921">
        <v>5.0999999999999996</v>
      </c>
      <c r="Q386" s="918">
        <v>29063</v>
      </c>
      <c r="R386" s="921">
        <v>8.5</v>
      </c>
      <c r="S386" s="918">
        <v>32259</v>
      </c>
      <c r="T386" s="921">
        <v>9.5</v>
      </c>
      <c r="U386" s="918">
        <v>1915</v>
      </c>
      <c r="V386" s="918">
        <v>2736</v>
      </c>
      <c r="W386" s="918">
        <v>3831</v>
      </c>
      <c r="X386" s="921">
        <v>10.6</v>
      </c>
      <c r="Y386" s="922">
        <v>17.8</v>
      </c>
    </row>
    <row r="387" spans="1:25">
      <c r="A387" s="764" t="s">
        <v>2912</v>
      </c>
      <c r="C387" s="313">
        <v>2</v>
      </c>
      <c r="D387" s="313" t="str">
        <f t="shared" si="6"/>
        <v>LMU36CHV233</v>
      </c>
      <c r="E387" s="953"/>
      <c r="F387" s="915">
        <v>9</v>
      </c>
      <c r="G387" s="915">
        <v>24</v>
      </c>
      <c r="H387" s="924" t="s">
        <v>2967</v>
      </c>
      <c r="I387" s="917" t="s">
        <v>2967</v>
      </c>
      <c r="J387" s="916">
        <v>33</v>
      </c>
      <c r="K387" s="918">
        <v>8182</v>
      </c>
      <c r="L387" s="918">
        <v>21818</v>
      </c>
      <c r="M387" s="924" t="s">
        <v>2967</v>
      </c>
      <c r="N387" s="917" t="s">
        <v>2967</v>
      </c>
      <c r="O387" s="918">
        <v>18000</v>
      </c>
      <c r="P387" s="921">
        <v>5.3</v>
      </c>
      <c r="Q387" s="918">
        <v>30000</v>
      </c>
      <c r="R387" s="921">
        <v>8.8000000000000007</v>
      </c>
      <c r="S387" s="918">
        <v>33300</v>
      </c>
      <c r="T387" s="921">
        <v>9.8000000000000007</v>
      </c>
      <c r="U387" s="918">
        <v>1965</v>
      </c>
      <c r="V387" s="918">
        <v>2807</v>
      </c>
      <c r="W387" s="918">
        <v>3930</v>
      </c>
      <c r="X387" s="921">
        <v>10.7</v>
      </c>
      <c r="Y387" s="922">
        <v>17.899999999999999</v>
      </c>
    </row>
    <row r="388" spans="1:25">
      <c r="A388" s="764" t="s">
        <v>2912</v>
      </c>
      <c r="C388" s="313">
        <v>2</v>
      </c>
      <c r="D388" s="313" t="str">
        <f t="shared" si="6"/>
        <v>LMU36CHV233</v>
      </c>
      <c r="E388" s="953"/>
      <c r="F388" s="915">
        <v>15</v>
      </c>
      <c r="G388" s="915">
        <v>18</v>
      </c>
      <c r="H388" s="924" t="s">
        <v>2967</v>
      </c>
      <c r="I388" s="917" t="s">
        <v>2967</v>
      </c>
      <c r="J388" s="916">
        <v>33</v>
      </c>
      <c r="K388" s="918">
        <v>13636</v>
      </c>
      <c r="L388" s="918">
        <v>16364</v>
      </c>
      <c r="M388" s="924" t="s">
        <v>2967</v>
      </c>
      <c r="N388" s="917" t="s">
        <v>2967</v>
      </c>
      <c r="O388" s="918">
        <v>18000</v>
      </c>
      <c r="P388" s="921">
        <v>5.3</v>
      </c>
      <c r="Q388" s="918">
        <v>30000</v>
      </c>
      <c r="R388" s="921">
        <v>8.8000000000000007</v>
      </c>
      <c r="S388" s="918">
        <v>33300</v>
      </c>
      <c r="T388" s="921">
        <v>9.8000000000000007</v>
      </c>
      <c r="U388" s="918">
        <v>1965</v>
      </c>
      <c r="V388" s="918">
        <v>2807</v>
      </c>
      <c r="W388" s="918">
        <v>3930</v>
      </c>
      <c r="X388" s="921">
        <v>10.7</v>
      </c>
      <c r="Y388" s="922">
        <v>17.899999999999999</v>
      </c>
    </row>
    <row r="389" spans="1:25">
      <c r="A389" s="764" t="s">
        <v>2912</v>
      </c>
      <c r="C389" s="313">
        <v>2</v>
      </c>
      <c r="D389" s="313" t="str">
        <f t="shared" si="6"/>
        <v>LMU36CHV236</v>
      </c>
      <c r="E389" s="953"/>
      <c r="F389" s="915">
        <v>18</v>
      </c>
      <c r="G389" s="915">
        <v>18</v>
      </c>
      <c r="H389" s="924" t="s">
        <v>2967</v>
      </c>
      <c r="I389" s="917" t="s">
        <v>2967</v>
      </c>
      <c r="J389" s="916">
        <v>36</v>
      </c>
      <c r="K389" s="918">
        <v>15000</v>
      </c>
      <c r="L389" s="918">
        <v>15000</v>
      </c>
      <c r="M389" s="924" t="s">
        <v>2967</v>
      </c>
      <c r="N389" s="917" t="s">
        <v>2967</v>
      </c>
      <c r="O389" s="918">
        <v>18000</v>
      </c>
      <c r="P389" s="921">
        <v>5.3</v>
      </c>
      <c r="Q389" s="918">
        <v>30000</v>
      </c>
      <c r="R389" s="921">
        <v>8.8000000000000007</v>
      </c>
      <c r="S389" s="918">
        <v>33300</v>
      </c>
      <c r="T389" s="921">
        <v>9.8000000000000007</v>
      </c>
      <c r="U389" s="918">
        <v>1965</v>
      </c>
      <c r="V389" s="918">
        <v>2807</v>
      </c>
      <c r="W389" s="918">
        <v>3930</v>
      </c>
      <c r="X389" s="921">
        <v>10.7</v>
      </c>
      <c r="Y389" s="922">
        <v>17.899999999999999</v>
      </c>
    </row>
    <row r="390" spans="1:25">
      <c r="A390" s="764" t="s">
        <v>2912</v>
      </c>
      <c r="C390" s="313">
        <v>2</v>
      </c>
      <c r="D390" s="313" t="str">
        <f t="shared" si="6"/>
        <v>LMU36CHV236</v>
      </c>
      <c r="E390" s="953"/>
      <c r="F390" s="915">
        <v>12</v>
      </c>
      <c r="G390" s="915">
        <v>24</v>
      </c>
      <c r="H390" s="924" t="s">
        <v>2967</v>
      </c>
      <c r="I390" s="917" t="s">
        <v>2967</v>
      </c>
      <c r="J390" s="916">
        <v>36</v>
      </c>
      <c r="K390" s="918">
        <v>10000</v>
      </c>
      <c r="L390" s="918">
        <v>20000</v>
      </c>
      <c r="M390" s="924" t="s">
        <v>2967</v>
      </c>
      <c r="N390" s="917" t="s">
        <v>2967</v>
      </c>
      <c r="O390" s="918">
        <v>18000</v>
      </c>
      <c r="P390" s="921">
        <v>5.3</v>
      </c>
      <c r="Q390" s="918">
        <v>30000</v>
      </c>
      <c r="R390" s="921">
        <v>8.8000000000000007</v>
      </c>
      <c r="S390" s="918">
        <v>33300</v>
      </c>
      <c r="T390" s="921">
        <v>9.8000000000000007</v>
      </c>
      <c r="U390" s="918">
        <v>1965</v>
      </c>
      <c r="V390" s="918">
        <v>2807</v>
      </c>
      <c r="W390" s="918">
        <v>3930</v>
      </c>
      <c r="X390" s="921">
        <v>10.7</v>
      </c>
      <c r="Y390" s="922">
        <v>17.899999999999999</v>
      </c>
    </row>
    <row r="391" spans="1:25">
      <c r="A391" s="764" t="s">
        <v>2912</v>
      </c>
      <c r="C391" s="313">
        <v>2</v>
      </c>
      <c r="D391" s="313" t="str">
        <f t="shared" si="6"/>
        <v>LMU36CHV239</v>
      </c>
      <c r="E391" s="953"/>
      <c r="F391" s="915">
        <v>15</v>
      </c>
      <c r="G391" s="915">
        <v>24</v>
      </c>
      <c r="H391" s="924" t="s">
        <v>2967</v>
      </c>
      <c r="I391" s="917" t="s">
        <v>2967</v>
      </c>
      <c r="J391" s="916">
        <v>39</v>
      </c>
      <c r="K391" s="918">
        <v>11538</v>
      </c>
      <c r="L391" s="918">
        <v>18462</v>
      </c>
      <c r="M391" s="924" t="s">
        <v>2967</v>
      </c>
      <c r="N391" s="917" t="s">
        <v>2967</v>
      </c>
      <c r="O391" s="918">
        <v>18000</v>
      </c>
      <c r="P391" s="921">
        <v>5.3</v>
      </c>
      <c r="Q391" s="918">
        <v>30000</v>
      </c>
      <c r="R391" s="921">
        <v>8.8000000000000007</v>
      </c>
      <c r="S391" s="918">
        <v>33300</v>
      </c>
      <c r="T391" s="921">
        <v>9.8000000000000007</v>
      </c>
      <c r="U391" s="918">
        <v>1965</v>
      </c>
      <c r="V391" s="918">
        <v>2807</v>
      </c>
      <c r="W391" s="918">
        <v>3930</v>
      </c>
      <c r="X391" s="921">
        <v>10.7</v>
      </c>
      <c r="Y391" s="922">
        <v>17.899999999999999</v>
      </c>
    </row>
    <row r="392" spans="1:25">
      <c r="A392" s="764" t="s">
        <v>2912</v>
      </c>
      <c r="C392" s="313">
        <v>2</v>
      </c>
      <c r="D392" s="313" t="str">
        <f t="shared" si="6"/>
        <v>LMU36CHV242</v>
      </c>
      <c r="E392" s="953"/>
      <c r="F392" s="915">
        <v>18</v>
      </c>
      <c r="G392" s="917" t="s">
        <v>2972</v>
      </c>
      <c r="H392" s="924" t="s">
        <v>2967</v>
      </c>
      <c r="I392" s="917" t="s">
        <v>2967</v>
      </c>
      <c r="J392" s="916">
        <v>42</v>
      </c>
      <c r="K392" s="918">
        <v>12857</v>
      </c>
      <c r="L392" s="918">
        <v>17143</v>
      </c>
      <c r="M392" s="924" t="s">
        <v>2967</v>
      </c>
      <c r="N392" s="917" t="s">
        <v>2967</v>
      </c>
      <c r="O392" s="918">
        <v>18000</v>
      </c>
      <c r="P392" s="921">
        <v>5.3</v>
      </c>
      <c r="Q392" s="918">
        <v>30000</v>
      </c>
      <c r="R392" s="921">
        <v>8.8000000000000007</v>
      </c>
      <c r="S392" s="918">
        <v>33300</v>
      </c>
      <c r="T392" s="921">
        <v>9.8000000000000007</v>
      </c>
      <c r="U392" s="918">
        <v>1965</v>
      </c>
      <c r="V392" s="918">
        <v>2807</v>
      </c>
      <c r="W392" s="918">
        <v>3930</v>
      </c>
      <c r="X392" s="921">
        <v>10.7</v>
      </c>
      <c r="Y392" s="922">
        <v>17.899999999999999</v>
      </c>
    </row>
    <row r="393" spans="1:25">
      <c r="A393" s="764" t="s">
        <v>2912</v>
      </c>
      <c r="C393" s="313">
        <v>2</v>
      </c>
      <c r="D393" s="313" t="str">
        <f t="shared" si="6"/>
        <v>LMU36CHV248</v>
      </c>
      <c r="E393" s="954"/>
      <c r="F393" s="917" t="s">
        <v>2972</v>
      </c>
      <c r="G393" s="917" t="s">
        <v>2972</v>
      </c>
      <c r="H393" s="924" t="s">
        <v>2967</v>
      </c>
      <c r="I393" s="917" t="s">
        <v>2967</v>
      </c>
      <c r="J393" s="916">
        <v>48</v>
      </c>
      <c r="K393" s="918">
        <v>15000</v>
      </c>
      <c r="L393" s="918">
        <v>15000</v>
      </c>
      <c r="M393" s="924" t="s">
        <v>2967</v>
      </c>
      <c r="N393" s="917" t="s">
        <v>2967</v>
      </c>
      <c r="O393" s="918">
        <v>18000</v>
      </c>
      <c r="P393" s="921">
        <v>5.3</v>
      </c>
      <c r="Q393" s="918">
        <v>30000</v>
      </c>
      <c r="R393" s="921">
        <v>8.8000000000000007</v>
      </c>
      <c r="S393" s="918">
        <v>33300</v>
      </c>
      <c r="T393" s="921">
        <v>9.8000000000000007</v>
      </c>
      <c r="U393" s="918">
        <v>1965</v>
      </c>
      <c r="V393" s="918">
        <v>2807</v>
      </c>
      <c r="W393" s="918">
        <v>3930</v>
      </c>
      <c r="X393" s="921">
        <v>10.7</v>
      </c>
      <c r="Y393" s="922">
        <v>17.899999999999999</v>
      </c>
    </row>
    <row r="394" spans="1:25">
      <c r="A394" s="764" t="s">
        <v>2912</v>
      </c>
      <c r="C394" s="313">
        <v>3</v>
      </c>
      <c r="D394" s="313" t="str">
        <f t="shared" si="6"/>
        <v>LMU36CHV323</v>
      </c>
      <c r="E394" s="952" t="s">
        <v>2970</v>
      </c>
      <c r="F394" s="915">
        <v>7</v>
      </c>
      <c r="G394" s="915">
        <v>7</v>
      </c>
      <c r="H394" s="916">
        <v>9</v>
      </c>
      <c r="I394" s="917" t="s">
        <v>2967</v>
      </c>
      <c r="J394" s="916">
        <v>23</v>
      </c>
      <c r="K394" s="918">
        <v>6563</v>
      </c>
      <c r="L394" s="918">
        <v>6563</v>
      </c>
      <c r="M394" s="925">
        <v>8438</v>
      </c>
      <c r="N394" s="917" t="s">
        <v>2967</v>
      </c>
      <c r="O394" s="918">
        <v>12938</v>
      </c>
      <c r="P394" s="921">
        <v>3.8</v>
      </c>
      <c r="Q394" s="918">
        <v>21563</v>
      </c>
      <c r="R394" s="921">
        <v>6.3</v>
      </c>
      <c r="S394" s="918">
        <v>24797</v>
      </c>
      <c r="T394" s="921">
        <v>7.3</v>
      </c>
      <c r="U394" s="918">
        <v>1467</v>
      </c>
      <c r="V394" s="918">
        <v>2095</v>
      </c>
      <c r="W394" s="918">
        <v>2933</v>
      </c>
      <c r="X394" s="921">
        <v>10.3</v>
      </c>
      <c r="Y394" s="922">
        <v>17.3</v>
      </c>
    </row>
    <row r="395" spans="1:25">
      <c r="A395" s="764" t="s">
        <v>2912</v>
      </c>
      <c r="C395" s="313">
        <v>3</v>
      </c>
      <c r="D395" s="313" t="str">
        <f t="shared" si="6"/>
        <v>LMU36CHV325</v>
      </c>
      <c r="E395" s="953"/>
      <c r="F395" s="915">
        <v>7</v>
      </c>
      <c r="G395" s="915">
        <v>9</v>
      </c>
      <c r="H395" s="916">
        <v>9</v>
      </c>
      <c r="I395" s="917" t="s">
        <v>2967</v>
      </c>
      <c r="J395" s="916">
        <v>25</v>
      </c>
      <c r="K395" s="918">
        <v>6563</v>
      </c>
      <c r="L395" s="918">
        <v>8438</v>
      </c>
      <c r="M395" s="925">
        <v>8438</v>
      </c>
      <c r="N395" s="917" t="s">
        <v>2967</v>
      </c>
      <c r="O395" s="918">
        <v>14063</v>
      </c>
      <c r="P395" s="921">
        <v>4.0999999999999996</v>
      </c>
      <c r="Q395" s="918">
        <v>23438</v>
      </c>
      <c r="R395" s="921">
        <v>6.9</v>
      </c>
      <c r="S395" s="918">
        <v>26953</v>
      </c>
      <c r="T395" s="921">
        <v>7.9</v>
      </c>
      <c r="U395" s="918">
        <v>1581</v>
      </c>
      <c r="V395" s="918">
        <v>2258</v>
      </c>
      <c r="W395" s="918">
        <v>3161</v>
      </c>
      <c r="X395" s="921">
        <v>10.4</v>
      </c>
      <c r="Y395" s="922">
        <v>17.399999999999999</v>
      </c>
    </row>
    <row r="396" spans="1:25">
      <c r="A396" s="764" t="s">
        <v>2912</v>
      </c>
      <c r="C396" s="313">
        <v>3</v>
      </c>
      <c r="D396" s="313" t="str">
        <f t="shared" si="6"/>
        <v>LMU36CHV326</v>
      </c>
      <c r="E396" s="953"/>
      <c r="F396" s="915">
        <v>7</v>
      </c>
      <c r="G396" s="915">
        <v>7</v>
      </c>
      <c r="H396" s="916">
        <v>12</v>
      </c>
      <c r="I396" s="917" t="s">
        <v>2967</v>
      </c>
      <c r="J396" s="916">
        <v>26</v>
      </c>
      <c r="K396" s="918">
        <v>6563</v>
      </c>
      <c r="L396" s="918">
        <v>6563</v>
      </c>
      <c r="M396" s="925">
        <v>11250</v>
      </c>
      <c r="N396" s="917" t="s">
        <v>2967</v>
      </c>
      <c r="O396" s="918">
        <v>14625</v>
      </c>
      <c r="P396" s="921">
        <v>4.3</v>
      </c>
      <c r="Q396" s="918">
        <v>24375</v>
      </c>
      <c r="R396" s="921">
        <v>7.1</v>
      </c>
      <c r="S396" s="918">
        <v>28031</v>
      </c>
      <c r="T396" s="921">
        <v>8.1999999999999993</v>
      </c>
      <c r="U396" s="918">
        <v>1609</v>
      </c>
      <c r="V396" s="918">
        <v>2299</v>
      </c>
      <c r="W396" s="918">
        <v>3218</v>
      </c>
      <c r="X396" s="921">
        <v>10.6</v>
      </c>
      <c r="Y396" s="922">
        <v>17.8</v>
      </c>
    </row>
    <row r="397" spans="1:25">
      <c r="A397" s="764" t="s">
        <v>2912</v>
      </c>
      <c r="C397" s="313">
        <v>3</v>
      </c>
      <c r="D397" s="313" t="str">
        <f t="shared" si="6"/>
        <v>LMU36CHV327</v>
      </c>
      <c r="E397" s="953"/>
      <c r="F397" s="915">
        <v>9</v>
      </c>
      <c r="G397" s="915">
        <v>9</v>
      </c>
      <c r="H397" s="916">
        <v>9</v>
      </c>
      <c r="I397" s="917" t="s">
        <v>2967</v>
      </c>
      <c r="J397" s="916">
        <v>27</v>
      </c>
      <c r="K397" s="918">
        <v>8438</v>
      </c>
      <c r="L397" s="918">
        <v>8438</v>
      </c>
      <c r="M397" s="925">
        <v>8438</v>
      </c>
      <c r="N397" s="917" t="s">
        <v>2967</v>
      </c>
      <c r="O397" s="918">
        <v>15188</v>
      </c>
      <c r="P397" s="921">
        <v>4.5</v>
      </c>
      <c r="Q397" s="918">
        <v>25313</v>
      </c>
      <c r="R397" s="921">
        <v>7.4</v>
      </c>
      <c r="S397" s="918">
        <v>29109</v>
      </c>
      <c r="T397" s="921">
        <v>8.5</v>
      </c>
      <c r="U397" s="918">
        <v>1638</v>
      </c>
      <c r="V397" s="918">
        <v>2339</v>
      </c>
      <c r="W397" s="918">
        <v>3275</v>
      </c>
      <c r="X397" s="921">
        <v>10.8</v>
      </c>
      <c r="Y397" s="922">
        <v>18.100000000000001</v>
      </c>
    </row>
    <row r="398" spans="1:25">
      <c r="A398" s="764" t="s">
        <v>2912</v>
      </c>
      <c r="C398" s="313">
        <v>3</v>
      </c>
      <c r="D398" s="313" t="str">
        <f t="shared" si="6"/>
        <v>LMU36CHV328</v>
      </c>
      <c r="E398" s="953"/>
      <c r="F398" s="915">
        <v>7</v>
      </c>
      <c r="G398" s="915">
        <v>9</v>
      </c>
      <c r="H398" s="916">
        <v>12</v>
      </c>
      <c r="I398" s="917" t="s">
        <v>2967</v>
      </c>
      <c r="J398" s="916">
        <v>28</v>
      </c>
      <c r="K398" s="918">
        <v>6563</v>
      </c>
      <c r="L398" s="918">
        <v>8438</v>
      </c>
      <c r="M398" s="925">
        <v>11250</v>
      </c>
      <c r="N398" s="917" t="s">
        <v>2967</v>
      </c>
      <c r="O398" s="918">
        <v>15750</v>
      </c>
      <c r="P398" s="921">
        <v>4.5999999999999996</v>
      </c>
      <c r="Q398" s="918">
        <v>26250</v>
      </c>
      <c r="R398" s="921">
        <v>7.7</v>
      </c>
      <c r="S398" s="918">
        <v>30188</v>
      </c>
      <c r="T398" s="921">
        <v>8.8000000000000007</v>
      </c>
      <c r="U398" s="918">
        <v>1673</v>
      </c>
      <c r="V398" s="918">
        <v>2390</v>
      </c>
      <c r="W398" s="918">
        <v>3346</v>
      </c>
      <c r="X398" s="921">
        <v>11</v>
      </c>
      <c r="Y398" s="922">
        <v>18.399999999999999</v>
      </c>
    </row>
    <row r="399" spans="1:25">
      <c r="A399" s="764" t="s">
        <v>2912</v>
      </c>
      <c r="C399" s="313">
        <v>3</v>
      </c>
      <c r="D399" s="313" t="str">
        <f t="shared" si="6"/>
        <v>LMU36CHV330</v>
      </c>
      <c r="E399" s="953"/>
      <c r="F399" s="915">
        <v>9</v>
      </c>
      <c r="G399" s="915">
        <v>9</v>
      </c>
      <c r="H399" s="916">
        <v>12</v>
      </c>
      <c r="I399" s="917" t="s">
        <v>2967</v>
      </c>
      <c r="J399" s="916">
        <v>30</v>
      </c>
      <c r="K399" s="918">
        <v>8438</v>
      </c>
      <c r="L399" s="918">
        <v>8438</v>
      </c>
      <c r="M399" s="925">
        <v>11250</v>
      </c>
      <c r="N399" s="917" t="s">
        <v>2967</v>
      </c>
      <c r="O399" s="918">
        <v>16875</v>
      </c>
      <c r="P399" s="921">
        <v>4.9000000000000004</v>
      </c>
      <c r="Q399" s="918">
        <v>28125</v>
      </c>
      <c r="R399" s="921">
        <v>8.1999999999999993</v>
      </c>
      <c r="S399" s="918">
        <v>32344</v>
      </c>
      <c r="T399" s="921">
        <v>9.5</v>
      </c>
      <c r="U399" s="918">
        <v>1752</v>
      </c>
      <c r="V399" s="918">
        <v>2502</v>
      </c>
      <c r="W399" s="918">
        <v>3503</v>
      </c>
      <c r="X399" s="921">
        <v>11.2</v>
      </c>
      <c r="Y399" s="922">
        <v>18.899999999999999</v>
      </c>
    </row>
    <row r="400" spans="1:25">
      <c r="A400" s="764" t="s">
        <v>2912</v>
      </c>
      <c r="C400" s="313">
        <v>3</v>
      </c>
      <c r="D400" s="313" t="str">
        <f t="shared" si="6"/>
        <v>LMU36CHV331</v>
      </c>
      <c r="E400" s="953"/>
      <c r="F400" s="915">
        <v>7</v>
      </c>
      <c r="G400" s="915">
        <v>9</v>
      </c>
      <c r="H400" s="916">
        <v>15</v>
      </c>
      <c r="I400" s="917" t="s">
        <v>2967</v>
      </c>
      <c r="J400" s="916">
        <v>31</v>
      </c>
      <c r="K400" s="918">
        <v>6563</v>
      </c>
      <c r="L400" s="918">
        <v>8438</v>
      </c>
      <c r="M400" s="925">
        <v>14063</v>
      </c>
      <c r="N400" s="917" t="s">
        <v>2967</v>
      </c>
      <c r="O400" s="918">
        <v>17438</v>
      </c>
      <c r="P400" s="921">
        <v>5.0999999999999996</v>
      </c>
      <c r="Q400" s="918">
        <v>29063</v>
      </c>
      <c r="R400" s="921">
        <v>8.5</v>
      </c>
      <c r="S400" s="918">
        <v>33422</v>
      </c>
      <c r="T400" s="921">
        <v>9.8000000000000007</v>
      </c>
      <c r="U400" s="918">
        <v>1794</v>
      </c>
      <c r="V400" s="918">
        <v>2563</v>
      </c>
      <c r="W400" s="918">
        <v>3589</v>
      </c>
      <c r="X400" s="921">
        <v>11.3</v>
      </c>
      <c r="Y400" s="922">
        <v>19</v>
      </c>
    </row>
    <row r="401" spans="1:25">
      <c r="A401" s="764" t="s">
        <v>2912</v>
      </c>
      <c r="C401" s="313">
        <v>3</v>
      </c>
      <c r="D401" s="313" t="str">
        <f t="shared" si="6"/>
        <v>LMU36CHV331</v>
      </c>
      <c r="E401" s="953"/>
      <c r="F401" s="915">
        <v>7</v>
      </c>
      <c r="G401" s="915">
        <v>12</v>
      </c>
      <c r="H401" s="916">
        <v>12</v>
      </c>
      <c r="I401" s="917" t="s">
        <v>2967</v>
      </c>
      <c r="J401" s="916">
        <v>31</v>
      </c>
      <c r="K401" s="918">
        <v>6563</v>
      </c>
      <c r="L401" s="918">
        <v>11250</v>
      </c>
      <c r="M401" s="925">
        <v>11250</v>
      </c>
      <c r="N401" s="917" t="s">
        <v>2967</v>
      </c>
      <c r="O401" s="918">
        <v>17438</v>
      </c>
      <c r="P401" s="921">
        <v>5.0999999999999996</v>
      </c>
      <c r="Q401" s="918">
        <v>29063</v>
      </c>
      <c r="R401" s="921">
        <v>8.5</v>
      </c>
      <c r="S401" s="918">
        <v>33422</v>
      </c>
      <c r="T401" s="921">
        <v>9.8000000000000007</v>
      </c>
      <c r="U401" s="918">
        <v>1794</v>
      </c>
      <c r="V401" s="918">
        <v>2563</v>
      </c>
      <c r="W401" s="918">
        <v>3589</v>
      </c>
      <c r="X401" s="921">
        <v>11.3</v>
      </c>
      <c r="Y401" s="922">
        <v>19</v>
      </c>
    </row>
    <row r="402" spans="1:25">
      <c r="A402" s="764" t="s">
        <v>2912</v>
      </c>
      <c r="C402" s="313">
        <v>3</v>
      </c>
      <c r="D402" s="313" t="str">
        <f t="shared" si="6"/>
        <v>LMU36CHV332</v>
      </c>
      <c r="E402" s="953"/>
      <c r="F402" s="915">
        <v>7</v>
      </c>
      <c r="G402" s="915">
        <v>7</v>
      </c>
      <c r="H402" s="924" t="s">
        <v>2971</v>
      </c>
      <c r="I402" s="917" t="s">
        <v>2967</v>
      </c>
      <c r="J402" s="916">
        <v>32</v>
      </c>
      <c r="K402" s="918">
        <v>6563</v>
      </c>
      <c r="L402" s="918">
        <v>6563</v>
      </c>
      <c r="M402" s="925">
        <v>16875</v>
      </c>
      <c r="N402" s="917" t="s">
        <v>2967</v>
      </c>
      <c r="O402" s="918">
        <v>18000</v>
      </c>
      <c r="P402" s="921">
        <v>5.3</v>
      </c>
      <c r="Q402" s="918">
        <v>30000</v>
      </c>
      <c r="R402" s="921">
        <v>8.8000000000000007</v>
      </c>
      <c r="S402" s="918">
        <v>34500</v>
      </c>
      <c r="T402" s="921">
        <v>10.1</v>
      </c>
      <c r="U402" s="918">
        <v>1837</v>
      </c>
      <c r="V402" s="918">
        <v>2624</v>
      </c>
      <c r="W402" s="918">
        <v>3674</v>
      </c>
      <c r="X402" s="921">
        <v>11.4</v>
      </c>
      <c r="Y402" s="922">
        <v>19.2</v>
      </c>
    </row>
    <row r="403" spans="1:25">
      <c r="A403" s="764" t="s">
        <v>2912</v>
      </c>
      <c r="C403" s="313">
        <v>3</v>
      </c>
      <c r="D403" s="313" t="str">
        <f t="shared" si="6"/>
        <v>LMU36CHV333</v>
      </c>
      <c r="E403" s="953"/>
      <c r="F403" s="915">
        <v>9</v>
      </c>
      <c r="G403" s="915">
        <v>9</v>
      </c>
      <c r="H403" s="916">
        <v>15</v>
      </c>
      <c r="I403" s="917" t="s">
        <v>2967</v>
      </c>
      <c r="J403" s="916">
        <v>33</v>
      </c>
      <c r="K403" s="918">
        <v>8182</v>
      </c>
      <c r="L403" s="918">
        <v>8182</v>
      </c>
      <c r="M403" s="925">
        <v>13636</v>
      </c>
      <c r="N403" s="917" t="s">
        <v>2967</v>
      </c>
      <c r="O403" s="918">
        <v>18000</v>
      </c>
      <c r="P403" s="921">
        <v>5.3</v>
      </c>
      <c r="Q403" s="918">
        <v>30000</v>
      </c>
      <c r="R403" s="921">
        <v>8.8000000000000007</v>
      </c>
      <c r="S403" s="918">
        <v>34500</v>
      </c>
      <c r="T403" s="921">
        <v>10.1</v>
      </c>
      <c r="U403" s="918">
        <v>1837</v>
      </c>
      <c r="V403" s="918">
        <v>2624</v>
      </c>
      <c r="W403" s="918">
        <v>3674</v>
      </c>
      <c r="X403" s="921">
        <v>11.4</v>
      </c>
      <c r="Y403" s="922">
        <v>19.2</v>
      </c>
    </row>
    <row r="404" spans="1:25">
      <c r="A404" s="764" t="s">
        <v>2912</v>
      </c>
      <c r="C404" s="313">
        <v>3</v>
      </c>
      <c r="D404" s="313" t="str">
        <f t="shared" si="6"/>
        <v>LMU36CHV333</v>
      </c>
      <c r="E404" s="953"/>
      <c r="F404" s="915">
        <v>9</v>
      </c>
      <c r="G404" s="915">
        <v>12</v>
      </c>
      <c r="H404" s="916">
        <v>12</v>
      </c>
      <c r="I404" s="917" t="s">
        <v>2967</v>
      </c>
      <c r="J404" s="916">
        <v>33</v>
      </c>
      <c r="K404" s="918">
        <v>8182</v>
      </c>
      <c r="L404" s="918">
        <v>10909</v>
      </c>
      <c r="M404" s="925">
        <v>10909</v>
      </c>
      <c r="N404" s="917" t="s">
        <v>2967</v>
      </c>
      <c r="O404" s="918">
        <v>18000</v>
      </c>
      <c r="P404" s="921">
        <v>5.3</v>
      </c>
      <c r="Q404" s="918">
        <v>30000</v>
      </c>
      <c r="R404" s="921">
        <v>8.8000000000000007</v>
      </c>
      <c r="S404" s="918">
        <v>34500</v>
      </c>
      <c r="T404" s="921">
        <v>10.1</v>
      </c>
      <c r="U404" s="918">
        <v>1837</v>
      </c>
      <c r="V404" s="918">
        <v>2624</v>
      </c>
      <c r="W404" s="918">
        <v>3674</v>
      </c>
      <c r="X404" s="921">
        <v>11.4</v>
      </c>
      <c r="Y404" s="922">
        <v>19.2</v>
      </c>
    </row>
    <row r="405" spans="1:25">
      <c r="A405" s="764" t="s">
        <v>2912</v>
      </c>
      <c r="C405" s="313">
        <v>3</v>
      </c>
      <c r="D405" s="313" t="str">
        <f t="shared" si="6"/>
        <v>LMU36CHV334</v>
      </c>
      <c r="E405" s="953"/>
      <c r="F405" s="915">
        <v>7</v>
      </c>
      <c r="G405" s="915">
        <v>9</v>
      </c>
      <c r="H405" s="916">
        <v>18</v>
      </c>
      <c r="I405" s="917" t="s">
        <v>2967</v>
      </c>
      <c r="J405" s="916">
        <v>34</v>
      </c>
      <c r="K405" s="918">
        <v>6176</v>
      </c>
      <c r="L405" s="918">
        <v>7941</v>
      </c>
      <c r="M405" s="925">
        <v>15882</v>
      </c>
      <c r="N405" s="917" t="s">
        <v>2967</v>
      </c>
      <c r="O405" s="918">
        <v>18000</v>
      </c>
      <c r="P405" s="921">
        <v>5.3</v>
      </c>
      <c r="Q405" s="918">
        <v>30000</v>
      </c>
      <c r="R405" s="921">
        <v>8.8000000000000007</v>
      </c>
      <c r="S405" s="918">
        <v>34500</v>
      </c>
      <c r="T405" s="921">
        <v>10.1</v>
      </c>
      <c r="U405" s="918">
        <v>1837</v>
      </c>
      <c r="V405" s="918">
        <v>2624</v>
      </c>
      <c r="W405" s="918">
        <v>3674</v>
      </c>
      <c r="X405" s="921">
        <v>11.4</v>
      </c>
      <c r="Y405" s="922">
        <v>19.2</v>
      </c>
    </row>
    <row r="406" spans="1:25">
      <c r="A406" s="764" t="s">
        <v>2912</v>
      </c>
      <c r="C406" s="313">
        <v>3</v>
      </c>
      <c r="D406" s="313" t="str">
        <f t="shared" si="6"/>
        <v>LMU36CHV334</v>
      </c>
      <c r="E406" s="953"/>
      <c r="F406" s="915">
        <v>7</v>
      </c>
      <c r="G406" s="915">
        <v>12</v>
      </c>
      <c r="H406" s="916">
        <v>15</v>
      </c>
      <c r="I406" s="917" t="s">
        <v>2967</v>
      </c>
      <c r="J406" s="916">
        <v>34</v>
      </c>
      <c r="K406" s="918">
        <v>6176</v>
      </c>
      <c r="L406" s="918">
        <v>10588</v>
      </c>
      <c r="M406" s="925">
        <v>13235</v>
      </c>
      <c r="N406" s="917" t="s">
        <v>2967</v>
      </c>
      <c r="O406" s="918">
        <v>18000</v>
      </c>
      <c r="P406" s="921">
        <v>5.3</v>
      </c>
      <c r="Q406" s="918">
        <v>30000</v>
      </c>
      <c r="R406" s="921">
        <v>8.8000000000000007</v>
      </c>
      <c r="S406" s="918">
        <v>34500</v>
      </c>
      <c r="T406" s="921">
        <v>10.1</v>
      </c>
      <c r="U406" s="918">
        <v>1837</v>
      </c>
      <c r="V406" s="918">
        <v>2624</v>
      </c>
      <c r="W406" s="918">
        <v>3674</v>
      </c>
      <c r="X406" s="921">
        <v>11.4</v>
      </c>
      <c r="Y406" s="922">
        <v>19.2</v>
      </c>
    </row>
    <row r="407" spans="1:25">
      <c r="A407" s="764" t="s">
        <v>2912</v>
      </c>
      <c r="C407" s="313">
        <v>3</v>
      </c>
      <c r="D407" s="313" t="str">
        <f t="shared" si="6"/>
        <v>LMU36CHV336</v>
      </c>
      <c r="E407" s="953"/>
      <c r="F407" s="915">
        <v>9</v>
      </c>
      <c r="G407" s="915">
        <v>9</v>
      </c>
      <c r="H407" s="916">
        <v>18</v>
      </c>
      <c r="I407" s="917" t="s">
        <v>2967</v>
      </c>
      <c r="J407" s="916">
        <v>36</v>
      </c>
      <c r="K407" s="918">
        <v>7500</v>
      </c>
      <c r="L407" s="918">
        <v>7500</v>
      </c>
      <c r="M407" s="925">
        <v>15000</v>
      </c>
      <c r="N407" s="917" t="s">
        <v>2967</v>
      </c>
      <c r="O407" s="918">
        <v>18000</v>
      </c>
      <c r="P407" s="921">
        <v>5.3</v>
      </c>
      <c r="Q407" s="918">
        <v>30000</v>
      </c>
      <c r="R407" s="921">
        <v>8.8000000000000007</v>
      </c>
      <c r="S407" s="918">
        <v>34500</v>
      </c>
      <c r="T407" s="921">
        <v>10.1</v>
      </c>
      <c r="U407" s="918">
        <v>1837</v>
      </c>
      <c r="V407" s="918">
        <v>2624</v>
      </c>
      <c r="W407" s="918">
        <v>3674</v>
      </c>
      <c r="X407" s="921">
        <v>11.4</v>
      </c>
      <c r="Y407" s="922">
        <v>19.2</v>
      </c>
    </row>
    <row r="408" spans="1:25">
      <c r="A408" s="764" t="s">
        <v>2912</v>
      </c>
      <c r="C408" s="313">
        <v>3</v>
      </c>
      <c r="D408" s="313" t="str">
        <f t="shared" si="6"/>
        <v>LMU36CHV336</v>
      </c>
      <c r="E408" s="953"/>
      <c r="F408" s="915">
        <v>9</v>
      </c>
      <c r="G408" s="915">
        <v>12</v>
      </c>
      <c r="H408" s="916">
        <v>15</v>
      </c>
      <c r="I408" s="917" t="s">
        <v>2967</v>
      </c>
      <c r="J408" s="916">
        <v>36</v>
      </c>
      <c r="K408" s="918">
        <v>7500</v>
      </c>
      <c r="L408" s="918">
        <v>10000</v>
      </c>
      <c r="M408" s="925">
        <v>12500</v>
      </c>
      <c r="N408" s="917" t="s">
        <v>2967</v>
      </c>
      <c r="O408" s="918">
        <v>18000</v>
      </c>
      <c r="P408" s="921">
        <v>5.3</v>
      </c>
      <c r="Q408" s="918">
        <v>30000</v>
      </c>
      <c r="R408" s="921">
        <v>8.8000000000000007</v>
      </c>
      <c r="S408" s="918">
        <v>34500</v>
      </c>
      <c r="T408" s="921">
        <v>10.1</v>
      </c>
      <c r="U408" s="918">
        <v>1837</v>
      </c>
      <c r="V408" s="918">
        <v>2624</v>
      </c>
      <c r="W408" s="918">
        <v>3674</v>
      </c>
      <c r="X408" s="921">
        <v>11.4</v>
      </c>
      <c r="Y408" s="922">
        <v>19.2</v>
      </c>
    </row>
    <row r="409" spans="1:25">
      <c r="A409" s="764" t="s">
        <v>2912</v>
      </c>
      <c r="C409" s="313">
        <v>3</v>
      </c>
      <c r="D409" s="313" t="str">
        <f t="shared" si="6"/>
        <v>LMU36CHV336</v>
      </c>
      <c r="E409" s="953"/>
      <c r="F409" s="915">
        <v>12</v>
      </c>
      <c r="G409" s="915">
        <v>12</v>
      </c>
      <c r="H409" s="916">
        <v>12</v>
      </c>
      <c r="I409" s="917" t="s">
        <v>2967</v>
      </c>
      <c r="J409" s="916">
        <v>36</v>
      </c>
      <c r="K409" s="918">
        <v>10000</v>
      </c>
      <c r="L409" s="918">
        <v>10000</v>
      </c>
      <c r="M409" s="925">
        <v>10000</v>
      </c>
      <c r="N409" s="917" t="s">
        <v>2967</v>
      </c>
      <c r="O409" s="918">
        <v>18000</v>
      </c>
      <c r="P409" s="921">
        <v>5.3</v>
      </c>
      <c r="Q409" s="918">
        <v>30000</v>
      </c>
      <c r="R409" s="921">
        <v>8.8000000000000007</v>
      </c>
      <c r="S409" s="918">
        <v>34500</v>
      </c>
      <c r="T409" s="921">
        <v>10.1</v>
      </c>
      <c r="U409" s="918">
        <v>1837</v>
      </c>
      <c r="V409" s="918">
        <v>2624</v>
      </c>
      <c r="W409" s="918">
        <v>3674</v>
      </c>
      <c r="X409" s="921">
        <v>11.4</v>
      </c>
      <c r="Y409" s="922">
        <v>19.2</v>
      </c>
    </row>
    <row r="410" spans="1:25">
      <c r="A410" s="764" t="s">
        <v>2912</v>
      </c>
      <c r="C410" s="313">
        <v>3</v>
      </c>
      <c r="D410" s="313" t="str">
        <f t="shared" si="6"/>
        <v>LMU36CHV337</v>
      </c>
      <c r="E410" s="953"/>
      <c r="F410" s="915">
        <v>7</v>
      </c>
      <c r="G410" s="915">
        <v>12</v>
      </c>
      <c r="H410" s="916">
        <v>18</v>
      </c>
      <c r="I410" s="917" t="s">
        <v>2967</v>
      </c>
      <c r="J410" s="916">
        <v>37</v>
      </c>
      <c r="K410" s="918">
        <v>5676</v>
      </c>
      <c r="L410" s="918">
        <v>9730</v>
      </c>
      <c r="M410" s="925">
        <v>14595</v>
      </c>
      <c r="N410" s="917" t="s">
        <v>2967</v>
      </c>
      <c r="O410" s="918">
        <v>18000</v>
      </c>
      <c r="P410" s="921">
        <v>5.3</v>
      </c>
      <c r="Q410" s="918">
        <v>30000</v>
      </c>
      <c r="R410" s="921">
        <v>8.8000000000000007</v>
      </c>
      <c r="S410" s="918">
        <v>34500</v>
      </c>
      <c r="T410" s="921">
        <v>10.1</v>
      </c>
      <c r="U410" s="918">
        <v>1837</v>
      </c>
      <c r="V410" s="918">
        <v>2624</v>
      </c>
      <c r="W410" s="918">
        <v>3674</v>
      </c>
      <c r="X410" s="921">
        <v>11.4</v>
      </c>
      <c r="Y410" s="922">
        <v>19.2</v>
      </c>
    </row>
    <row r="411" spans="1:25">
      <c r="A411" s="764" t="s">
        <v>2912</v>
      </c>
      <c r="C411" s="313">
        <v>3</v>
      </c>
      <c r="D411" s="313" t="str">
        <f t="shared" si="6"/>
        <v>LMU36CHV338</v>
      </c>
      <c r="E411" s="953"/>
      <c r="F411" s="915">
        <v>7</v>
      </c>
      <c r="G411" s="915">
        <v>7</v>
      </c>
      <c r="H411" s="916">
        <v>24</v>
      </c>
      <c r="I411" s="917" t="s">
        <v>2967</v>
      </c>
      <c r="J411" s="916">
        <v>38</v>
      </c>
      <c r="K411" s="918">
        <v>5526</v>
      </c>
      <c r="L411" s="918">
        <v>5526</v>
      </c>
      <c r="M411" s="925">
        <v>18947</v>
      </c>
      <c r="N411" s="917" t="s">
        <v>2967</v>
      </c>
      <c r="O411" s="918">
        <v>18000</v>
      </c>
      <c r="P411" s="921">
        <v>5.3</v>
      </c>
      <c r="Q411" s="918">
        <v>30000</v>
      </c>
      <c r="R411" s="921">
        <v>8.8000000000000007</v>
      </c>
      <c r="S411" s="918">
        <v>34500</v>
      </c>
      <c r="T411" s="921">
        <v>10.1</v>
      </c>
      <c r="U411" s="918">
        <v>1837</v>
      </c>
      <c r="V411" s="918">
        <v>2624</v>
      </c>
      <c r="W411" s="918">
        <v>3674</v>
      </c>
      <c r="X411" s="921">
        <v>11.4</v>
      </c>
      <c r="Y411" s="922">
        <v>19.2</v>
      </c>
    </row>
    <row r="412" spans="1:25">
      <c r="A412" s="764" t="s">
        <v>2912</v>
      </c>
      <c r="C412" s="313">
        <v>3</v>
      </c>
      <c r="D412" s="313" t="str">
        <f t="shared" si="6"/>
        <v>LMU36CHV339</v>
      </c>
      <c r="E412" s="953"/>
      <c r="F412" s="915">
        <v>9</v>
      </c>
      <c r="G412" s="915">
        <v>12</v>
      </c>
      <c r="H412" s="916">
        <v>18</v>
      </c>
      <c r="I412" s="917" t="s">
        <v>2967</v>
      </c>
      <c r="J412" s="916">
        <v>39</v>
      </c>
      <c r="K412" s="918">
        <v>6923</v>
      </c>
      <c r="L412" s="918">
        <v>9231</v>
      </c>
      <c r="M412" s="925">
        <v>13846</v>
      </c>
      <c r="N412" s="917" t="s">
        <v>2967</v>
      </c>
      <c r="O412" s="918">
        <v>18000</v>
      </c>
      <c r="P412" s="921">
        <v>5.3</v>
      </c>
      <c r="Q412" s="918">
        <v>30000</v>
      </c>
      <c r="R412" s="921">
        <v>8.8000000000000007</v>
      </c>
      <c r="S412" s="918">
        <v>34500</v>
      </c>
      <c r="T412" s="921">
        <v>10.1</v>
      </c>
      <c r="U412" s="918">
        <v>1837</v>
      </c>
      <c r="V412" s="918">
        <v>2624</v>
      </c>
      <c r="W412" s="918">
        <v>3674</v>
      </c>
      <c r="X412" s="921">
        <v>11.4</v>
      </c>
      <c r="Y412" s="922">
        <v>19.2</v>
      </c>
    </row>
    <row r="413" spans="1:25">
      <c r="A413" s="764" t="s">
        <v>2912</v>
      </c>
      <c r="C413" s="313">
        <v>3</v>
      </c>
      <c r="D413" s="313" t="str">
        <f t="shared" si="6"/>
        <v>LMU36CHV339</v>
      </c>
      <c r="E413" s="953"/>
      <c r="F413" s="915">
        <v>9</v>
      </c>
      <c r="G413" s="915">
        <v>15</v>
      </c>
      <c r="H413" s="916">
        <v>15</v>
      </c>
      <c r="I413" s="917" t="s">
        <v>2967</v>
      </c>
      <c r="J413" s="916">
        <v>39</v>
      </c>
      <c r="K413" s="918">
        <v>6923</v>
      </c>
      <c r="L413" s="918">
        <v>11538</v>
      </c>
      <c r="M413" s="925">
        <v>11538</v>
      </c>
      <c r="N413" s="917" t="s">
        <v>2967</v>
      </c>
      <c r="O413" s="918">
        <v>18000</v>
      </c>
      <c r="P413" s="921">
        <v>5.3</v>
      </c>
      <c r="Q413" s="918">
        <v>30000</v>
      </c>
      <c r="R413" s="921">
        <v>8.8000000000000007</v>
      </c>
      <c r="S413" s="918">
        <v>34500</v>
      </c>
      <c r="T413" s="921">
        <v>10.1</v>
      </c>
      <c r="U413" s="918">
        <v>1837</v>
      </c>
      <c r="V413" s="918">
        <v>2624</v>
      </c>
      <c r="W413" s="918">
        <v>3674</v>
      </c>
      <c r="X413" s="921">
        <v>11.4</v>
      </c>
      <c r="Y413" s="922">
        <v>19.2</v>
      </c>
    </row>
    <row r="414" spans="1:25">
      <c r="A414" s="764" t="s">
        <v>2912</v>
      </c>
      <c r="C414" s="313">
        <v>3</v>
      </c>
      <c r="D414" s="313" t="str">
        <f t="shared" si="6"/>
        <v>LMU36CHV339</v>
      </c>
      <c r="E414" s="953"/>
      <c r="F414" s="915">
        <v>12</v>
      </c>
      <c r="G414" s="915">
        <v>12</v>
      </c>
      <c r="H414" s="916">
        <v>15</v>
      </c>
      <c r="I414" s="917" t="s">
        <v>2967</v>
      </c>
      <c r="J414" s="916">
        <v>39</v>
      </c>
      <c r="K414" s="918">
        <v>9231</v>
      </c>
      <c r="L414" s="918">
        <v>9231</v>
      </c>
      <c r="M414" s="925">
        <v>11538</v>
      </c>
      <c r="N414" s="917" t="s">
        <v>2967</v>
      </c>
      <c r="O414" s="918">
        <v>18000</v>
      </c>
      <c r="P414" s="921">
        <v>5.3</v>
      </c>
      <c r="Q414" s="918">
        <v>30000</v>
      </c>
      <c r="R414" s="921">
        <v>8.8000000000000007</v>
      </c>
      <c r="S414" s="918">
        <v>34500</v>
      </c>
      <c r="T414" s="921">
        <v>10.1</v>
      </c>
      <c r="U414" s="918">
        <v>1837</v>
      </c>
      <c r="V414" s="918">
        <v>2624</v>
      </c>
      <c r="W414" s="918">
        <v>3674</v>
      </c>
      <c r="X414" s="921">
        <v>11.4</v>
      </c>
      <c r="Y414" s="922">
        <v>19.2</v>
      </c>
    </row>
    <row r="415" spans="1:25">
      <c r="A415" s="764" t="s">
        <v>2912</v>
      </c>
      <c r="C415" s="313">
        <v>3</v>
      </c>
      <c r="D415" s="313" t="str">
        <f t="shared" si="6"/>
        <v>LMU36CHV340</v>
      </c>
      <c r="E415" s="953"/>
      <c r="F415" s="915">
        <v>7</v>
      </c>
      <c r="G415" s="915">
        <v>9</v>
      </c>
      <c r="H415" s="916">
        <v>24</v>
      </c>
      <c r="I415" s="917" t="s">
        <v>2967</v>
      </c>
      <c r="J415" s="916">
        <v>40</v>
      </c>
      <c r="K415" s="918">
        <v>5250</v>
      </c>
      <c r="L415" s="918">
        <v>6750</v>
      </c>
      <c r="M415" s="925">
        <v>18000</v>
      </c>
      <c r="N415" s="917" t="s">
        <v>2967</v>
      </c>
      <c r="O415" s="918">
        <v>18000</v>
      </c>
      <c r="P415" s="921">
        <v>5.3</v>
      </c>
      <c r="Q415" s="918">
        <v>30000</v>
      </c>
      <c r="R415" s="921">
        <v>8.8000000000000007</v>
      </c>
      <c r="S415" s="918">
        <v>34500</v>
      </c>
      <c r="T415" s="921">
        <v>10.1</v>
      </c>
      <c r="U415" s="918">
        <v>1837</v>
      </c>
      <c r="V415" s="918">
        <v>2624</v>
      </c>
      <c r="W415" s="918">
        <v>3674</v>
      </c>
      <c r="X415" s="921">
        <v>11.4</v>
      </c>
      <c r="Y415" s="922">
        <v>19.2</v>
      </c>
    </row>
    <row r="416" spans="1:25">
      <c r="A416" s="764" t="s">
        <v>2912</v>
      </c>
      <c r="C416" s="313">
        <v>3</v>
      </c>
      <c r="D416" s="313" t="str">
        <f t="shared" si="6"/>
        <v>LMU36CHV340</v>
      </c>
      <c r="E416" s="953"/>
      <c r="F416" s="915">
        <v>7</v>
      </c>
      <c r="G416" s="915">
        <v>15</v>
      </c>
      <c r="H416" s="916">
        <v>18</v>
      </c>
      <c r="I416" s="917" t="s">
        <v>2967</v>
      </c>
      <c r="J416" s="916">
        <v>40</v>
      </c>
      <c r="K416" s="918">
        <v>5250</v>
      </c>
      <c r="L416" s="918">
        <v>11250</v>
      </c>
      <c r="M416" s="925">
        <v>13500</v>
      </c>
      <c r="N416" s="917" t="s">
        <v>2967</v>
      </c>
      <c r="O416" s="918">
        <v>18000</v>
      </c>
      <c r="P416" s="921">
        <v>5.3</v>
      </c>
      <c r="Q416" s="918">
        <v>30000</v>
      </c>
      <c r="R416" s="921">
        <v>8.8000000000000007</v>
      </c>
      <c r="S416" s="918">
        <v>34500</v>
      </c>
      <c r="T416" s="921">
        <v>10.1</v>
      </c>
      <c r="U416" s="918">
        <v>1837</v>
      </c>
      <c r="V416" s="918">
        <v>2624</v>
      </c>
      <c r="W416" s="918">
        <v>3674</v>
      </c>
      <c r="X416" s="921">
        <v>11.4</v>
      </c>
      <c r="Y416" s="922">
        <v>19.2</v>
      </c>
    </row>
    <row r="417" spans="1:25">
      <c r="A417" s="764" t="s">
        <v>2912</v>
      </c>
      <c r="C417" s="313">
        <v>3</v>
      </c>
      <c r="D417" s="313" t="str">
        <f t="shared" si="6"/>
        <v>LMU36CHV342</v>
      </c>
      <c r="E417" s="953"/>
      <c r="F417" s="915">
        <v>9</v>
      </c>
      <c r="G417" s="915">
        <v>9</v>
      </c>
      <c r="H417" s="924" t="s">
        <v>2972</v>
      </c>
      <c r="I417" s="917" t="s">
        <v>2967</v>
      </c>
      <c r="J417" s="916">
        <v>42</v>
      </c>
      <c r="K417" s="918">
        <v>6429</v>
      </c>
      <c r="L417" s="918">
        <v>6429</v>
      </c>
      <c r="M417" s="925">
        <v>17143</v>
      </c>
      <c r="N417" s="917" t="s">
        <v>2967</v>
      </c>
      <c r="O417" s="918">
        <v>18000</v>
      </c>
      <c r="P417" s="921">
        <v>5.3</v>
      </c>
      <c r="Q417" s="918">
        <v>30000</v>
      </c>
      <c r="R417" s="921">
        <v>8.8000000000000007</v>
      </c>
      <c r="S417" s="918">
        <v>34500</v>
      </c>
      <c r="T417" s="921">
        <v>10.1</v>
      </c>
      <c r="U417" s="918">
        <v>1837</v>
      </c>
      <c r="V417" s="918">
        <v>2624</v>
      </c>
      <c r="W417" s="918">
        <v>3674</v>
      </c>
      <c r="X417" s="921">
        <v>11.4</v>
      </c>
      <c r="Y417" s="922">
        <v>19.2</v>
      </c>
    </row>
    <row r="418" spans="1:25">
      <c r="A418" s="764" t="s">
        <v>2912</v>
      </c>
      <c r="C418" s="313">
        <v>3</v>
      </c>
      <c r="D418" s="313" t="str">
        <f t="shared" si="6"/>
        <v>LMU36CHV342</v>
      </c>
      <c r="E418" s="953"/>
      <c r="F418" s="915">
        <v>9</v>
      </c>
      <c r="G418" s="915">
        <v>15</v>
      </c>
      <c r="H418" s="916">
        <v>18</v>
      </c>
      <c r="I418" s="917" t="s">
        <v>2967</v>
      </c>
      <c r="J418" s="916">
        <v>42</v>
      </c>
      <c r="K418" s="918">
        <v>6429</v>
      </c>
      <c r="L418" s="918">
        <v>10714</v>
      </c>
      <c r="M418" s="925">
        <v>12857</v>
      </c>
      <c r="N418" s="917" t="s">
        <v>2967</v>
      </c>
      <c r="O418" s="918">
        <v>18000</v>
      </c>
      <c r="P418" s="921">
        <v>5.3</v>
      </c>
      <c r="Q418" s="918">
        <v>30000</v>
      </c>
      <c r="R418" s="921">
        <v>8.8000000000000007</v>
      </c>
      <c r="S418" s="918">
        <v>34500</v>
      </c>
      <c r="T418" s="921">
        <v>10.1</v>
      </c>
      <c r="U418" s="918">
        <v>1837</v>
      </c>
      <c r="V418" s="918">
        <v>2624</v>
      </c>
      <c r="W418" s="918">
        <v>3674</v>
      </c>
      <c r="X418" s="921">
        <v>11.4</v>
      </c>
      <c r="Y418" s="922">
        <v>19.2</v>
      </c>
    </row>
    <row r="419" spans="1:25">
      <c r="A419" s="764" t="s">
        <v>2912</v>
      </c>
      <c r="C419" s="313">
        <v>3</v>
      </c>
      <c r="D419" s="313" t="str">
        <f t="shared" si="6"/>
        <v>LMU36CHV342</v>
      </c>
      <c r="E419" s="953"/>
      <c r="F419" s="915">
        <v>12</v>
      </c>
      <c r="G419" s="915">
        <v>12</v>
      </c>
      <c r="H419" s="916">
        <v>18</v>
      </c>
      <c r="I419" s="917" t="s">
        <v>2967</v>
      </c>
      <c r="J419" s="916">
        <v>42</v>
      </c>
      <c r="K419" s="918">
        <v>8571</v>
      </c>
      <c r="L419" s="918">
        <v>8571</v>
      </c>
      <c r="M419" s="925">
        <v>12857</v>
      </c>
      <c r="N419" s="917" t="s">
        <v>2967</v>
      </c>
      <c r="O419" s="918">
        <v>18000</v>
      </c>
      <c r="P419" s="921">
        <v>5.3</v>
      </c>
      <c r="Q419" s="918">
        <v>30000</v>
      </c>
      <c r="R419" s="921">
        <v>8.8000000000000007</v>
      </c>
      <c r="S419" s="918">
        <v>34500</v>
      </c>
      <c r="T419" s="921">
        <v>10.1</v>
      </c>
      <c r="U419" s="918">
        <v>1837</v>
      </c>
      <c r="V419" s="918">
        <v>2624</v>
      </c>
      <c r="W419" s="918">
        <v>3674</v>
      </c>
      <c r="X419" s="921">
        <v>11.4</v>
      </c>
      <c r="Y419" s="922">
        <v>19.2</v>
      </c>
    </row>
    <row r="420" spans="1:25">
      <c r="A420" s="764" t="s">
        <v>2912</v>
      </c>
      <c r="C420" s="313">
        <v>3</v>
      </c>
      <c r="D420" s="313" t="str">
        <f t="shared" si="6"/>
        <v>LMU36CHV342</v>
      </c>
      <c r="E420" s="953"/>
      <c r="F420" s="915">
        <v>12</v>
      </c>
      <c r="G420" s="915">
        <v>15</v>
      </c>
      <c r="H420" s="916">
        <v>15</v>
      </c>
      <c r="I420" s="917" t="s">
        <v>2967</v>
      </c>
      <c r="J420" s="916">
        <v>42</v>
      </c>
      <c r="K420" s="918">
        <v>8571</v>
      </c>
      <c r="L420" s="918">
        <v>10714</v>
      </c>
      <c r="M420" s="925">
        <v>10714</v>
      </c>
      <c r="N420" s="917" t="s">
        <v>2967</v>
      </c>
      <c r="O420" s="918">
        <v>18000</v>
      </c>
      <c r="P420" s="921">
        <v>5.3</v>
      </c>
      <c r="Q420" s="918">
        <v>30000</v>
      </c>
      <c r="R420" s="921">
        <v>8.8000000000000007</v>
      </c>
      <c r="S420" s="918">
        <v>34500</v>
      </c>
      <c r="T420" s="921">
        <v>10.1</v>
      </c>
      <c r="U420" s="918">
        <v>1837</v>
      </c>
      <c r="V420" s="918">
        <v>2624</v>
      </c>
      <c r="W420" s="918">
        <v>3674</v>
      </c>
      <c r="X420" s="921">
        <v>11.4</v>
      </c>
      <c r="Y420" s="922">
        <v>19.2</v>
      </c>
    </row>
    <row r="421" spans="1:25">
      <c r="A421" s="764" t="s">
        <v>2912</v>
      </c>
      <c r="C421" s="313">
        <v>3</v>
      </c>
      <c r="D421" s="313" t="str">
        <f t="shared" si="6"/>
        <v>LMU36CHV343</v>
      </c>
      <c r="E421" s="953"/>
      <c r="F421" s="915">
        <v>7</v>
      </c>
      <c r="G421" s="915">
        <v>12</v>
      </c>
      <c r="H421" s="924" t="s">
        <v>2972</v>
      </c>
      <c r="I421" s="917" t="s">
        <v>2967</v>
      </c>
      <c r="J421" s="916">
        <v>43</v>
      </c>
      <c r="K421" s="918">
        <v>4884</v>
      </c>
      <c r="L421" s="918">
        <v>8372</v>
      </c>
      <c r="M421" s="925">
        <v>16744</v>
      </c>
      <c r="N421" s="917" t="s">
        <v>2967</v>
      </c>
      <c r="O421" s="918">
        <v>18000</v>
      </c>
      <c r="P421" s="921">
        <v>5.3</v>
      </c>
      <c r="Q421" s="918">
        <v>30000</v>
      </c>
      <c r="R421" s="921">
        <v>8.8000000000000007</v>
      </c>
      <c r="S421" s="918">
        <v>34500</v>
      </c>
      <c r="T421" s="921">
        <v>10.1</v>
      </c>
      <c r="U421" s="918">
        <v>1837</v>
      </c>
      <c r="V421" s="918">
        <v>2624</v>
      </c>
      <c r="W421" s="918">
        <v>3674</v>
      </c>
      <c r="X421" s="921">
        <v>11.4</v>
      </c>
      <c r="Y421" s="922">
        <v>19.2</v>
      </c>
    </row>
    <row r="422" spans="1:25">
      <c r="A422" s="764" t="s">
        <v>2912</v>
      </c>
      <c r="C422" s="313">
        <v>3</v>
      </c>
      <c r="D422" s="313" t="str">
        <f t="shared" si="6"/>
        <v>LMU36CHV343</v>
      </c>
      <c r="E422" s="953"/>
      <c r="F422" s="915">
        <v>7</v>
      </c>
      <c r="G422" s="917" t="s">
        <v>2971</v>
      </c>
      <c r="H422" s="924" t="s">
        <v>2971</v>
      </c>
      <c r="I422" s="917" t="s">
        <v>2967</v>
      </c>
      <c r="J422" s="916">
        <v>43</v>
      </c>
      <c r="K422" s="918">
        <v>4884</v>
      </c>
      <c r="L422" s="918">
        <v>12558</v>
      </c>
      <c r="M422" s="925">
        <v>12558</v>
      </c>
      <c r="N422" s="917" t="s">
        <v>2967</v>
      </c>
      <c r="O422" s="918">
        <v>18000</v>
      </c>
      <c r="P422" s="921">
        <v>5.3</v>
      </c>
      <c r="Q422" s="918">
        <v>30000</v>
      </c>
      <c r="R422" s="921">
        <v>8.8000000000000007</v>
      </c>
      <c r="S422" s="918">
        <v>34500</v>
      </c>
      <c r="T422" s="921">
        <v>10.1</v>
      </c>
      <c r="U422" s="918">
        <v>1837</v>
      </c>
      <c r="V422" s="918">
        <v>2624</v>
      </c>
      <c r="W422" s="918">
        <v>3674</v>
      </c>
      <c r="X422" s="921">
        <v>11.4</v>
      </c>
      <c r="Y422" s="922">
        <v>19.2</v>
      </c>
    </row>
    <row r="423" spans="1:25">
      <c r="A423" s="764" t="s">
        <v>2912</v>
      </c>
      <c r="C423" s="313">
        <v>3</v>
      </c>
      <c r="D423" s="313" t="str">
        <f t="shared" si="6"/>
        <v>LMU36CHV345</v>
      </c>
      <c r="E423" s="953"/>
      <c r="F423" s="915">
        <v>9</v>
      </c>
      <c r="G423" s="915">
        <v>12</v>
      </c>
      <c r="H423" s="924" t="s">
        <v>2972</v>
      </c>
      <c r="I423" s="917" t="s">
        <v>2967</v>
      </c>
      <c r="J423" s="916">
        <v>45</v>
      </c>
      <c r="K423" s="918">
        <v>6000</v>
      </c>
      <c r="L423" s="918">
        <v>8000</v>
      </c>
      <c r="M423" s="925">
        <v>16000</v>
      </c>
      <c r="N423" s="917" t="s">
        <v>2967</v>
      </c>
      <c r="O423" s="918">
        <v>18000</v>
      </c>
      <c r="P423" s="921">
        <v>5.3</v>
      </c>
      <c r="Q423" s="918">
        <v>30000</v>
      </c>
      <c r="R423" s="921">
        <v>8.8000000000000007</v>
      </c>
      <c r="S423" s="918">
        <v>34500</v>
      </c>
      <c r="T423" s="921">
        <v>10.1</v>
      </c>
      <c r="U423" s="918">
        <v>1837</v>
      </c>
      <c r="V423" s="918">
        <v>2624</v>
      </c>
      <c r="W423" s="918">
        <v>3674</v>
      </c>
      <c r="X423" s="921">
        <v>11.4</v>
      </c>
      <c r="Y423" s="922">
        <v>19.2</v>
      </c>
    </row>
    <row r="424" spans="1:25">
      <c r="A424" s="764" t="s">
        <v>2912</v>
      </c>
      <c r="C424" s="313">
        <v>3</v>
      </c>
      <c r="D424" s="313" t="str">
        <f t="shared" si="6"/>
        <v>LMU36CHV345</v>
      </c>
      <c r="E424" s="953"/>
      <c r="F424" s="915">
        <v>9</v>
      </c>
      <c r="G424" s="917" t="s">
        <v>2971</v>
      </c>
      <c r="H424" s="924" t="s">
        <v>2971</v>
      </c>
      <c r="I424" s="917" t="s">
        <v>2967</v>
      </c>
      <c r="J424" s="916">
        <v>45</v>
      </c>
      <c r="K424" s="918">
        <v>6000</v>
      </c>
      <c r="L424" s="918">
        <v>12000</v>
      </c>
      <c r="M424" s="925">
        <v>12000</v>
      </c>
      <c r="N424" s="917" t="s">
        <v>2967</v>
      </c>
      <c r="O424" s="918">
        <v>18000</v>
      </c>
      <c r="P424" s="921">
        <v>5.3</v>
      </c>
      <c r="Q424" s="918">
        <v>30000</v>
      </c>
      <c r="R424" s="921">
        <v>8.8000000000000007</v>
      </c>
      <c r="S424" s="918">
        <v>34500</v>
      </c>
      <c r="T424" s="921">
        <v>10.1</v>
      </c>
      <c r="U424" s="918">
        <v>1837</v>
      </c>
      <c r="V424" s="918">
        <v>2624</v>
      </c>
      <c r="W424" s="918">
        <v>3674</v>
      </c>
      <c r="X424" s="921">
        <v>11.4</v>
      </c>
      <c r="Y424" s="922">
        <v>19.2</v>
      </c>
    </row>
    <row r="425" spans="1:25">
      <c r="A425" s="764" t="s">
        <v>2912</v>
      </c>
      <c r="C425" s="313">
        <v>3</v>
      </c>
      <c r="D425" s="313" t="str">
        <f t="shared" si="6"/>
        <v>LMU36CHV345</v>
      </c>
      <c r="E425" s="953"/>
      <c r="F425" s="915">
        <v>12</v>
      </c>
      <c r="G425" s="915">
        <v>15</v>
      </c>
      <c r="H425" s="924" t="s">
        <v>2971</v>
      </c>
      <c r="I425" s="917" t="s">
        <v>2967</v>
      </c>
      <c r="J425" s="916">
        <v>45</v>
      </c>
      <c r="K425" s="918">
        <v>8000</v>
      </c>
      <c r="L425" s="918">
        <v>10000</v>
      </c>
      <c r="M425" s="925">
        <v>12000</v>
      </c>
      <c r="N425" s="917" t="s">
        <v>2967</v>
      </c>
      <c r="O425" s="918">
        <v>18000</v>
      </c>
      <c r="P425" s="921">
        <v>5.3</v>
      </c>
      <c r="Q425" s="918">
        <v>30000</v>
      </c>
      <c r="R425" s="921">
        <v>8.8000000000000007</v>
      </c>
      <c r="S425" s="918">
        <v>34500</v>
      </c>
      <c r="T425" s="921">
        <v>10.1</v>
      </c>
      <c r="U425" s="918">
        <v>1837</v>
      </c>
      <c r="V425" s="918">
        <v>2624</v>
      </c>
      <c r="W425" s="918">
        <v>3674</v>
      </c>
      <c r="X425" s="921">
        <v>11.4</v>
      </c>
      <c r="Y425" s="922">
        <v>19.2</v>
      </c>
    </row>
    <row r="426" spans="1:25">
      <c r="A426" s="764" t="s">
        <v>2912</v>
      </c>
      <c r="C426" s="313">
        <v>3</v>
      </c>
      <c r="D426" s="313" t="str">
        <f t="shared" si="6"/>
        <v>LMU36CHV346</v>
      </c>
      <c r="E426" s="953"/>
      <c r="F426" s="915">
        <v>7</v>
      </c>
      <c r="G426" s="915">
        <v>15</v>
      </c>
      <c r="H426" s="924" t="s">
        <v>2972</v>
      </c>
      <c r="I426" s="917" t="s">
        <v>2967</v>
      </c>
      <c r="J426" s="916">
        <v>46</v>
      </c>
      <c r="K426" s="918">
        <v>4565</v>
      </c>
      <c r="L426" s="918">
        <v>9783</v>
      </c>
      <c r="M426" s="925">
        <v>15652</v>
      </c>
      <c r="N426" s="917" t="s">
        <v>2967</v>
      </c>
      <c r="O426" s="918">
        <v>18000</v>
      </c>
      <c r="P426" s="921">
        <v>5.3</v>
      </c>
      <c r="Q426" s="918">
        <v>30000</v>
      </c>
      <c r="R426" s="921">
        <v>8.8000000000000007</v>
      </c>
      <c r="S426" s="918">
        <v>34500</v>
      </c>
      <c r="T426" s="921">
        <v>10.1</v>
      </c>
      <c r="U426" s="918">
        <v>1837</v>
      </c>
      <c r="V426" s="918">
        <v>2624</v>
      </c>
      <c r="W426" s="918">
        <v>3674</v>
      </c>
      <c r="X426" s="921">
        <v>11.4</v>
      </c>
      <c r="Y426" s="922">
        <v>19.2</v>
      </c>
    </row>
    <row r="427" spans="1:25">
      <c r="A427" s="764" t="s">
        <v>2912</v>
      </c>
      <c r="C427" s="313">
        <v>3</v>
      </c>
      <c r="D427" s="313" t="str">
        <f t="shared" si="6"/>
        <v>LMU36CHV348</v>
      </c>
      <c r="E427" s="953"/>
      <c r="F427" s="915">
        <v>9</v>
      </c>
      <c r="G427" s="915">
        <v>15</v>
      </c>
      <c r="H427" s="924" t="s">
        <v>2972</v>
      </c>
      <c r="I427" s="917" t="s">
        <v>2967</v>
      </c>
      <c r="J427" s="916">
        <v>48</v>
      </c>
      <c r="K427" s="918">
        <v>5625</v>
      </c>
      <c r="L427" s="918">
        <v>9375</v>
      </c>
      <c r="M427" s="925">
        <v>15000</v>
      </c>
      <c r="N427" s="917" t="s">
        <v>2967</v>
      </c>
      <c r="O427" s="918">
        <v>18000</v>
      </c>
      <c r="P427" s="921">
        <v>5.3</v>
      </c>
      <c r="Q427" s="918">
        <v>30000</v>
      </c>
      <c r="R427" s="921">
        <v>8.8000000000000007</v>
      </c>
      <c r="S427" s="918">
        <v>34500</v>
      </c>
      <c r="T427" s="921">
        <v>10.1</v>
      </c>
      <c r="U427" s="918">
        <v>1837</v>
      </c>
      <c r="V427" s="918">
        <v>2624</v>
      </c>
      <c r="W427" s="918">
        <v>3674</v>
      </c>
      <c r="X427" s="921">
        <v>11.4</v>
      </c>
      <c r="Y427" s="922">
        <v>19.2</v>
      </c>
    </row>
    <row r="428" spans="1:25">
      <c r="A428" s="764" t="s">
        <v>2912</v>
      </c>
      <c r="C428" s="313">
        <v>3</v>
      </c>
      <c r="D428" s="313" t="str">
        <f t="shared" si="6"/>
        <v>LMU36CHV348</v>
      </c>
      <c r="E428" s="953"/>
      <c r="F428" s="915">
        <v>12</v>
      </c>
      <c r="G428" s="915">
        <v>12</v>
      </c>
      <c r="H428" s="924" t="s">
        <v>2972</v>
      </c>
      <c r="I428" s="917" t="s">
        <v>2967</v>
      </c>
      <c r="J428" s="916">
        <v>48</v>
      </c>
      <c r="K428" s="918">
        <v>7500</v>
      </c>
      <c r="L428" s="918">
        <v>7500</v>
      </c>
      <c r="M428" s="925">
        <v>15000</v>
      </c>
      <c r="N428" s="917" t="s">
        <v>2967</v>
      </c>
      <c r="O428" s="918">
        <v>18000</v>
      </c>
      <c r="P428" s="921">
        <v>5.3</v>
      </c>
      <c r="Q428" s="918">
        <v>30000</v>
      </c>
      <c r="R428" s="921">
        <v>8.8000000000000007</v>
      </c>
      <c r="S428" s="918">
        <v>34500</v>
      </c>
      <c r="T428" s="921">
        <v>10.1</v>
      </c>
      <c r="U428" s="918">
        <v>1837</v>
      </c>
      <c r="V428" s="918">
        <v>2624</v>
      </c>
      <c r="W428" s="918">
        <v>3674</v>
      </c>
      <c r="X428" s="921">
        <v>11.4</v>
      </c>
      <c r="Y428" s="922">
        <v>19.2</v>
      </c>
    </row>
    <row r="429" spans="1:25">
      <c r="A429" s="764" t="s">
        <v>2912</v>
      </c>
      <c r="C429" s="313">
        <v>3</v>
      </c>
      <c r="D429" s="313" t="str">
        <f t="shared" si="6"/>
        <v>LMU36CHV348</v>
      </c>
      <c r="E429" s="953"/>
      <c r="F429" s="915">
        <v>12</v>
      </c>
      <c r="G429" s="917" t="s">
        <v>2971</v>
      </c>
      <c r="H429" s="924" t="s">
        <v>2971</v>
      </c>
      <c r="I429" s="917" t="s">
        <v>2967</v>
      </c>
      <c r="J429" s="916">
        <v>48</v>
      </c>
      <c r="K429" s="918">
        <v>7500</v>
      </c>
      <c r="L429" s="918">
        <v>11250</v>
      </c>
      <c r="M429" s="925">
        <v>11250</v>
      </c>
      <c r="N429" s="917" t="s">
        <v>2967</v>
      </c>
      <c r="O429" s="918">
        <v>18000</v>
      </c>
      <c r="P429" s="921">
        <v>5.3</v>
      </c>
      <c r="Q429" s="918">
        <v>30000</v>
      </c>
      <c r="R429" s="921">
        <v>8.8000000000000007</v>
      </c>
      <c r="S429" s="918">
        <v>34500</v>
      </c>
      <c r="T429" s="921">
        <v>10.1</v>
      </c>
      <c r="U429" s="918">
        <v>1837</v>
      </c>
      <c r="V429" s="918">
        <v>2624</v>
      </c>
      <c r="W429" s="918">
        <v>3674</v>
      </c>
      <c r="X429" s="921">
        <v>11.4</v>
      </c>
      <c r="Y429" s="922">
        <v>19.2</v>
      </c>
    </row>
    <row r="430" spans="1:25">
      <c r="A430" s="764" t="s">
        <v>2912</v>
      </c>
      <c r="C430" s="313">
        <v>3</v>
      </c>
      <c r="D430" s="313" t="str">
        <f t="shared" si="6"/>
        <v>LMU36CHV348</v>
      </c>
      <c r="E430" s="954"/>
      <c r="F430" s="915">
        <v>15</v>
      </c>
      <c r="G430" s="915">
        <v>15</v>
      </c>
      <c r="H430" s="924" t="s">
        <v>2971</v>
      </c>
      <c r="I430" s="917" t="s">
        <v>2967</v>
      </c>
      <c r="J430" s="916">
        <v>48</v>
      </c>
      <c r="K430" s="918">
        <v>9375</v>
      </c>
      <c r="L430" s="918">
        <v>9375</v>
      </c>
      <c r="M430" s="925">
        <v>11250</v>
      </c>
      <c r="N430" s="917" t="s">
        <v>2967</v>
      </c>
      <c r="O430" s="918">
        <v>18000</v>
      </c>
      <c r="P430" s="921">
        <v>5.3</v>
      </c>
      <c r="Q430" s="918">
        <v>30000</v>
      </c>
      <c r="R430" s="921">
        <v>8.8000000000000007</v>
      </c>
      <c r="S430" s="918">
        <v>34500</v>
      </c>
      <c r="T430" s="921">
        <v>10.1</v>
      </c>
      <c r="U430" s="918">
        <v>1837</v>
      </c>
      <c r="V430" s="918">
        <v>2624</v>
      </c>
      <c r="W430" s="918">
        <v>3674</v>
      </c>
      <c r="X430" s="921">
        <v>11.4</v>
      </c>
      <c r="Y430" s="922">
        <v>19.2</v>
      </c>
    </row>
    <row r="431" spans="1:25">
      <c r="A431" s="764" t="s">
        <v>2912</v>
      </c>
      <c r="C431" s="313">
        <v>4</v>
      </c>
      <c r="D431" s="313" t="str">
        <f t="shared" si="6"/>
        <v>LMU36CHV430</v>
      </c>
      <c r="E431" s="952" t="s">
        <v>2973</v>
      </c>
      <c r="F431" s="915">
        <v>7</v>
      </c>
      <c r="G431" s="915">
        <v>7</v>
      </c>
      <c r="H431" s="916">
        <v>7</v>
      </c>
      <c r="I431" s="915">
        <v>9</v>
      </c>
      <c r="J431" s="916">
        <v>30</v>
      </c>
      <c r="K431" s="918">
        <v>6563</v>
      </c>
      <c r="L431" s="918">
        <v>6563</v>
      </c>
      <c r="M431" s="925">
        <v>6563</v>
      </c>
      <c r="N431" s="918">
        <v>8438</v>
      </c>
      <c r="O431" s="918">
        <v>16875</v>
      </c>
      <c r="P431" s="921">
        <v>4.9000000000000004</v>
      </c>
      <c r="Q431" s="918">
        <v>28125</v>
      </c>
      <c r="R431" s="921">
        <v>8.1999999999999993</v>
      </c>
      <c r="S431" s="918">
        <v>33750</v>
      </c>
      <c r="T431" s="921">
        <v>9.9</v>
      </c>
      <c r="U431" s="918">
        <v>1673</v>
      </c>
      <c r="V431" s="918">
        <v>2390</v>
      </c>
      <c r="W431" s="918">
        <v>3346</v>
      </c>
      <c r="X431" s="921">
        <v>11.8</v>
      </c>
      <c r="Y431" s="922">
        <v>19.7</v>
      </c>
    </row>
    <row r="432" spans="1:25">
      <c r="A432" s="764" t="s">
        <v>2912</v>
      </c>
      <c r="C432" s="313">
        <v>4</v>
      </c>
      <c r="D432" s="313" t="str">
        <f t="shared" si="6"/>
        <v>LMU36CHV432</v>
      </c>
      <c r="E432" s="953"/>
      <c r="F432" s="915">
        <v>7</v>
      </c>
      <c r="G432" s="915">
        <v>7</v>
      </c>
      <c r="H432" s="916">
        <v>9</v>
      </c>
      <c r="I432" s="915">
        <v>9</v>
      </c>
      <c r="J432" s="916">
        <v>32</v>
      </c>
      <c r="K432" s="918">
        <v>6563</v>
      </c>
      <c r="L432" s="918">
        <v>6563</v>
      </c>
      <c r="M432" s="925">
        <v>8438</v>
      </c>
      <c r="N432" s="918">
        <v>8438</v>
      </c>
      <c r="O432" s="918">
        <v>18000</v>
      </c>
      <c r="P432" s="921">
        <v>5.3</v>
      </c>
      <c r="Q432" s="918">
        <v>30000</v>
      </c>
      <c r="R432" s="921">
        <v>8.8000000000000007</v>
      </c>
      <c r="S432" s="918">
        <v>36000</v>
      </c>
      <c r="T432" s="921">
        <v>10.6</v>
      </c>
      <c r="U432" s="918">
        <v>1752</v>
      </c>
      <c r="V432" s="918">
        <v>2503</v>
      </c>
      <c r="W432" s="918">
        <v>3505</v>
      </c>
      <c r="X432" s="921">
        <v>12</v>
      </c>
      <c r="Y432" s="922">
        <v>20.100000000000001</v>
      </c>
    </row>
    <row r="433" spans="1:25">
      <c r="A433" s="764" t="s">
        <v>2912</v>
      </c>
      <c r="C433" s="313">
        <v>4</v>
      </c>
      <c r="D433" s="313" t="str">
        <f t="shared" si="6"/>
        <v>LMU36CHV433</v>
      </c>
      <c r="E433" s="953"/>
      <c r="F433" s="915">
        <v>7</v>
      </c>
      <c r="G433" s="915">
        <v>7</v>
      </c>
      <c r="H433" s="916">
        <v>7</v>
      </c>
      <c r="I433" s="915">
        <v>12</v>
      </c>
      <c r="J433" s="916">
        <v>33</v>
      </c>
      <c r="K433" s="918">
        <v>6364</v>
      </c>
      <c r="L433" s="918">
        <v>6364</v>
      </c>
      <c r="M433" s="925">
        <v>6364</v>
      </c>
      <c r="N433" s="918">
        <v>10909</v>
      </c>
      <c r="O433" s="918">
        <v>18000</v>
      </c>
      <c r="P433" s="921">
        <v>5.3</v>
      </c>
      <c r="Q433" s="918">
        <v>30000</v>
      </c>
      <c r="R433" s="921">
        <v>8.8000000000000007</v>
      </c>
      <c r="S433" s="918">
        <v>36000</v>
      </c>
      <c r="T433" s="921">
        <v>10.6</v>
      </c>
      <c r="U433" s="918">
        <v>1752</v>
      </c>
      <c r="V433" s="918">
        <v>2503</v>
      </c>
      <c r="W433" s="918">
        <v>3505</v>
      </c>
      <c r="X433" s="921">
        <v>12</v>
      </c>
      <c r="Y433" s="922">
        <v>20.100000000000001</v>
      </c>
    </row>
    <row r="434" spans="1:25">
      <c r="A434" s="764" t="s">
        <v>2912</v>
      </c>
      <c r="C434" s="313">
        <v>4</v>
      </c>
      <c r="D434" s="313" t="str">
        <f t="shared" si="6"/>
        <v>LMU36CHV434</v>
      </c>
      <c r="E434" s="953"/>
      <c r="F434" s="915">
        <v>7</v>
      </c>
      <c r="G434" s="915">
        <v>9</v>
      </c>
      <c r="H434" s="916">
        <v>9</v>
      </c>
      <c r="I434" s="915">
        <v>9</v>
      </c>
      <c r="J434" s="916">
        <v>34</v>
      </c>
      <c r="K434" s="918">
        <v>6176</v>
      </c>
      <c r="L434" s="918">
        <v>7941</v>
      </c>
      <c r="M434" s="925">
        <v>7941</v>
      </c>
      <c r="N434" s="918">
        <v>7941</v>
      </c>
      <c r="O434" s="918">
        <v>18000</v>
      </c>
      <c r="P434" s="921">
        <v>5.3</v>
      </c>
      <c r="Q434" s="918">
        <v>30000</v>
      </c>
      <c r="R434" s="921">
        <v>8.8000000000000007</v>
      </c>
      <c r="S434" s="918">
        <v>36000</v>
      </c>
      <c r="T434" s="921">
        <v>10.6</v>
      </c>
      <c r="U434" s="918">
        <v>1752</v>
      </c>
      <c r="V434" s="918">
        <v>2503</v>
      </c>
      <c r="W434" s="918">
        <v>3505</v>
      </c>
      <c r="X434" s="921">
        <v>12</v>
      </c>
      <c r="Y434" s="922">
        <v>20.100000000000001</v>
      </c>
    </row>
    <row r="435" spans="1:25">
      <c r="A435" s="764" t="s">
        <v>2912</v>
      </c>
      <c r="C435" s="313">
        <v>4</v>
      </c>
      <c r="D435" s="313" t="str">
        <f t="shared" si="6"/>
        <v>LMU36CHV435</v>
      </c>
      <c r="E435" s="953"/>
      <c r="F435" s="915">
        <v>7</v>
      </c>
      <c r="G435" s="915">
        <v>7</v>
      </c>
      <c r="H435" s="916">
        <v>9</v>
      </c>
      <c r="I435" s="915">
        <v>12</v>
      </c>
      <c r="J435" s="916">
        <v>35</v>
      </c>
      <c r="K435" s="918">
        <v>6000</v>
      </c>
      <c r="L435" s="918">
        <v>6000</v>
      </c>
      <c r="M435" s="925">
        <v>7714</v>
      </c>
      <c r="N435" s="918">
        <v>10286</v>
      </c>
      <c r="O435" s="918">
        <v>18000</v>
      </c>
      <c r="P435" s="921">
        <v>5.3</v>
      </c>
      <c r="Q435" s="918">
        <v>30000</v>
      </c>
      <c r="R435" s="921">
        <v>8.8000000000000007</v>
      </c>
      <c r="S435" s="918">
        <v>36000</v>
      </c>
      <c r="T435" s="921">
        <v>10.6</v>
      </c>
      <c r="U435" s="918">
        <v>1752</v>
      </c>
      <c r="V435" s="918">
        <v>2503</v>
      </c>
      <c r="W435" s="918">
        <v>3505</v>
      </c>
      <c r="X435" s="921">
        <v>12</v>
      </c>
      <c r="Y435" s="922">
        <v>20.100000000000001</v>
      </c>
    </row>
    <row r="436" spans="1:25">
      <c r="A436" s="764" t="s">
        <v>2912</v>
      </c>
      <c r="C436" s="313">
        <v>4</v>
      </c>
      <c r="D436" s="313" t="str">
        <f t="shared" si="6"/>
        <v>LMU36CHV436</v>
      </c>
      <c r="E436" s="953"/>
      <c r="F436" s="915">
        <v>9</v>
      </c>
      <c r="G436" s="915">
        <v>9</v>
      </c>
      <c r="H436" s="916">
        <v>9</v>
      </c>
      <c r="I436" s="915">
        <v>9</v>
      </c>
      <c r="J436" s="916">
        <v>36</v>
      </c>
      <c r="K436" s="918">
        <v>7500</v>
      </c>
      <c r="L436" s="918">
        <v>7500</v>
      </c>
      <c r="M436" s="925">
        <v>7500</v>
      </c>
      <c r="N436" s="918">
        <v>7500</v>
      </c>
      <c r="O436" s="918">
        <v>18000</v>
      </c>
      <c r="P436" s="921">
        <v>5.3</v>
      </c>
      <c r="Q436" s="918">
        <v>30000</v>
      </c>
      <c r="R436" s="921">
        <v>8.8000000000000007</v>
      </c>
      <c r="S436" s="918">
        <v>36000</v>
      </c>
      <c r="T436" s="921">
        <v>10.6</v>
      </c>
      <c r="U436" s="918">
        <v>1752</v>
      </c>
      <c r="V436" s="918">
        <v>2503</v>
      </c>
      <c r="W436" s="918">
        <v>3505</v>
      </c>
      <c r="X436" s="921">
        <v>12</v>
      </c>
      <c r="Y436" s="922">
        <v>20.100000000000001</v>
      </c>
    </row>
    <row r="437" spans="1:25">
      <c r="A437" s="764" t="s">
        <v>2912</v>
      </c>
      <c r="C437" s="313">
        <v>4</v>
      </c>
      <c r="D437" s="313" t="str">
        <f t="shared" si="6"/>
        <v>LMU36CHV437</v>
      </c>
      <c r="E437" s="953"/>
      <c r="F437" s="915">
        <v>7</v>
      </c>
      <c r="G437" s="915">
        <v>9</v>
      </c>
      <c r="H437" s="916">
        <v>9</v>
      </c>
      <c r="I437" s="915">
        <v>12</v>
      </c>
      <c r="J437" s="916">
        <v>37</v>
      </c>
      <c r="K437" s="918">
        <v>5676</v>
      </c>
      <c r="L437" s="918">
        <v>7297</v>
      </c>
      <c r="M437" s="925">
        <v>7297</v>
      </c>
      <c r="N437" s="918">
        <v>9730</v>
      </c>
      <c r="O437" s="918">
        <v>18000</v>
      </c>
      <c r="P437" s="921">
        <v>5.3</v>
      </c>
      <c r="Q437" s="918">
        <v>30000</v>
      </c>
      <c r="R437" s="921">
        <v>8.8000000000000007</v>
      </c>
      <c r="S437" s="918">
        <v>36000</v>
      </c>
      <c r="T437" s="921">
        <v>10.6</v>
      </c>
      <c r="U437" s="918">
        <v>1752</v>
      </c>
      <c r="V437" s="918">
        <v>2503</v>
      </c>
      <c r="W437" s="918">
        <v>3505</v>
      </c>
      <c r="X437" s="921">
        <v>12</v>
      </c>
      <c r="Y437" s="922">
        <v>20.100000000000001</v>
      </c>
    </row>
    <row r="438" spans="1:25">
      <c r="A438" s="764" t="s">
        <v>2912</v>
      </c>
      <c r="C438" s="313">
        <v>4</v>
      </c>
      <c r="D438" s="313" t="str">
        <f t="shared" si="6"/>
        <v>LMU36CHV438</v>
      </c>
      <c r="E438" s="953"/>
      <c r="F438" s="915">
        <v>7</v>
      </c>
      <c r="G438" s="915">
        <v>7</v>
      </c>
      <c r="H438" s="916">
        <v>9</v>
      </c>
      <c r="I438" s="915">
        <v>15</v>
      </c>
      <c r="J438" s="916">
        <v>38</v>
      </c>
      <c r="K438" s="918">
        <v>5526</v>
      </c>
      <c r="L438" s="918">
        <v>5526</v>
      </c>
      <c r="M438" s="925">
        <v>7105</v>
      </c>
      <c r="N438" s="918">
        <v>11842</v>
      </c>
      <c r="O438" s="918">
        <v>18000</v>
      </c>
      <c r="P438" s="921">
        <v>5.3</v>
      </c>
      <c r="Q438" s="918">
        <v>30000</v>
      </c>
      <c r="R438" s="921">
        <v>8.8000000000000007</v>
      </c>
      <c r="S438" s="918">
        <v>36000</v>
      </c>
      <c r="T438" s="921">
        <v>10.6</v>
      </c>
      <c r="U438" s="918">
        <v>1752</v>
      </c>
      <c r="V438" s="918">
        <v>2503</v>
      </c>
      <c r="W438" s="918">
        <v>3505</v>
      </c>
      <c r="X438" s="921">
        <v>12</v>
      </c>
      <c r="Y438" s="922">
        <v>20.100000000000001</v>
      </c>
    </row>
    <row r="439" spans="1:25">
      <c r="A439" s="764" t="s">
        <v>2912</v>
      </c>
      <c r="C439" s="313">
        <v>4</v>
      </c>
      <c r="D439" s="313" t="str">
        <f t="shared" si="6"/>
        <v>LMU36CHV438</v>
      </c>
      <c r="E439" s="953"/>
      <c r="F439" s="915">
        <v>7</v>
      </c>
      <c r="G439" s="915">
        <v>7</v>
      </c>
      <c r="H439" s="916">
        <v>12</v>
      </c>
      <c r="I439" s="915">
        <v>12</v>
      </c>
      <c r="J439" s="916">
        <v>38</v>
      </c>
      <c r="K439" s="918">
        <v>5526</v>
      </c>
      <c r="L439" s="918">
        <v>5526</v>
      </c>
      <c r="M439" s="925">
        <v>9474</v>
      </c>
      <c r="N439" s="918">
        <v>9474</v>
      </c>
      <c r="O439" s="918">
        <v>18000</v>
      </c>
      <c r="P439" s="921">
        <v>5.3</v>
      </c>
      <c r="Q439" s="918">
        <v>30000</v>
      </c>
      <c r="R439" s="921">
        <v>8.8000000000000007</v>
      </c>
      <c r="S439" s="918">
        <v>36000</v>
      </c>
      <c r="T439" s="921">
        <v>10.6</v>
      </c>
      <c r="U439" s="918">
        <v>1752</v>
      </c>
      <c r="V439" s="918">
        <v>2503</v>
      </c>
      <c r="W439" s="918">
        <v>3505</v>
      </c>
      <c r="X439" s="921">
        <v>12</v>
      </c>
      <c r="Y439" s="922">
        <v>20.100000000000001</v>
      </c>
    </row>
    <row r="440" spans="1:25">
      <c r="A440" s="764" t="s">
        <v>2912</v>
      </c>
      <c r="C440" s="313">
        <v>4</v>
      </c>
      <c r="D440" s="313" t="str">
        <f t="shared" ref="D440:D465" si="7">A440&amp;C440&amp;B440&amp;J440</f>
        <v>LMU36CHV439</v>
      </c>
      <c r="E440" s="953"/>
      <c r="F440" s="915">
        <v>7</v>
      </c>
      <c r="G440" s="915">
        <v>7</v>
      </c>
      <c r="H440" s="916">
        <v>7</v>
      </c>
      <c r="I440" s="915">
        <v>18</v>
      </c>
      <c r="J440" s="916">
        <v>39</v>
      </c>
      <c r="K440" s="918">
        <v>5385</v>
      </c>
      <c r="L440" s="918">
        <v>5385</v>
      </c>
      <c r="M440" s="925">
        <v>5385</v>
      </c>
      <c r="N440" s="918">
        <v>13846</v>
      </c>
      <c r="O440" s="918">
        <v>18000</v>
      </c>
      <c r="P440" s="921">
        <v>5.3</v>
      </c>
      <c r="Q440" s="918">
        <v>30000</v>
      </c>
      <c r="R440" s="921">
        <v>8.8000000000000007</v>
      </c>
      <c r="S440" s="918">
        <v>36000</v>
      </c>
      <c r="T440" s="921">
        <v>10.6</v>
      </c>
      <c r="U440" s="918">
        <v>1752</v>
      </c>
      <c r="V440" s="918">
        <v>2503</v>
      </c>
      <c r="W440" s="918">
        <v>3505</v>
      </c>
      <c r="X440" s="921">
        <v>12</v>
      </c>
      <c r="Y440" s="922">
        <v>20.100000000000001</v>
      </c>
    </row>
    <row r="441" spans="1:25">
      <c r="A441" s="764" t="s">
        <v>2912</v>
      </c>
      <c r="C441" s="313">
        <v>4</v>
      </c>
      <c r="D441" s="313" t="str">
        <f t="shared" si="7"/>
        <v>LMU36CHV439</v>
      </c>
      <c r="E441" s="953"/>
      <c r="F441" s="915">
        <v>9</v>
      </c>
      <c r="G441" s="915">
        <v>9</v>
      </c>
      <c r="H441" s="916">
        <v>9</v>
      </c>
      <c r="I441" s="915">
        <v>12</v>
      </c>
      <c r="J441" s="916">
        <v>39</v>
      </c>
      <c r="K441" s="918">
        <v>6923</v>
      </c>
      <c r="L441" s="918">
        <v>6923</v>
      </c>
      <c r="M441" s="925">
        <v>6923</v>
      </c>
      <c r="N441" s="918">
        <v>9231</v>
      </c>
      <c r="O441" s="918">
        <v>18000</v>
      </c>
      <c r="P441" s="921">
        <v>5.3</v>
      </c>
      <c r="Q441" s="918">
        <v>30000</v>
      </c>
      <c r="R441" s="921">
        <v>8.8000000000000007</v>
      </c>
      <c r="S441" s="918">
        <v>36000</v>
      </c>
      <c r="T441" s="921">
        <v>10.6</v>
      </c>
      <c r="U441" s="918">
        <v>1752</v>
      </c>
      <c r="V441" s="918">
        <v>2503</v>
      </c>
      <c r="W441" s="918">
        <v>3505</v>
      </c>
      <c r="X441" s="921">
        <v>12</v>
      </c>
      <c r="Y441" s="922">
        <v>20.100000000000001</v>
      </c>
    </row>
    <row r="442" spans="1:25">
      <c r="A442" s="764" t="s">
        <v>2912</v>
      </c>
      <c r="C442" s="313">
        <v>4</v>
      </c>
      <c r="D442" s="313" t="str">
        <f t="shared" si="7"/>
        <v>LMU36CHV440</v>
      </c>
      <c r="E442" s="953"/>
      <c r="F442" s="915">
        <v>7</v>
      </c>
      <c r="G442" s="915">
        <v>9</v>
      </c>
      <c r="H442" s="916">
        <v>9</v>
      </c>
      <c r="I442" s="915">
        <v>15</v>
      </c>
      <c r="J442" s="916">
        <v>40</v>
      </c>
      <c r="K442" s="918">
        <v>5250</v>
      </c>
      <c r="L442" s="918">
        <v>6750</v>
      </c>
      <c r="M442" s="925">
        <v>6750</v>
      </c>
      <c r="N442" s="918">
        <v>11250</v>
      </c>
      <c r="O442" s="918">
        <v>18000</v>
      </c>
      <c r="P442" s="921">
        <v>5.3</v>
      </c>
      <c r="Q442" s="918">
        <v>30000</v>
      </c>
      <c r="R442" s="921">
        <v>8.8000000000000007</v>
      </c>
      <c r="S442" s="918">
        <v>36000</v>
      </c>
      <c r="T442" s="921">
        <v>10.6</v>
      </c>
      <c r="U442" s="918">
        <v>1752</v>
      </c>
      <c r="V442" s="918">
        <v>2503</v>
      </c>
      <c r="W442" s="918">
        <v>3505</v>
      </c>
      <c r="X442" s="921">
        <v>12</v>
      </c>
      <c r="Y442" s="922">
        <v>20.100000000000001</v>
      </c>
    </row>
    <row r="443" spans="1:25">
      <c r="A443" s="764" t="s">
        <v>2912</v>
      </c>
      <c r="C443" s="313">
        <v>4</v>
      </c>
      <c r="D443" s="313" t="str">
        <f t="shared" si="7"/>
        <v>LMU36CHV440</v>
      </c>
      <c r="E443" s="953"/>
      <c r="F443" s="915">
        <v>7</v>
      </c>
      <c r="G443" s="915">
        <v>9</v>
      </c>
      <c r="H443" s="916">
        <v>12</v>
      </c>
      <c r="I443" s="915">
        <v>12</v>
      </c>
      <c r="J443" s="916">
        <v>40</v>
      </c>
      <c r="K443" s="918">
        <v>5250</v>
      </c>
      <c r="L443" s="918">
        <v>6750</v>
      </c>
      <c r="M443" s="925">
        <v>9000</v>
      </c>
      <c r="N443" s="918">
        <v>9000</v>
      </c>
      <c r="O443" s="918">
        <v>18000</v>
      </c>
      <c r="P443" s="921">
        <v>5.3</v>
      </c>
      <c r="Q443" s="918">
        <v>30000</v>
      </c>
      <c r="R443" s="921">
        <v>8.8000000000000007</v>
      </c>
      <c r="S443" s="918">
        <v>36000</v>
      </c>
      <c r="T443" s="921">
        <v>10.6</v>
      </c>
      <c r="U443" s="918">
        <v>1752</v>
      </c>
      <c r="V443" s="918">
        <v>2503</v>
      </c>
      <c r="W443" s="918">
        <v>3505</v>
      </c>
      <c r="X443" s="921">
        <v>12</v>
      </c>
      <c r="Y443" s="922">
        <v>20.100000000000001</v>
      </c>
    </row>
    <row r="444" spans="1:25">
      <c r="A444" s="764" t="s">
        <v>2912</v>
      </c>
      <c r="C444" s="313">
        <v>4</v>
      </c>
      <c r="D444" s="313" t="str">
        <f t="shared" si="7"/>
        <v>LMU36CHV441</v>
      </c>
      <c r="E444" s="953"/>
      <c r="F444" s="915">
        <v>7</v>
      </c>
      <c r="G444" s="915">
        <v>7</v>
      </c>
      <c r="H444" s="916">
        <v>9</v>
      </c>
      <c r="I444" s="915">
        <v>18</v>
      </c>
      <c r="J444" s="916">
        <v>41</v>
      </c>
      <c r="K444" s="918">
        <v>5122</v>
      </c>
      <c r="L444" s="918">
        <v>5122</v>
      </c>
      <c r="M444" s="925">
        <v>6585</v>
      </c>
      <c r="N444" s="918">
        <v>13171</v>
      </c>
      <c r="O444" s="918">
        <v>18000</v>
      </c>
      <c r="P444" s="921">
        <v>5.3</v>
      </c>
      <c r="Q444" s="918">
        <v>30000</v>
      </c>
      <c r="R444" s="921">
        <v>8.8000000000000007</v>
      </c>
      <c r="S444" s="918">
        <v>36000</v>
      </c>
      <c r="T444" s="921">
        <v>10.6</v>
      </c>
      <c r="U444" s="918">
        <v>1752</v>
      </c>
      <c r="V444" s="918">
        <v>2503</v>
      </c>
      <c r="W444" s="918">
        <v>3505</v>
      </c>
      <c r="X444" s="921">
        <v>12</v>
      </c>
      <c r="Y444" s="922">
        <v>20.100000000000001</v>
      </c>
    </row>
    <row r="445" spans="1:25">
      <c r="A445" s="764" t="s">
        <v>2912</v>
      </c>
      <c r="C445" s="313">
        <v>4</v>
      </c>
      <c r="D445" s="313" t="str">
        <f t="shared" si="7"/>
        <v>LMU36CHV441</v>
      </c>
      <c r="E445" s="953"/>
      <c r="F445" s="915">
        <v>7</v>
      </c>
      <c r="G445" s="915">
        <v>7</v>
      </c>
      <c r="H445" s="916">
        <v>12</v>
      </c>
      <c r="I445" s="915">
        <v>15</v>
      </c>
      <c r="J445" s="916">
        <v>41</v>
      </c>
      <c r="K445" s="918">
        <v>5122</v>
      </c>
      <c r="L445" s="918">
        <v>5122</v>
      </c>
      <c r="M445" s="925">
        <v>8780</v>
      </c>
      <c r="N445" s="918">
        <v>10976</v>
      </c>
      <c r="O445" s="918">
        <v>18000</v>
      </c>
      <c r="P445" s="921">
        <v>5.3</v>
      </c>
      <c r="Q445" s="918">
        <v>30000</v>
      </c>
      <c r="R445" s="921">
        <v>8.8000000000000007</v>
      </c>
      <c r="S445" s="918">
        <v>36000</v>
      </c>
      <c r="T445" s="921">
        <v>10.6</v>
      </c>
      <c r="U445" s="918">
        <v>1752</v>
      </c>
      <c r="V445" s="918">
        <v>2503</v>
      </c>
      <c r="W445" s="918">
        <v>3505</v>
      </c>
      <c r="X445" s="921">
        <v>12</v>
      </c>
      <c r="Y445" s="922">
        <v>20.100000000000001</v>
      </c>
    </row>
    <row r="446" spans="1:25">
      <c r="A446" s="764" t="s">
        <v>2912</v>
      </c>
      <c r="C446" s="313">
        <v>4</v>
      </c>
      <c r="D446" s="313" t="str">
        <f t="shared" si="7"/>
        <v>LMU36CHV442</v>
      </c>
      <c r="E446" s="953"/>
      <c r="F446" s="915">
        <v>9</v>
      </c>
      <c r="G446" s="915">
        <v>9</v>
      </c>
      <c r="H446" s="916">
        <v>9</v>
      </c>
      <c r="I446" s="915">
        <v>15</v>
      </c>
      <c r="J446" s="916">
        <v>42</v>
      </c>
      <c r="K446" s="918">
        <v>6429</v>
      </c>
      <c r="L446" s="918">
        <v>6429</v>
      </c>
      <c r="M446" s="925">
        <v>6429</v>
      </c>
      <c r="N446" s="918">
        <v>10714</v>
      </c>
      <c r="O446" s="918">
        <v>18000</v>
      </c>
      <c r="P446" s="921">
        <v>5.3</v>
      </c>
      <c r="Q446" s="918">
        <v>30000</v>
      </c>
      <c r="R446" s="921">
        <v>8.8000000000000007</v>
      </c>
      <c r="S446" s="918">
        <v>36000</v>
      </c>
      <c r="T446" s="921">
        <v>10.6</v>
      </c>
      <c r="U446" s="918">
        <v>1752</v>
      </c>
      <c r="V446" s="918">
        <v>2503</v>
      </c>
      <c r="W446" s="918">
        <v>3505</v>
      </c>
      <c r="X446" s="921">
        <v>12</v>
      </c>
      <c r="Y446" s="922">
        <v>20.100000000000001</v>
      </c>
    </row>
    <row r="447" spans="1:25">
      <c r="A447" s="764" t="s">
        <v>2912</v>
      </c>
      <c r="C447" s="313">
        <v>4</v>
      </c>
      <c r="D447" s="313" t="str">
        <f t="shared" si="7"/>
        <v>LMU36CHV442</v>
      </c>
      <c r="E447" s="953"/>
      <c r="F447" s="915">
        <v>9</v>
      </c>
      <c r="G447" s="915">
        <v>9</v>
      </c>
      <c r="H447" s="916">
        <v>12</v>
      </c>
      <c r="I447" s="915">
        <v>12</v>
      </c>
      <c r="J447" s="916">
        <v>42</v>
      </c>
      <c r="K447" s="918">
        <v>6429</v>
      </c>
      <c r="L447" s="918">
        <v>6429</v>
      </c>
      <c r="M447" s="925">
        <v>8571</v>
      </c>
      <c r="N447" s="918">
        <v>8571</v>
      </c>
      <c r="O447" s="918">
        <v>18000</v>
      </c>
      <c r="P447" s="921">
        <v>5.3</v>
      </c>
      <c r="Q447" s="918">
        <v>30000</v>
      </c>
      <c r="R447" s="921">
        <v>8.8000000000000007</v>
      </c>
      <c r="S447" s="918">
        <v>36000</v>
      </c>
      <c r="T447" s="921">
        <v>10.6</v>
      </c>
      <c r="U447" s="918">
        <v>1752</v>
      </c>
      <c r="V447" s="918">
        <v>2503</v>
      </c>
      <c r="W447" s="918">
        <v>3505</v>
      </c>
      <c r="X447" s="921">
        <v>12</v>
      </c>
      <c r="Y447" s="922">
        <v>20.100000000000001</v>
      </c>
    </row>
    <row r="448" spans="1:25">
      <c r="A448" s="764" t="s">
        <v>2912</v>
      </c>
      <c r="C448" s="313">
        <v>4</v>
      </c>
      <c r="D448" s="313" t="str">
        <f t="shared" si="7"/>
        <v>LMU36CHV443</v>
      </c>
      <c r="E448" s="953"/>
      <c r="F448" s="915">
        <v>7</v>
      </c>
      <c r="G448" s="915">
        <v>9</v>
      </c>
      <c r="H448" s="916">
        <v>9</v>
      </c>
      <c r="I448" s="917" t="s">
        <v>2971</v>
      </c>
      <c r="J448" s="916">
        <v>43</v>
      </c>
      <c r="K448" s="918">
        <v>4884</v>
      </c>
      <c r="L448" s="918">
        <v>6279</v>
      </c>
      <c r="M448" s="925">
        <v>6279</v>
      </c>
      <c r="N448" s="918">
        <v>12558</v>
      </c>
      <c r="O448" s="918">
        <v>18000</v>
      </c>
      <c r="P448" s="921">
        <v>5.3</v>
      </c>
      <c r="Q448" s="918">
        <v>30000</v>
      </c>
      <c r="R448" s="921">
        <v>8.8000000000000007</v>
      </c>
      <c r="S448" s="918">
        <v>36000</v>
      </c>
      <c r="T448" s="921">
        <v>10.6</v>
      </c>
      <c r="U448" s="918">
        <v>1752</v>
      </c>
      <c r="V448" s="918">
        <v>2503</v>
      </c>
      <c r="W448" s="918">
        <v>3505</v>
      </c>
      <c r="X448" s="921">
        <v>12</v>
      </c>
      <c r="Y448" s="922">
        <v>20.100000000000001</v>
      </c>
    </row>
    <row r="449" spans="1:48">
      <c r="A449" s="764" t="s">
        <v>2912</v>
      </c>
      <c r="C449" s="313">
        <v>4</v>
      </c>
      <c r="D449" s="313" t="str">
        <f t="shared" si="7"/>
        <v>LMU36CHV443</v>
      </c>
      <c r="E449" s="953"/>
      <c r="F449" s="915">
        <v>7</v>
      </c>
      <c r="G449" s="915">
        <v>9</v>
      </c>
      <c r="H449" s="916">
        <v>12</v>
      </c>
      <c r="I449" s="915">
        <v>15</v>
      </c>
      <c r="J449" s="916">
        <v>43</v>
      </c>
      <c r="K449" s="918">
        <v>4884</v>
      </c>
      <c r="L449" s="918">
        <v>6279</v>
      </c>
      <c r="M449" s="925">
        <v>8372</v>
      </c>
      <c r="N449" s="918">
        <v>10465</v>
      </c>
      <c r="O449" s="918">
        <v>18000</v>
      </c>
      <c r="P449" s="921">
        <v>5.3</v>
      </c>
      <c r="Q449" s="918">
        <v>30000</v>
      </c>
      <c r="R449" s="921">
        <v>8.8000000000000007</v>
      </c>
      <c r="S449" s="918">
        <v>36000</v>
      </c>
      <c r="T449" s="921">
        <v>10.6</v>
      </c>
      <c r="U449" s="918">
        <v>1752</v>
      </c>
      <c r="V449" s="918">
        <v>2503</v>
      </c>
      <c r="W449" s="918">
        <v>3505</v>
      </c>
      <c r="X449" s="921">
        <v>12</v>
      </c>
      <c r="Y449" s="922">
        <v>20.100000000000001</v>
      </c>
    </row>
    <row r="450" spans="1:48">
      <c r="A450" s="764" t="s">
        <v>2912</v>
      </c>
      <c r="C450" s="313">
        <v>4</v>
      </c>
      <c r="D450" s="313" t="str">
        <f t="shared" si="7"/>
        <v>LMU36CHV443</v>
      </c>
      <c r="E450" s="953"/>
      <c r="F450" s="915">
        <v>7</v>
      </c>
      <c r="G450" s="915">
        <v>12</v>
      </c>
      <c r="H450" s="916">
        <v>12</v>
      </c>
      <c r="I450" s="915">
        <v>12</v>
      </c>
      <c r="J450" s="916">
        <v>43</v>
      </c>
      <c r="K450" s="918">
        <v>4884</v>
      </c>
      <c r="L450" s="918">
        <v>8372</v>
      </c>
      <c r="M450" s="925">
        <v>8372</v>
      </c>
      <c r="N450" s="918">
        <v>8372</v>
      </c>
      <c r="O450" s="918">
        <v>18000</v>
      </c>
      <c r="P450" s="921">
        <v>5.3</v>
      </c>
      <c r="Q450" s="918">
        <v>30000</v>
      </c>
      <c r="R450" s="921">
        <v>8.8000000000000007</v>
      </c>
      <c r="S450" s="918">
        <v>36000</v>
      </c>
      <c r="T450" s="921">
        <v>10.6</v>
      </c>
      <c r="U450" s="918">
        <v>1752</v>
      </c>
      <c r="V450" s="918">
        <v>2503</v>
      </c>
      <c r="W450" s="918">
        <v>3505</v>
      </c>
      <c r="X450" s="921">
        <v>12</v>
      </c>
      <c r="Y450" s="922">
        <v>20.100000000000001</v>
      </c>
    </row>
    <row r="451" spans="1:48">
      <c r="A451" s="764" t="s">
        <v>2912</v>
      </c>
      <c r="C451" s="313">
        <v>4</v>
      </c>
      <c r="D451" s="313" t="str">
        <f t="shared" si="7"/>
        <v>LMU36CHV444</v>
      </c>
      <c r="E451" s="953"/>
      <c r="F451" s="915">
        <v>7</v>
      </c>
      <c r="G451" s="915">
        <v>7</v>
      </c>
      <c r="H451" s="916">
        <v>12</v>
      </c>
      <c r="I451" s="917" t="s">
        <v>2971</v>
      </c>
      <c r="J451" s="916">
        <v>44</v>
      </c>
      <c r="K451" s="918">
        <v>4773</v>
      </c>
      <c r="L451" s="918">
        <v>4773</v>
      </c>
      <c r="M451" s="925">
        <v>8182</v>
      </c>
      <c r="N451" s="918">
        <v>12273</v>
      </c>
      <c r="O451" s="918">
        <v>18000</v>
      </c>
      <c r="P451" s="921">
        <v>5.3</v>
      </c>
      <c r="Q451" s="918">
        <v>30000</v>
      </c>
      <c r="R451" s="921">
        <v>8.8000000000000007</v>
      </c>
      <c r="S451" s="918">
        <v>36000</v>
      </c>
      <c r="T451" s="921">
        <v>10.6</v>
      </c>
      <c r="U451" s="918">
        <v>1752</v>
      </c>
      <c r="V451" s="918">
        <v>2503</v>
      </c>
      <c r="W451" s="918">
        <v>3505</v>
      </c>
      <c r="X451" s="921">
        <v>12</v>
      </c>
      <c r="Y451" s="922">
        <v>20.100000000000001</v>
      </c>
    </row>
    <row r="452" spans="1:48">
      <c r="A452" s="764" t="s">
        <v>2912</v>
      </c>
      <c r="C452" s="313">
        <v>4</v>
      </c>
      <c r="D452" s="313" t="str">
        <f t="shared" si="7"/>
        <v>LMU36CHV445</v>
      </c>
      <c r="E452" s="953"/>
      <c r="F452" s="915">
        <v>7</v>
      </c>
      <c r="G452" s="915">
        <v>7</v>
      </c>
      <c r="H452" s="916">
        <v>7</v>
      </c>
      <c r="I452" s="917" t="s">
        <v>2972</v>
      </c>
      <c r="J452" s="916">
        <v>45</v>
      </c>
      <c r="K452" s="918">
        <v>4667</v>
      </c>
      <c r="L452" s="918">
        <v>4667</v>
      </c>
      <c r="M452" s="925">
        <v>4667</v>
      </c>
      <c r="N452" s="918">
        <v>16000</v>
      </c>
      <c r="O452" s="918">
        <v>18000</v>
      </c>
      <c r="P452" s="921">
        <v>5.3</v>
      </c>
      <c r="Q452" s="918">
        <v>30000</v>
      </c>
      <c r="R452" s="921">
        <v>8.8000000000000007</v>
      </c>
      <c r="S452" s="918">
        <v>36000</v>
      </c>
      <c r="T452" s="921">
        <v>10.6</v>
      </c>
      <c r="U452" s="918">
        <v>1752</v>
      </c>
      <c r="V452" s="918">
        <v>2503</v>
      </c>
      <c r="W452" s="918">
        <v>3505</v>
      </c>
      <c r="X452" s="921">
        <v>12</v>
      </c>
      <c r="Y452" s="922">
        <v>20.100000000000001</v>
      </c>
    </row>
    <row r="453" spans="1:48">
      <c r="A453" s="764" t="s">
        <v>2912</v>
      </c>
      <c r="C453" s="313">
        <v>4</v>
      </c>
      <c r="D453" s="313" t="str">
        <f t="shared" si="7"/>
        <v>LMU36CHV445</v>
      </c>
      <c r="E453" s="953"/>
      <c r="F453" s="915">
        <v>9</v>
      </c>
      <c r="G453" s="915">
        <v>9</v>
      </c>
      <c r="H453" s="916">
        <v>9</v>
      </c>
      <c r="I453" s="917" t="s">
        <v>2971</v>
      </c>
      <c r="J453" s="916">
        <v>45</v>
      </c>
      <c r="K453" s="918">
        <v>6000</v>
      </c>
      <c r="L453" s="918">
        <v>6000</v>
      </c>
      <c r="M453" s="925">
        <v>6000</v>
      </c>
      <c r="N453" s="918">
        <v>12000</v>
      </c>
      <c r="O453" s="918">
        <v>18000</v>
      </c>
      <c r="P453" s="921">
        <v>5.3</v>
      </c>
      <c r="Q453" s="918">
        <v>30000</v>
      </c>
      <c r="R453" s="921">
        <v>8.8000000000000007</v>
      </c>
      <c r="S453" s="918">
        <v>36000</v>
      </c>
      <c r="T453" s="921">
        <v>10.6</v>
      </c>
      <c r="U453" s="918">
        <v>1752</v>
      </c>
      <c r="V453" s="918">
        <v>2503</v>
      </c>
      <c r="W453" s="918">
        <v>3505</v>
      </c>
      <c r="X453" s="921">
        <v>12</v>
      </c>
      <c r="Y453" s="922">
        <v>20.100000000000001</v>
      </c>
    </row>
    <row r="454" spans="1:48">
      <c r="A454" s="764" t="s">
        <v>2912</v>
      </c>
      <c r="C454" s="313">
        <v>4</v>
      </c>
      <c r="D454" s="313" t="str">
        <f t="shared" si="7"/>
        <v>LMU36CHV445</v>
      </c>
      <c r="E454" s="953"/>
      <c r="F454" s="915">
        <v>9</v>
      </c>
      <c r="G454" s="915">
        <v>9</v>
      </c>
      <c r="H454" s="916">
        <v>12</v>
      </c>
      <c r="I454" s="915">
        <v>15</v>
      </c>
      <c r="J454" s="916">
        <v>45</v>
      </c>
      <c r="K454" s="918">
        <v>6000</v>
      </c>
      <c r="L454" s="918">
        <v>6000</v>
      </c>
      <c r="M454" s="925">
        <v>8000</v>
      </c>
      <c r="N454" s="918">
        <v>10000</v>
      </c>
      <c r="O454" s="918">
        <v>18000</v>
      </c>
      <c r="P454" s="921">
        <v>5.3</v>
      </c>
      <c r="Q454" s="918">
        <v>30000</v>
      </c>
      <c r="R454" s="921">
        <v>8.8000000000000007</v>
      </c>
      <c r="S454" s="918">
        <v>36000</v>
      </c>
      <c r="T454" s="921">
        <v>10.6</v>
      </c>
      <c r="U454" s="918">
        <v>1752</v>
      </c>
      <c r="V454" s="918">
        <v>2503</v>
      </c>
      <c r="W454" s="918">
        <v>3505</v>
      </c>
      <c r="X454" s="921">
        <v>12</v>
      </c>
      <c r="Y454" s="922">
        <v>20.100000000000001</v>
      </c>
    </row>
    <row r="455" spans="1:48">
      <c r="A455" s="764" t="s">
        <v>2912</v>
      </c>
      <c r="C455" s="313">
        <v>4</v>
      </c>
      <c r="D455" s="313" t="str">
        <f t="shared" si="7"/>
        <v>LMU36CHV445</v>
      </c>
      <c r="E455" s="953"/>
      <c r="F455" s="915">
        <v>9</v>
      </c>
      <c r="G455" s="915">
        <v>12</v>
      </c>
      <c r="H455" s="916">
        <v>12</v>
      </c>
      <c r="I455" s="915">
        <v>12</v>
      </c>
      <c r="J455" s="916">
        <v>45</v>
      </c>
      <c r="K455" s="918">
        <v>6000</v>
      </c>
      <c r="L455" s="918">
        <v>8000</v>
      </c>
      <c r="M455" s="925">
        <v>8000</v>
      </c>
      <c r="N455" s="918">
        <v>8000</v>
      </c>
      <c r="O455" s="918">
        <v>18000</v>
      </c>
      <c r="P455" s="921">
        <v>5.3</v>
      </c>
      <c r="Q455" s="918">
        <v>30000</v>
      </c>
      <c r="R455" s="921">
        <v>8.8000000000000007</v>
      </c>
      <c r="S455" s="918">
        <v>36000</v>
      </c>
      <c r="T455" s="921">
        <v>10.6</v>
      </c>
      <c r="U455" s="918">
        <v>1752</v>
      </c>
      <c r="V455" s="918">
        <v>2503</v>
      </c>
      <c r="W455" s="918">
        <v>3505</v>
      </c>
      <c r="X455" s="921">
        <v>12</v>
      </c>
      <c r="Y455" s="922">
        <v>20.100000000000001</v>
      </c>
    </row>
    <row r="456" spans="1:48">
      <c r="A456" s="764" t="s">
        <v>2912</v>
      </c>
      <c r="C456" s="313">
        <v>4</v>
      </c>
      <c r="D456" s="313" t="str">
        <f t="shared" si="7"/>
        <v>LMU36CHV446</v>
      </c>
      <c r="E456" s="953"/>
      <c r="F456" s="915">
        <v>7</v>
      </c>
      <c r="G456" s="915">
        <v>9</v>
      </c>
      <c r="H456" s="916">
        <v>12</v>
      </c>
      <c r="I456" s="917" t="s">
        <v>2971</v>
      </c>
      <c r="J456" s="916">
        <v>46</v>
      </c>
      <c r="K456" s="918">
        <v>4565</v>
      </c>
      <c r="L456" s="918">
        <v>5870</v>
      </c>
      <c r="M456" s="925">
        <v>7826</v>
      </c>
      <c r="N456" s="918">
        <v>11739</v>
      </c>
      <c r="O456" s="918">
        <v>18000</v>
      </c>
      <c r="P456" s="921">
        <v>5.3</v>
      </c>
      <c r="Q456" s="918">
        <v>30000</v>
      </c>
      <c r="R456" s="921">
        <v>8.8000000000000007</v>
      </c>
      <c r="S456" s="918">
        <v>36000</v>
      </c>
      <c r="T456" s="921">
        <v>10.6</v>
      </c>
      <c r="U456" s="918">
        <v>1752</v>
      </c>
      <c r="V456" s="918">
        <v>2503</v>
      </c>
      <c r="W456" s="918">
        <v>3505</v>
      </c>
      <c r="X456" s="921">
        <v>12</v>
      </c>
      <c r="Y456" s="922">
        <v>20.100000000000001</v>
      </c>
    </row>
    <row r="457" spans="1:48">
      <c r="A457" s="764" t="s">
        <v>2912</v>
      </c>
      <c r="C457" s="313">
        <v>4</v>
      </c>
      <c r="D457" s="313" t="str">
        <f t="shared" si="7"/>
        <v>LMU36CHV446</v>
      </c>
      <c r="E457" s="953"/>
      <c r="F457" s="915">
        <v>7</v>
      </c>
      <c r="G457" s="915">
        <v>9</v>
      </c>
      <c r="H457" s="916">
        <v>15</v>
      </c>
      <c r="I457" s="915">
        <v>15</v>
      </c>
      <c r="J457" s="916">
        <v>46</v>
      </c>
      <c r="K457" s="918">
        <v>4565</v>
      </c>
      <c r="L457" s="918">
        <v>5870</v>
      </c>
      <c r="M457" s="925">
        <v>9783</v>
      </c>
      <c r="N457" s="918">
        <v>9783</v>
      </c>
      <c r="O457" s="918">
        <v>18000</v>
      </c>
      <c r="P457" s="921">
        <v>5.3</v>
      </c>
      <c r="Q457" s="918">
        <v>30000</v>
      </c>
      <c r="R457" s="921">
        <v>8.8000000000000007</v>
      </c>
      <c r="S457" s="918">
        <v>36000</v>
      </c>
      <c r="T457" s="921">
        <v>10.6</v>
      </c>
      <c r="U457" s="918">
        <v>1752</v>
      </c>
      <c r="V457" s="918">
        <v>2503</v>
      </c>
      <c r="W457" s="918">
        <v>3505</v>
      </c>
      <c r="X457" s="921">
        <v>12</v>
      </c>
      <c r="Y457" s="922">
        <v>20.100000000000001</v>
      </c>
    </row>
    <row r="458" spans="1:48">
      <c r="A458" s="764" t="s">
        <v>2912</v>
      </c>
      <c r="C458" s="313">
        <v>4</v>
      </c>
      <c r="D458" s="313" t="str">
        <f t="shared" si="7"/>
        <v>LMU36CHV446</v>
      </c>
      <c r="E458" s="953"/>
      <c r="F458" s="915">
        <v>7</v>
      </c>
      <c r="G458" s="915">
        <v>12</v>
      </c>
      <c r="H458" s="916">
        <v>12</v>
      </c>
      <c r="I458" s="915">
        <v>15</v>
      </c>
      <c r="J458" s="916">
        <v>46</v>
      </c>
      <c r="K458" s="918">
        <v>4565</v>
      </c>
      <c r="L458" s="918">
        <v>7826</v>
      </c>
      <c r="M458" s="925">
        <v>7826</v>
      </c>
      <c r="N458" s="918">
        <v>9783</v>
      </c>
      <c r="O458" s="918">
        <v>18000</v>
      </c>
      <c r="P458" s="921">
        <v>5.3</v>
      </c>
      <c r="Q458" s="918">
        <v>30000</v>
      </c>
      <c r="R458" s="921">
        <v>8.8000000000000007</v>
      </c>
      <c r="S458" s="918">
        <v>36000</v>
      </c>
      <c r="T458" s="921">
        <v>10.6</v>
      </c>
      <c r="U458" s="918">
        <v>1752</v>
      </c>
      <c r="V458" s="918">
        <v>2503</v>
      </c>
      <c r="W458" s="918">
        <v>3505</v>
      </c>
      <c r="X458" s="921">
        <v>12</v>
      </c>
      <c r="Y458" s="922">
        <v>20.100000000000001</v>
      </c>
    </row>
    <row r="459" spans="1:48">
      <c r="A459" s="764" t="s">
        <v>2912</v>
      </c>
      <c r="C459" s="313">
        <v>4</v>
      </c>
      <c r="D459" s="313" t="str">
        <f t="shared" si="7"/>
        <v>LMU36CHV447</v>
      </c>
      <c r="E459" s="953"/>
      <c r="F459" s="915">
        <v>7</v>
      </c>
      <c r="G459" s="915">
        <v>7</v>
      </c>
      <c r="H459" s="916">
        <v>9</v>
      </c>
      <c r="I459" s="917" t="s">
        <v>2972</v>
      </c>
      <c r="J459" s="916">
        <v>47</v>
      </c>
      <c r="K459" s="918">
        <v>4468</v>
      </c>
      <c r="L459" s="918">
        <v>4468</v>
      </c>
      <c r="M459" s="925">
        <v>5745</v>
      </c>
      <c r="N459" s="918">
        <v>15319</v>
      </c>
      <c r="O459" s="918">
        <v>18000</v>
      </c>
      <c r="P459" s="921">
        <v>5.3</v>
      </c>
      <c r="Q459" s="918">
        <v>30000</v>
      </c>
      <c r="R459" s="921">
        <v>8.8000000000000007</v>
      </c>
      <c r="S459" s="918">
        <v>36000</v>
      </c>
      <c r="T459" s="921">
        <v>10.6</v>
      </c>
      <c r="U459" s="918">
        <v>1752</v>
      </c>
      <c r="V459" s="918">
        <v>2503</v>
      </c>
      <c r="W459" s="918">
        <v>3505</v>
      </c>
      <c r="X459" s="921">
        <v>12</v>
      </c>
      <c r="Y459" s="922">
        <v>20.100000000000001</v>
      </c>
    </row>
    <row r="460" spans="1:48">
      <c r="A460" s="764" t="s">
        <v>2912</v>
      </c>
      <c r="C460" s="313">
        <v>4</v>
      </c>
      <c r="D460" s="313" t="str">
        <f t="shared" si="7"/>
        <v>LMU36CHV447</v>
      </c>
      <c r="E460" s="953"/>
      <c r="F460" s="915">
        <v>7</v>
      </c>
      <c r="G460" s="915">
        <v>7</v>
      </c>
      <c r="H460" s="916">
        <v>15</v>
      </c>
      <c r="I460" s="917" t="s">
        <v>2971</v>
      </c>
      <c r="J460" s="916">
        <v>47</v>
      </c>
      <c r="K460" s="918">
        <v>4468</v>
      </c>
      <c r="L460" s="918">
        <v>4468</v>
      </c>
      <c r="M460" s="925">
        <v>9574</v>
      </c>
      <c r="N460" s="918">
        <v>11489</v>
      </c>
      <c r="O460" s="918">
        <v>18000</v>
      </c>
      <c r="P460" s="921">
        <v>5.3</v>
      </c>
      <c r="Q460" s="918">
        <v>30000</v>
      </c>
      <c r="R460" s="921">
        <v>8.8000000000000007</v>
      </c>
      <c r="S460" s="918">
        <v>36000</v>
      </c>
      <c r="T460" s="921">
        <v>10.6</v>
      </c>
      <c r="U460" s="918">
        <v>1752</v>
      </c>
      <c r="V460" s="918">
        <v>2503</v>
      </c>
      <c r="W460" s="918">
        <v>3505</v>
      </c>
      <c r="X460" s="921">
        <v>12</v>
      </c>
      <c r="Y460" s="922">
        <v>20.100000000000001</v>
      </c>
    </row>
    <row r="461" spans="1:48">
      <c r="A461" s="764" t="s">
        <v>2912</v>
      </c>
      <c r="C461" s="313">
        <v>4</v>
      </c>
      <c r="D461" s="313" t="str">
        <f t="shared" si="7"/>
        <v>LMU36CHV448</v>
      </c>
      <c r="E461" s="953"/>
      <c r="F461" s="915">
        <v>9</v>
      </c>
      <c r="G461" s="915">
        <v>9</v>
      </c>
      <c r="H461" s="916">
        <v>12</v>
      </c>
      <c r="I461" s="917" t="s">
        <v>2971</v>
      </c>
      <c r="J461" s="916">
        <v>48</v>
      </c>
      <c r="K461" s="918">
        <v>5625</v>
      </c>
      <c r="L461" s="918">
        <v>5625</v>
      </c>
      <c r="M461" s="925">
        <v>7500</v>
      </c>
      <c r="N461" s="918">
        <v>11250</v>
      </c>
      <c r="O461" s="918">
        <v>18000</v>
      </c>
      <c r="P461" s="921">
        <v>5.3</v>
      </c>
      <c r="Q461" s="918">
        <v>30000</v>
      </c>
      <c r="R461" s="921">
        <v>8.8000000000000007</v>
      </c>
      <c r="S461" s="918">
        <v>36000</v>
      </c>
      <c r="T461" s="921">
        <v>10.6</v>
      </c>
      <c r="U461" s="918">
        <v>1752</v>
      </c>
      <c r="V461" s="918">
        <v>2503</v>
      </c>
      <c r="W461" s="918">
        <v>3505</v>
      </c>
      <c r="X461" s="921">
        <v>12</v>
      </c>
      <c r="Y461" s="922">
        <v>20.100000000000001</v>
      </c>
    </row>
    <row r="462" spans="1:48">
      <c r="A462" s="764" t="s">
        <v>2912</v>
      </c>
      <c r="C462" s="313">
        <v>4</v>
      </c>
      <c r="D462" s="313" t="str">
        <f t="shared" si="7"/>
        <v>LMU36CHV448</v>
      </c>
      <c r="E462" s="953"/>
      <c r="F462" s="915">
        <v>9</v>
      </c>
      <c r="G462" s="915">
        <v>9</v>
      </c>
      <c r="H462" s="916">
        <v>15</v>
      </c>
      <c r="I462" s="915">
        <v>15</v>
      </c>
      <c r="J462" s="916">
        <v>48</v>
      </c>
      <c r="K462" s="918">
        <v>5625</v>
      </c>
      <c r="L462" s="918">
        <v>5625</v>
      </c>
      <c r="M462" s="925">
        <v>9375</v>
      </c>
      <c r="N462" s="918">
        <v>9375</v>
      </c>
      <c r="O462" s="918">
        <v>18000</v>
      </c>
      <c r="P462" s="921">
        <v>5.3</v>
      </c>
      <c r="Q462" s="918">
        <v>30000</v>
      </c>
      <c r="R462" s="921">
        <v>8.8000000000000007</v>
      </c>
      <c r="S462" s="918">
        <v>36000</v>
      </c>
      <c r="T462" s="921">
        <v>10.6</v>
      </c>
      <c r="U462" s="918">
        <v>1752</v>
      </c>
      <c r="V462" s="918">
        <v>2503</v>
      </c>
      <c r="W462" s="918">
        <v>3505</v>
      </c>
      <c r="X462" s="921">
        <v>12</v>
      </c>
      <c r="Y462" s="922">
        <v>20.100000000000001</v>
      </c>
    </row>
    <row r="463" spans="1:48">
      <c r="A463" s="764" t="s">
        <v>2912</v>
      </c>
      <c r="C463" s="313">
        <v>4</v>
      </c>
      <c r="D463" s="313" t="str">
        <f t="shared" si="7"/>
        <v>LMU36CHV448</v>
      </c>
      <c r="E463" s="954"/>
      <c r="F463" s="915">
        <v>12</v>
      </c>
      <c r="G463" s="915">
        <v>12</v>
      </c>
      <c r="H463" s="916">
        <v>12</v>
      </c>
      <c r="I463" s="915">
        <v>12</v>
      </c>
      <c r="J463" s="916">
        <v>48</v>
      </c>
      <c r="K463" s="918">
        <v>7500</v>
      </c>
      <c r="L463" s="918">
        <v>7500</v>
      </c>
      <c r="M463" s="925">
        <v>7500</v>
      </c>
      <c r="N463" s="918">
        <v>7500</v>
      </c>
      <c r="O463" s="918">
        <v>18000</v>
      </c>
      <c r="P463" s="921">
        <v>5.3</v>
      </c>
      <c r="Q463" s="918">
        <v>30000</v>
      </c>
      <c r="R463" s="921">
        <v>8.8000000000000007</v>
      </c>
      <c r="S463" s="918">
        <v>36000</v>
      </c>
      <c r="T463" s="921">
        <v>10.6</v>
      </c>
      <c r="U463" s="918">
        <v>1752</v>
      </c>
      <c r="V463" s="918">
        <v>2503</v>
      </c>
      <c r="W463" s="918">
        <v>3505</v>
      </c>
      <c r="X463" s="921">
        <v>12</v>
      </c>
      <c r="Y463" s="922">
        <v>20.100000000000001</v>
      </c>
    </row>
    <row r="464" spans="1:48">
      <c r="D464" s="313" t="str">
        <f t="shared" si="7"/>
        <v/>
      </c>
      <c r="E464" s="910" t="s">
        <v>2975</v>
      </c>
      <c r="F464" s="763"/>
      <c r="G464" s="763"/>
      <c r="H464" s="763"/>
      <c r="I464" s="763"/>
      <c r="J464" s="763"/>
      <c r="K464" s="763"/>
      <c r="L464" s="763"/>
      <c r="M464" s="763"/>
      <c r="N464" s="763"/>
      <c r="O464" s="763"/>
      <c r="P464" s="763"/>
      <c r="Q464" s="763"/>
      <c r="R464" s="763"/>
      <c r="S464" s="763"/>
      <c r="T464" s="763"/>
      <c r="U464" s="763"/>
      <c r="V464" s="763"/>
      <c r="W464" s="763"/>
      <c r="X464" s="763"/>
      <c r="Y464" s="763"/>
      <c r="Z464" s="763"/>
      <c r="AA464" s="763"/>
      <c r="AB464" s="763"/>
      <c r="AC464" s="763"/>
      <c r="AD464" s="763"/>
      <c r="AE464" s="763"/>
      <c r="AF464" s="763"/>
      <c r="AG464" s="763"/>
      <c r="AH464" s="763"/>
      <c r="AI464" s="763"/>
      <c r="AJ464" s="763"/>
      <c r="AK464" s="763"/>
      <c r="AL464" s="763"/>
      <c r="AM464" s="763"/>
      <c r="AN464" s="763"/>
      <c r="AO464" s="763"/>
      <c r="AP464" s="763"/>
      <c r="AQ464" s="763"/>
      <c r="AR464" s="763"/>
      <c r="AS464" s="763"/>
      <c r="AT464" s="763"/>
      <c r="AU464" s="763"/>
      <c r="AV464" s="763"/>
    </row>
    <row r="465" spans="1:26" ht="13.5" customHeight="1">
      <c r="D465" s="313" t="str">
        <f t="shared" si="7"/>
        <v/>
      </c>
      <c r="E465" s="937" t="s">
        <v>2976</v>
      </c>
      <c r="F465" s="938" t="s">
        <v>2977</v>
      </c>
      <c r="G465" s="939"/>
      <c r="H465" s="939"/>
      <c r="I465" s="939"/>
      <c r="J465" s="939"/>
      <c r="K465" s="939"/>
      <c r="L465" s="938" t="s">
        <v>2978</v>
      </c>
      <c r="M465" s="939"/>
      <c r="N465" s="939"/>
      <c r="O465" s="939"/>
      <c r="P465" s="939"/>
      <c r="Q465" s="939"/>
      <c r="R465" s="939"/>
      <c r="S465" s="939"/>
      <c r="T465" s="940"/>
      <c r="U465" s="937" t="s">
        <v>2979</v>
      </c>
      <c r="V465" s="941"/>
      <c r="W465" s="941"/>
      <c r="X465" s="942"/>
      <c r="Y465" s="937" t="s">
        <v>2980</v>
      </c>
      <c r="Z465" s="942"/>
    </row>
    <row r="466" spans="1:26" ht="13.5" customHeight="1">
      <c r="E466" s="943"/>
      <c r="F466" s="938" t="s">
        <v>2981</v>
      </c>
      <c r="G466" s="939"/>
      <c r="H466" s="938" t="s">
        <v>2982</v>
      </c>
      <c r="I466" s="939"/>
      <c r="J466" s="938" t="s">
        <v>2983</v>
      </c>
      <c r="K466" s="939"/>
      <c r="L466" s="937" t="s">
        <v>2981</v>
      </c>
      <c r="M466" s="942"/>
      <c r="N466" s="937" t="s">
        <v>2982</v>
      </c>
      <c r="O466" s="941"/>
      <c r="P466" s="941"/>
      <c r="Q466" s="942"/>
      <c r="R466" s="937" t="s">
        <v>2983</v>
      </c>
      <c r="S466" s="941"/>
      <c r="T466" s="942"/>
      <c r="U466" s="943"/>
      <c r="V466" s="944"/>
      <c r="W466" s="944"/>
      <c r="X466" s="945"/>
      <c r="Y466" s="943"/>
      <c r="Z466" s="945"/>
    </row>
    <row r="467" spans="1:26" ht="13.5">
      <c r="E467" s="946"/>
      <c r="F467" s="938" t="s">
        <v>2984</v>
      </c>
      <c r="G467" s="938" t="s">
        <v>2985</v>
      </c>
      <c r="H467" s="938" t="s">
        <v>2984</v>
      </c>
      <c r="I467" s="938" t="s">
        <v>2985</v>
      </c>
      <c r="J467" s="938" t="s">
        <v>2984</v>
      </c>
      <c r="K467" s="938" t="s">
        <v>2985</v>
      </c>
      <c r="L467" s="946"/>
      <c r="M467" s="947"/>
      <c r="N467" s="946"/>
      <c r="O467" s="948"/>
      <c r="P467" s="948"/>
      <c r="Q467" s="947"/>
      <c r="R467" s="946"/>
      <c r="S467" s="948"/>
      <c r="T467" s="947"/>
      <c r="U467" s="946"/>
      <c r="V467" s="948"/>
      <c r="W467" s="948"/>
      <c r="X467" s="947"/>
      <c r="Y467" s="946"/>
      <c r="Z467" s="947"/>
    </row>
    <row r="468" spans="1:26">
      <c r="A468" s="764" t="s">
        <v>2914</v>
      </c>
      <c r="D468" s="313" t="str">
        <f>A468&amp;C468&amp;B468&amp;E468</f>
        <v>LMU480HV24</v>
      </c>
      <c r="E468" s="926">
        <v>24</v>
      </c>
      <c r="F468" s="927">
        <v>14400</v>
      </c>
      <c r="G468" s="928">
        <v>4.22</v>
      </c>
      <c r="H468" s="927">
        <v>24000</v>
      </c>
      <c r="I468" s="928">
        <v>7.03</v>
      </c>
      <c r="J468" s="927">
        <v>26400</v>
      </c>
      <c r="K468" s="928">
        <v>7.74</v>
      </c>
      <c r="L468" s="926">
        <v>968</v>
      </c>
      <c r="M468" s="929"/>
      <c r="N468" s="927">
        <v>1500</v>
      </c>
      <c r="O468" s="930"/>
      <c r="P468" s="930"/>
      <c r="Q468" s="931"/>
      <c r="R468" s="927">
        <v>1800</v>
      </c>
      <c r="S468" s="930"/>
      <c r="T468" s="931"/>
      <c r="U468" s="932">
        <v>16</v>
      </c>
      <c r="V468" s="933"/>
      <c r="W468" s="933"/>
      <c r="X468" s="934"/>
      <c r="Y468" s="932">
        <v>21</v>
      </c>
      <c r="Z468" s="934"/>
    </row>
    <row r="469" spans="1:26">
      <c r="A469" s="764" t="s">
        <v>2914</v>
      </c>
      <c r="D469" s="313" t="str">
        <f t="shared" ref="D469:D532" si="8">A469&amp;C469&amp;B469&amp;E469</f>
        <v>LMU480HV25</v>
      </c>
      <c r="E469" s="926">
        <v>25</v>
      </c>
      <c r="F469" s="927">
        <v>15000</v>
      </c>
      <c r="G469" s="928">
        <v>4.4000000000000004</v>
      </c>
      <c r="H469" s="927">
        <v>25000</v>
      </c>
      <c r="I469" s="928">
        <v>7.33</v>
      </c>
      <c r="J469" s="927">
        <v>27500</v>
      </c>
      <c r="K469" s="928">
        <v>8.06</v>
      </c>
      <c r="L469" s="927">
        <v>1031</v>
      </c>
      <c r="M469" s="931"/>
      <c r="N469" s="927">
        <v>1598</v>
      </c>
      <c r="O469" s="930"/>
      <c r="P469" s="930"/>
      <c r="Q469" s="931"/>
      <c r="R469" s="927">
        <v>1917</v>
      </c>
      <c r="S469" s="930"/>
      <c r="T469" s="931"/>
      <c r="U469" s="932">
        <v>15.6</v>
      </c>
      <c r="V469" s="933"/>
      <c r="W469" s="933"/>
      <c r="X469" s="934"/>
      <c r="Y469" s="932">
        <v>20.9</v>
      </c>
      <c r="Z469" s="934"/>
    </row>
    <row r="470" spans="1:26">
      <c r="A470" s="764" t="s">
        <v>2914</v>
      </c>
      <c r="D470" s="313" t="str">
        <f t="shared" si="8"/>
        <v>LMU480HV26</v>
      </c>
      <c r="E470" s="926">
        <v>26</v>
      </c>
      <c r="F470" s="927">
        <v>15600</v>
      </c>
      <c r="G470" s="928">
        <v>4.57</v>
      </c>
      <c r="H470" s="927">
        <v>26000</v>
      </c>
      <c r="I470" s="928">
        <v>7.62</v>
      </c>
      <c r="J470" s="927">
        <v>28600</v>
      </c>
      <c r="K470" s="928">
        <v>8.3800000000000008</v>
      </c>
      <c r="L470" s="927">
        <v>1094</v>
      </c>
      <c r="M470" s="931"/>
      <c r="N470" s="927">
        <v>1695</v>
      </c>
      <c r="O470" s="930"/>
      <c r="P470" s="930"/>
      <c r="Q470" s="931"/>
      <c r="R470" s="927">
        <v>2034</v>
      </c>
      <c r="S470" s="930"/>
      <c r="T470" s="931"/>
      <c r="U470" s="932">
        <v>15.3</v>
      </c>
      <c r="V470" s="933"/>
      <c r="W470" s="933"/>
      <c r="X470" s="934"/>
      <c r="Y470" s="932">
        <v>20.9</v>
      </c>
      <c r="Z470" s="934"/>
    </row>
    <row r="471" spans="1:26">
      <c r="A471" s="764" t="s">
        <v>2914</v>
      </c>
      <c r="D471" s="313" t="str">
        <f t="shared" si="8"/>
        <v>LMU480HV27</v>
      </c>
      <c r="E471" s="926">
        <v>27</v>
      </c>
      <c r="F471" s="927">
        <v>16200</v>
      </c>
      <c r="G471" s="928">
        <v>4.75</v>
      </c>
      <c r="H471" s="927">
        <v>27000</v>
      </c>
      <c r="I471" s="928">
        <v>7.91</v>
      </c>
      <c r="J471" s="927">
        <v>29700</v>
      </c>
      <c r="K471" s="928">
        <v>8.6999999999999993</v>
      </c>
      <c r="L471" s="927">
        <v>1156</v>
      </c>
      <c r="M471" s="931"/>
      <c r="N471" s="927">
        <v>1793</v>
      </c>
      <c r="O471" s="930"/>
      <c r="P471" s="930"/>
      <c r="Q471" s="931"/>
      <c r="R471" s="927">
        <v>2151</v>
      </c>
      <c r="S471" s="930"/>
      <c r="T471" s="931"/>
      <c r="U471" s="932">
        <v>15.1</v>
      </c>
      <c r="V471" s="933"/>
      <c r="W471" s="933"/>
      <c r="X471" s="934"/>
      <c r="Y471" s="932">
        <v>20.8</v>
      </c>
      <c r="Z471" s="934"/>
    </row>
    <row r="472" spans="1:26">
      <c r="A472" s="764" t="s">
        <v>2914</v>
      </c>
      <c r="D472" s="313" t="str">
        <f t="shared" si="8"/>
        <v>LMU480HV28</v>
      </c>
      <c r="E472" s="926">
        <v>28</v>
      </c>
      <c r="F472" s="927">
        <v>16800</v>
      </c>
      <c r="G472" s="928">
        <v>4.92</v>
      </c>
      <c r="H472" s="927">
        <v>28000</v>
      </c>
      <c r="I472" s="928">
        <v>8.2100000000000009</v>
      </c>
      <c r="J472" s="927">
        <v>30800</v>
      </c>
      <c r="K472" s="928">
        <v>9.0299999999999994</v>
      </c>
      <c r="L472" s="927">
        <v>1219</v>
      </c>
      <c r="M472" s="931"/>
      <c r="N472" s="927">
        <v>1890</v>
      </c>
      <c r="O472" s="930"/>
      <c r="P472" s="930"/>
      <c r="Q472" s="931"/>
      <c r="R472" s="927">
        <v>2268</v>
      </c>
      <c r="S472" s="930"/>
      <c r="T472" s="931"/>
      <c r="U472" s="932">
        <v>14.8</v>
      </c>
      <c r="V472" s="933"/>
      <c r="W472" s="933"/>
      <c r="X472" s="934"/>
      <c r="Y472" s="932">
        <v>20.8</v>
      </c>
      <c r="Z472" s="934"/>
    </row>
    <row r="473" spans="1:26">
      <c r="A473" s="764" t="s">
        <v>2914</v>
      </c>
      <c r="D473" s="313" t="str">
        <f t="shared" si="8"/>
        <v>LMU480HV29</v>
      </c>
      <c r="E473" s="926">
        <v>29</v>
      </c>
      <c r="F473" s="927">
        <v>17400</v>
      </c>
      <c r="G473" s="928">
        <v>5.0999999999999996</v>
      </c>
      <c r="H473" s="927">
        <v>29000</v>
      </c>
      <c r="I473" s="928">
        <v>8.5</v>
      </c>
      <c r="J473" s="927">
        <v>31900</v>
      </c>
      <c r="K473" s="928">
        <v>9.35</v>
      </c>
      <c r="L473" s="927">
        <v>1282</v>
      </c>
      <c r="M473" s="931"/>
      <c r="N473" s="927">
        <v>1988</v>
      </c>
      <c r="O473" s="930"/>
      <c r="P473" s="930"/>
      <c r="Q473" s="931"/>
      <c r="R473" s="927">
        <v>2385</v>
      </c>
      <c r="S473" s="930"/>
      <c r="T473" s="931"/>
      <c r="U473" s="932">
        <v>14.6</v>
      </c>
      <c r="V473" s="933"/>
      <c r="W473" s="933"/>
      <c r="X473" s="934"/>
      <c r="Y473" s="932">
        <v>20.7</v>
      </c>
      <c r="Z473" s="934"/>
    </row>
    <row r="474" spans="1:26">
      <c r="A474" s="764" t="s">
        <v>2914</v>
      </c>
      <c r="D474" s="313" t="str">
        <f t="shared" si="8"/>
        <v>LMU480HV30</v>
      </c>
      <c r="E474" s="926">
        <v>30</v>
      </c>
      <c r="F474" s="927">
        <v>18000</v>
      </c>
      <c r="G474" s="928">
        <v>5.28</v>
      </c>
      <c r="H474" s="927">
        <v>30000</v>
      </c>
      <c r="I474" s="928">
        <v>8.7899999999999991</v>
      </c>
      <c r="J474" s="927">
        <v>33000</v>
      </c>
      <c r="K474" s="928">
        <v>9.67</v>
      </c>
      <c r="L474" s="927">
        <v>1345</v>
      </c>
      <c r="M474" s="931"/>
      <c r="N474" s="927">
        <v>2085</v>
      </c>
      <c r="O474" s="930"/>
      <c r="P474" s="930"/>
      <c r="Q474" s="931"/>
      <c r="R474" s="927">
        <v>2502</v>
      </c>
      <c r="S474" s="930"/>
      <c r="T474" s="931"/>
      <c r="U474" s="932">
        <v>14.4</v>
      </c>
      <c r="V474" s="933"/>
      <c r="W474" s="933"/>
      <c r="X474" s="934"/>
      <c r="Y474" s="932">
        <v>20.6</v>
      </c>
      <c r="Z474" s="934"/>
    </row>
    <row r="475" spans="1:26">
      <c r="A475" s="764" t="s">
        <v>2914</v>
      </c>
      <c r="D475" s="313" t="str">
        <f t="shared" si="8"/>
        <v>LMU480HV31</v>
      </c>
      <c r="E475" s="926">
        <v>31</v>
      </c>
      <c r="F475" s="927">
        <v>18600</v>
      </c>
      <c r="G475" s="928">
        <v>5.45</v>
      </c>
      <c r="H475" s="927">
        <v>31000</v>
      </c>
      <c r="I475" s="928">
        <v>9.09</v>
      </c>
      <c r="J475" s="927">
        <v>34100</v>
      </c>
      <c r="K475" s="928">
        <v>9.99</v>
      </c>
      <c r="L475" s="927">
        <v>1408</v>
      </c>
      <c r="M475" s="931"/>
      <c r="N475" s="927">
        <v>2183</v>
      </c>
      <c r="O475" s="930"/>
      <c r="P475" s="930"/>
      <c r="Q475" s="931"/>
      <c r="R475" s="927">
        <v>2619</v>
      </c>
      <c r="S475" s="930"/>
      <c r="T475" s="931"/>
      <c r="U475" s="932">
        <v>14.2</v>
      </c>
      <c r="V475" s="933"/>
      <c r="W475" s="933"/>
      <c r="X475" s="934"/>
      <c r="Y475" s="932">
        <v>20.6</v>
      </c>
      <c r="Z475" s="934"/>
    </row>
    <row r="476" spans="1:26">
      <c r="A476" s="764" t="s">
        <v>2914</v>
      </c>
      <c r="D476" s="313" t="str">
        <f t="shared" si="8"/>
        <v>LMU480HV32</v>
      </c>
      <c r="E476" s="926">
        <v>32</v>
      </c>
      <c r="F476" s="927">
        <v>19200</v>
      </c>
      <c r="G476" s="928">
        <v>5.63</v>
      </c>
      <c r="H476" s="927">
        <v>32000</v>
      </c>
      <c r="I476" s="928">
        <v>9.3800000000000008</v>
      </c>
      <c r="J476" s="927">
        <v>35200</v>
      </c>
      <c r="K476" s="928">
        <v>10.32</v>
      </c>
      <c r="L476" s="927">
        <v>1471</v>
      </c>
      <c r="M476" s="931"/>
      <c r="N476" s="927">
        <v>2280</v>
      </c>
      <c r="O476" s="930"/>
      <c r="P476" s="930"/>
      <c r="Q476" s="931"/>
      <c r="R476" s="927">
        <v>2736</v>
      </c>
      <c r="S476" s="930"/>
      <c r="T476" s="931"/>
      <c r="U476" s="932">
        <v>14</v>
      </c>
      <c r="V476" s="933"/>
      <c r="W476" s="933"/>
      <c r="X476" s="934"/>
      <c r="Y476" s="932">
        <v>20.5</v>
      </c>
      <c r="Z476" s="934"/>
    </row>
    <row r="477" spans="1:26">
      <c r="A477" s="764" t="s">
        <v>2914</v>
      </c>
      <c r="D477" s="313" t="str">
        <f t="shared" si="8"/>
        <v>LMU480HV33</v>
      </c>
      <c r="E477" s="926">
        <v>33</v>
      </c>
      <c r="F477" s="927">
        <v>19800</v>
      </c>
      <c r="G477" s="928">
        <v>5.8</v>
      </c>
      <c r="H477" s="927">
        <v>33000</v>
      </c>
      <c r="I477" s="928">
        <v>9.67</v>
      </c>
      <c r="J477" s="927">
        <v>36300</v>
      </c>
      <c r="K477" s="928">
        <v>10.64</v>
      </c>
      <c r="L477" s="927">
        <v>1534</v>
      </c>
      <c r="M477" s="931"/>
      <c r="N477" s="927">
        <v>2378</v>
      </c>
      <c r="O477" s="930"/>
      <c r="P477" s="930"/>
      <c r="Q477" s="931"/>
      <c r="R477" s="927">
        <v>2853</v>
      </c>
      <c r="S477" s="930"/>
      <c r="T477" s="931"/>
      <c r="U477" s="932">
        <v>13.9</v>
      </c>
      <c r="V477" s="933"/>
      <c r="W477" s="933"/>
      <c r="X477" s="934"/>
      <c r="Y477" s="932">
        <v>20.399999999999999</v>
      </c>
      <c r="Z477" s="934"/>
    </row>
    <row r="478" spans="1:26">
      <c r="A478" s="764" t="s">
        <v>2914</v>
      </c>
      <c r="D478" s="313" t="str">
        <f t="shared" si="8"/>
        <v>LMU480HV34</v>
      </c>
      <c r="E478" s="926">
        <v>34</v>
      </c>
      <c r="F478" s="927">
        <v>20400</v>
      </c>
      <c r="G478" s="928">
        <v>5.98</v>
      </c>
      <c r="H478" s="927">
        <v>34000</v>
      </c>
      <c r="I478" s="928">
        <v>9.9600000000000009</v>
      </c>
      <c r="J478" s="927">
        <v>37400</v>
      </c>
      <c r="K478" s="928">
        <v>10.96</v>
      </c>
      <c r="L478" s="927">
        <v>1597</v>
      </c>
      <c r="M478" s="931"/>
      <c r="N478" s="927">
        <v>2475</v>
      </c>
      <c r="O478" s="930"/>
      <c r="P478" s="930"/>
      <c r="Q478" s="931"/>
      <c r="R478" s="927">
        <v>2970</v>
      </c>
      <c r="S478" s="930"/>
      <c r="T478" s="931"/>
      <c r="U478" s="932">
        <v>13.7</v>
      </c>
      <c r="V478" s="933"/>
      <c r="W478" s="933"/>
      <c r="X478" s="934"/>
      <c r="Y478" s="932">
        <v>20.399999999999999</v>
      </c>
      <c r="Z478" s="934"/>
    </row>
    <row r="479" spans="1:26">
      <c r="A479" s="764" t="s">
        <v>2914</v>
      </c>
      <c r="D479" s="313" t="str">
        <f t="shared" si="8"/>
        <v>LMU480HV35</v>
      </c>
      <c r="E479" s="926">
        <v>35</v>
      </c>
      <c r="F479" s="927">
        <v>21000</v>
      </c>
      <c r="G479" s="928">
        <v>6.15</v>
      </c>
      <c r="H479" s="927">
        <v>35000</v>
      </c>
      <c r="I479" s="928">
        <v>10.26</v>
      </c>
      <c r="J479" s="927">
        <v>38500</v>
      </c>
      <c r="K479" s="928">
        <v>11.28</v>
      </c>
      <c r="L479" s="927">
        <v>1660</v>
      </c>
      <c r="M479" s="931"/>
      <c r="N479" s="927">
        <v>2573</v>
      </c>
      <c r="O479" s="930"/>
      <c r="P479" s="930"/>
      <c r="Q479" s="931"/>
      <c r="R479" s="927">
        <v>3087</v>
      </c>
      <c r="S479" s="930"/>
      <c r="T479" s="931"/>
      <c r="U479" s="932">
        <v>13.6</v>
      </c>
      <c r="V479" s="933"/>
      <c r="W479" s="933"/>
      <c r="X479" s="934"/>
      <c r="Y479" s="932">
        <v>20.3</v>
      </c>
      <c r="Z479" s="934"/>
    </row>
    <row r="480" spans="1:26">
      <c r="A480" s="764" t="s">
        <v>2914</v>
      </c>
      <c r="D480" s="313" t="str">
        <f t="shared" si="8"/>
        <v>LMU480HV36</v>
      </c>
      <c r="E480" s="926">
        <v>36</v>
      </c>
      <c r="F480" s="927">
        <v>21600</v>
      </c>
      <c r="G480" s="928">
        <v>6.33</v>
      </c>
      <c r="H480" s="927">
        <v>36000</v>
      </c>
      <c r="I480" s="928">
        <v>10.55</v>
      </c>
      <c r="J480" s="927">
        <v>39600</v>
      </c>
      <c r="K480" s="928">
        <v>11.61</v>
      </c>
      <c r="L480" s="927">
        <v>1723</v>
      </c>
      <c r="M480" s="931"/>
      <c r="N480" s="927">
        <v>2670</v>
      </c>
      <c r="O480" s="930"/>
      <c r="P480" s="930"/>
      <c r="Q480" s="931"/>
      <c r="R480" s="927">
        <v>3204</v>
      </c>
      <c r="S480" s="930"/>
      <c r="T480" s="931"/>
      <c r="U480" s="932">
        <v>13.5</v>
      </c>
      <c r="V480" s="933"/>
      <c r="W480" s="933"/>
      <c r="X480" s="934"/>
      <c r="Y480" s="932">
        <v>20.3</v>
      </c>
      <c r="Z480" s="934"/>
    </row>
    <row r="481" spans="1:26">
      <c r="A481" s="764" t="s">
        <v>2914</v>
      </c>
      <c r="D481" s="313" t="str">
        <f t="shared" si="8"/>
        <v>LMU480HV37</v>
      </c>
      <c r="E481" s="926">
        <v>37</v>
      </c>
      <c r="F481" s="927">
        <v>22200</v>
      </c>
      <c r="G481" s="928">
        <v>6.51</v>
      </c>
      <c r="H481" s="927">
        <v>37000</v>
      </c>
      <c r="I481" s="928">
        <v>10.84</v>
      </c>
      <c r="J481" s="927">
        <v>40700</v>
      </c>
      <c r="K481" s="928">
        <v>11.93</v>
      </c>
      <c r="L481" s="927">
        <v>1785</v>
      </c>
      <c r="M481" s="931"/>
      <c r="N481" s="927">
        <v>2768</v>
      </c>
      <c r="O481" s="930"/>
      <c r="P481" s="930"/>
      <c r="Q481" s="931"/>
      <c r="R481" s="927">
        <v>3321</v>
      </c>
      <c r="S481" s="930"/>
      <c r="T481" s="931"/>
      <c r="U481" s="932">
        <v>13.4</v>
      </c>
      <c r="V481" s="933"/>
      <c r="W481" s="933"/>
      <c r="X481" s="934"/>
      <c r="Y481" s="932">
        <v>20.2</v>
      </c>
      <c r="Z481" s="934"/>
    </row>
    <row r="482" spans="1:26">
      <c r="A482" s="764" t="s">
        <v>2914</v>
      </c>
      <c r="D482" s="313" t="str">
        <f t="shared" si="8"/>
        <v>LMU480HV38</v>
      </c>
      <c r="E482" s="926">
        <v>38</v>
      </c>
      <c r="F482" s="927">
        <v>22800</v>
      </c>
      <c r="G482" s="928">
        <v>6.68</v>
      </c>
      <c r="H482" s="927">
        <v>38000</v>
      </c>
      <c r="I482" s="928">
        <v>11.14</v>
      </c>
      <c r="J482" s="927">
        <v>41800</v>
      </c>
      <c r="K482" s="928">
        <v>12.25</v>
      </c>
      <c r="L482" s="927">
        <v>1848</v>
      </c>
      <c r="M482" s="931"/>
      <c r="N482" s="927">
        <v>2865</v>
      </c>
      <c r="O482" s="930"/>
      <c r="P482" s="930"/>
      <c r="Q482" s="931"/>
      <c r="R482" s="927">
        <v>3438</v>
      </c>
      <c r="S482" s="930"/>
      <c r="T482" s="931"/>
      <c r="U482" s="932">
        <v>13.3</v>
      </c>
      <c r="V482" s="933"/>
      <c r="W482" s="933"/>
      <c r="X482" s="934"/>
      <c r="Y482" s="932">
        <v>20.100000000000001</v>
      </c>
      <c r="Z482" s="934"/>
    </row>
    <row r="483" spans="1:26">
      <c r="A483" s="764" t="s">
        <v>2914</v>
      </c>
      <c r="D483" s="313" t="str">
        <f t="shared" si="8"/>
        <v>LMU480HV39</v>
      </c>
      <c r="E483" s="926">
        <v>39</v>
      </c>
      <c r="F483" s="927">
        <v>23400</v>
      </c>
      <c r="G483" s="928">
        <v>6.86</v>
      </c>
      <c r="H483" s="927">
        <v>39000</v>
      </c>
      <c r="I483" s="928">
        <v>11.43</v>
      </c>
      <c r="J483" s="927">
        <v>42900</v>
      </c>
      <c r="K483" s="928">
        <v>12.57</v>
      </c>
      <c r="L483" s="927">
        <v>1911</v>
      </c>
      <c r="M483" s="931"/>
      <c r="N483" s="927">
        <v>2963</v>
      </c>
      <c r="O483" s="930"/>
      <c r="P483" s="930"/>
      <c r="Q483" s="931"/>
      <c r="R483" s="927">
        <v>3555</v>
      </c>
      <c r="S483" s="930"/>
      <c r="T483" s="931"/>
      <c r="U483" s="932">
        <v>13.2</v>
      </c>
      <c r="V483" s="933"/>
      <c r="W483" s="933"/>
      <c r="X483" s="934"/>
      <c r="Y483" s="932">
        <v>20.100000000000001</v>
      </c>
      <c r="Z483" s="934"/>
    </row>
    <row r="484" spans="1:26">
      <c r="A484" s="764" t="s">
        <v>2914</v>
      </c>
      <c r="D484" s="313" t="str">
        <f t="shared" si="8"/>
        <v>LMU480HV40</v>
      </c>
      <c r="E484" s="926">
        <v>40</v>
      </c>
      <c r="F484" s="927">
        <v>24000</v>
      </c>
      <c r="G484" s="928">
        <v>7.03</v>
      </c>
      <c r="H484" s="927">
        <v>40000</v>
      </c>
      <c r="I484" s="928">
        <v>11.72</v>
      </c>
      <c r="J484" s="927">
        <v>44000</v>
      </c>
      <c r="K484" s="928">
        <v>12.9</v>
      </c>
      <c r="L484" s="927">
        <v>1974</v>
      </c>
      <c r="M484" s="931"/>
      <c r="N484" s="927">
        <v>3060</v>
      </c>
      <c r="O484" s="930"/>
      <c r="P484" s="930"/>
      <c r="Q484" s="931"/>
      <c r="R484" s="927">
        <v>3672</v>
      </c>
      <c r="S484" s="930"/>
      <c r="T484" s="931"/>
      <c r="U484" s="932">
        <v>13.1</v>
      </c>
      <c r="V484" s="933"/>
      <c r="W484" s="933"/>
      <c r="X484" s="934"/>
      <c r="Y484" s="932">
        <v>20</v>
      </c>
      <c r="Z484" s="934"/>
    </row>
    <row r="485" spans="1:26">
      <c r="A485" s="764" t="s">
        <v>2914</v>
      </c>
      <c r="D485" s="313" t="str">
        <f t="shared" si="8"/>
        <v>LMU480HV41</v>
      </c>
      <c r="E485" s="926">
        <v>41</v>
      </c>
      <c r="F485" s="927">
        <v>24600</v>
      </c>
      <c r="G485" s="928">
        <v>7.21</v>
      </c>
      <c r="H485" s="927">
        <v>41000</v>
      </c>
      <c r="I485" s="928">
        <v>12.02</v>
      </c>
      <c r="J485" s="927">
        <v>45100</v>
      </c>
      <c r="K485" s="928">
        <v>13.22</v>
      </c>
      <c r="L485" s="927">
        <v>2037</v>
      </c>
      <c r="M485" s="931"/>
      <c r="N485" s="927">
        <v>3158</v>
      </c>
      <c r="O485" s="930"/>
      <c r="P485" s="930"/>
      <c r="Q485" s="931"/>
      <c r="R485" s="927">
        <v>3789</v>
      </c>
      <c r="S485" s="930"/>
      <c r="T485" s="931"/>
      <c r="U485" s="932">
        <v>13</v>
      </c>
      <c r="V485" s="933"/>
      <c r="W485" s="933"/>
      <c r="X485" s="934"/>
      <c r="Y485" s="932">
        <v>19.899999999999999</v>
      </c>
      <c r="Z485" s="934"/>
    </row>
    <row r="486" spans="1:26">
      <c r="A486" s="764" t="s">
        <v>2914</v>
      </c>
      <c r="D486" s="313" t="str">
        <f t="shared" si="8"/>
        <v>LMU480HV42</v>
      </c>
      <c r="E486" s="926">
        <v>42</v>
      </c>
      <c r="F486" s="927">
        <v>25200</v>
      </c>
      <c r="G486" s="928">
        <v>7.39</v>
      </c>
      <c r="H486" s="927">
        <v>42000</v>
      </c>
      <c r="I486" s="928">
        <v>12.31</v>
      </c>
      <c r="J486" s="927">
        <v>46200</v>
      </c>
      <c r="K486" s="928">
        <v>13.54</v>
      </c>
      <c r="L486" s="927">
        <v>2100</v>
      </c>
      <c r="M486" s="931"/>
      <c r="N486" s="927">
        <v>3255</v>
      </c>
      <c r="O486" s="930"/>
      <c r="P486" s="930"/>
      <c r="Q486" s="931"/>
      <c r="R486" s="927">
        <v>3906</v>
      </c>
      <c r="S486" s="930"/>
      <c r="T486" s="931"/>
      <c r="U486" s="932">
        <v>12.9</v>
      </c>
      <c r="V486" s="933"/>
      <c r="W486" s="933"/>
      <c r="X486" s="934"/>
      <c r="Y486" s="932">
        <v>19.899999999999999</v>
      </c>
      <c r="Z486" s="934"/>
    </row>
    <row r="487" spans="1:26">
      <c r="A487" s="764" t="s">
        <v>2914</v>
      </c>
      <c r="D487" s="313" t="str">
        <f t="shared" si="8"/>
        <v>LMU480HV43</v>
      </c>
      <c r="E487" s="926">
        <v>43</v>
      </c>
      <c r="F487" s="927">
        <v>25800</v>
      </c>
      <c r="G487" s="928">
        <v>7.56</v>
      </c>
      <c r="H487" s="927">
        <v>43000</v>
      </c>
      <c r="I487" s="928">
        <v>12.6</v>
      </c>
      <c r="J487" s="927">
        <v>47300</v>
      </c>
      <c r="K487" s="928">
        <v>13.86</v>
      </c>
      <c r="L487" s="927">
        <v>2163</v>
      </c>
      <c r="M487" s="931"/>
      <c r="N487" s="927">
        <v>3353</v>
      </c>
      <c r="O487" s="930"/>
      <c r="P487" s="930"/>
      <c r="Q487" s="931"/>
      <c r="R487" s="927">
        <v>4023</v>
      </c>
      <c r="S487" s="930"/>
      <c r="T487" s="931"/>
      <c r="U487" s="932">
        <v>12.8</v>
      </c>
      <c r="V487" s="933"/>
      <c r="W487" s="933"/>
      <c r="X487" s="934"/>
      <c r="Y487" s="932">
        <v>19.8</v>
      </c>
      <c r="Z487" s="934"/>
    </row>
    <row r="488" spans="1:26">
      <c r="A488" s="764" t="s">
        <v>2914</v>
      </c>
      <c r="D488" s="313" t="str">
        <f t="shared" si="8"/>
        <v>LMU480HV44</v>
      </c>
      <c r="E488" s="926">
        <v>44</v>
      </c>
      <c r="F488" s="927">
        <v>26400</v>
      </c>
      <c r="G488" s="928">
        <v>7.74</v>
      </c>
      <c r="H488" s="927">
        <v>44000</v>
      </c>
      <c r="I488" s="928">
        <v>12.9</v>
      </c>
      <c r="J488" s="927">
        <v>48400</v>
      </c>
      <c r="K488" s="928">
        <v>14.19</v>
      </c>
      <c r="L488" s="927">
        <v>2226</v>
      </c>
      <c r="M488" s="931"/>
      <c r="N488" s="927">
        <v>3450</v>
      </c>
      <c r="O488" s="930"/>
      <c r="P488" s="930"/>
      <c r="Q488" s="931"/>
      <c r="R488" s="927">
        <v>4140</v>
      </c>
      <c r="S488" s="930"/>
      <c r="T488" s="931"/>
      <c r="U488" s="932">
        <v>12.8</v>
      </c>
      <c r="V488" s="933"/>
      <c r="W488" s="933"/>
      <c r="X488" s="934"/>
      <c r="Y488" s="932">
        <v>19.8</v>
      </c>
      <c r="Z488" s="934"/>
    </row>
    <row r="489" spans="1:26">
      <c r="A489" s="764" t="s">
        <v>2914</v>
      </c>
      <c r="D489" s="313" t="str">
        <f t="shared" si="8"/>
        <v>LMU480HV45</v>
      </c>
      <c r="E489" s="926">
        <v>45</v>
      </c>
      <c r="F489" s="927">
        <v>27000</v>
      </c>
      <c r="G489" s="928">
        <v>7.91</v>
      </c>
      <c r="H489" s="927">
        <v>45000</v>
      </c>
      <c r="I489" s="928">
        <v>13.19</v>
      </c>
      <c r="J489" s="927">
        <v>49500</v>
      </c>
      <c r="K489" s="928">
        <v>14.51</v>
      </c>
      <c r="L489" s="927">
        <v>2289</v>
      </c>
      <c r="M489" s="931"/>
      <c r="N489" s="927">
        <v>3548</v>
      </c>
      <c r="O489" s="930"/>
      <c r="P489" s="930"/>
      <c r="Q489" s="931"/>
      <c r="R489" s="927">
        <v>4257</v>
      </c>
      <c r="S489" s="930"/>
      <c r="T489" s="931"/>
      <c r="U489" s="932">
        <v>12.7</v>
      </c>
      <c r="V489" s="933"/>
      <c r="W489" s="933"/>
      <c r="X489" s="934"/>
      <c r="Y489" s="932">
        <v>19.7</v>
      </c>
      <c r="Z489" s="934"/>
    </row>
    <row r="490" spans="1:26">
      <c r="A490" s="764" t="s">
        <v>2914</v>
      </c>
      <c r="D490" s="313" t="str">
        <f t="shared" si="8"/>
        <v>LMU480HV46</v>
      </c>
      <c r="E490" s="926">
        <v>46</v>
      </c>
      <c r="F490" s="927">
        <v>27600</v>
      </c>
      <c r="G490" s="928">
        <v>8.09</v>
      </c>
      <c r="H490" s="927">
        <v>46000</v>
      </c>
      <c r="I490" s="928">
        <v>13.48</v>
      </c>
      <c r="J490" s="927">
        <v>50600</v>
      </c>
      <c r="K490" s="928">
        <v>14.83</v>
      </c>
      <c r="L490" s="927">
        <v>2352</v>
      </c>
      <c r="M490" s="931"/>
      <c r="N490" s="927">
        <v>3645</v>
      </c>
      <c r="O490" s="930"/>
      <c r="P490" s="930"/>
      <c r="Q490" s="931"/>
      <c r="R490" s="927">
        <v>4374</v>
      </c>
      <c r="S490" s="930"/>
      <c r="T490" s="931"/>
      <c r="U490" s="932">
        <v>12.6</v>
      </c>
      <c r="V490" s="933"/>
      <c r="W490" s="933"/>
      <c r="X490" s="934"/>
      <c r="Y490" s="932">
        <v>19.600000000000001</v>
      </c>
      <c r="Z490" s="934"/>
    </row>
    <row r="491" spans="1:26">
      <c r="A491" s="764" t="s">
        <v>2914</v>
      </c>
      <c r="D491" s="313" t="str">
        <f t="shared" si="8"/>
        <v>LMU480HV47</v>
      </c>
      <c r="E491" s="926">
        <v>47</v>
      </c>
      <c r="F491" s="927">
        <v>28200</v>
      </c>
      <c r="G491" s="928">
        <v>8.26</v>
      </c>
      <c r="H491" s="927">
        <v>47000</v>
      </c>
      <c r="I491" s="928">
        <v>13.77</v>
      </c>
      <c r="J491" s="927">
        <v>51700</v>
      </c>
      <c r="K491" s="928">
        <v>15.15</v>
      </c>
      <c r="L491" s="927">
        <v>2415</v>
      </c>
      <c r="M491" s="931"/>
      <c r="N491" s="927">
        <v>3743</v>
      </c>
      <c r="O491" s="930"/>
      <c r="P491" s="930"/>
      <c r="Q491" s="931"/>
      <c r="R491" s="927">
        <v>4491</v>
      </c>
      <c r="S491" s="930"/>
      <c r="T491" s="931"/>
      <c r="U491" s="932">
        <v>12.6</v>
      </c>
      <c r="V491" s="933"/>
      <c r="W491" s="933"/>
      <c r="X491" s="934"/>
      <c r="Y491" s="932">
        <v>19.600000000000001</v>
      </c>
      <c r="Z491" s="934"/>
    </row>
    <row r="492" spans="1:26">
      <c r="A492" s="764" t="s">
        <v>2914</v>
      </c>
      <c r="D492" s="313" t="str">
        <f t="shared" si="8"/>
        <v>LMU480HV48</v>
      </c>
      <c r="E492" s="926">
        <v>48</v>
      </c>
      <c r="F492" s="927">
        <v>28800</v>
      </c>
      <c r="G492" s="928">
        <v>8.44</v>
      </c>
      <c r="H492" s="927">
        <v>48000</v>
      </c>
      <c r="I492" s="928">
        <v>14.07</v>
      </c>
      <c r="J492" s="927">
        <v>52800</v>
      </c>
      <c r="K492" s="928">
        <v>15.47</v>
      </c>
      <c r="L492" s="927">
        <v>2477</v>
      </c>
      <c r="M492" s="931"/>
      <c r="N492" s="927">
        <v>3840</v>
      </c>
      <c r="O492" s="930"/>
      <c r="P492" s="930"/>
      <c r="Q492" s="931"/>
      <c r="R492" s="927">
        <v>4608</v>
      </c>
      <c r="S492" s="930"/>
      <c r="T492" s="931"/>
      <c r="U492" s="932">
        <v>12.5</v>
      </c>
      <c r="V492" s="933"/>
      <c r="W492" s="933"/>
      <c r="X492" s="934"/>
      <c r="Y492" s="932">
        <v>19.5</v>
      </c>
      <c r="Z492" s="934"/>
    </row>
    <row r="493" spans="1:26">
      <c r="A493" s="764" t="s">
        <v>2914</v>
      </c>
      <c r="D493" s="313" t="str">
        <f t="shared" si="8"/>
        <v>LMU480HV49</v>
      </c>
      <c r="E493" s="926">
        <v>49</v>
      </c>
      <c r="F493" s="927">
        <v>28967</v>
      </c>
      <c r="G493" s="928">
        <v>8.49</v>
      </c>
      <c r="H493" s="927">
        <v>48278</v>
      </c>
      <c r="I493" s="928">
        <v>14.15</v>
      </c>
      <c r="J493" s="927">
        <v>53106</v>
      </c>
      <c r="K493" s="928">
        <v>15.56</v>
      </c>
      <c r="L493" s="927">
        <v>2512</v>
      </c>
      <c r="M493" s="931"/>
      <c r="N493" s="927">
        <v>3894</v>
      </c>
      <c r="O493" s="930"/>
      <c r="P493" s="930"/>
      <c r="Q493" s="931"/>
      <c r="R493" s="927">
        <v>4673</v>
      </c>
      <c r="S493" s="930"/>
      <c r="T493" s="931"/>
      <c r="U493" s="932">
        <v>12.4</v>
      </c>
      <c r="V493" s="933"/>
      <c r="W493" s="933"/>
      <c r="X493" s="934"/>
      <c r="Y493" s="932">
        <v>19.3</v>
      </c>
      <c r="Z493" s="934"/>
    </row>
    <row r="494" spans="1:26">
      <c r="A494" s="764" t="s">
        <v>2914</v>
      </c>
      <c r="D494" s="313" t="str">
        <f t="shared" si="8"/>
        <v>LMU480HV50</v>
      </c>
      <c r="E494" s="926">
        <v>50</v>
      </c>
      <c r="F494" s="927">
        <v>29134</v>
      </c>
      <c r="G494" s="928">
        <v>8.5399999999999991</v>
      </c>
      <c r="H494" s="927">
        <v>48556</v>
      </c>
      <c r="I494" s="928">
        <v>14.23</v>
      </c>
      <c r="J494" s="927">
        <v>53412</v>
      </c>
      <c r="K494" s="928">
        <v>15.65</v>
      </c>
      <c r="L494" s="927">
        <v>2547</v>
      </c>
      <c r="M494" s="931"/>
      <c r="N494" s="927">
        <v>3948</v>
      </c>
      <c r="O494" s="930"/>
      <c r="P494" s="930"/>
      <c r="Q494" s="931"/>
      <c r="R494" s="927">
        <v>4738</v>
      </c>
      <c r="S494" s="930"/>
      <c r="T494" s="931"/>
      <c r="U494" s="932">
        <v>12.3</v>
      </c>
      <c r="V494" s="933"/>
      <c r="W494" s="933"/>
      <c r="X494" s="934"/>
      <c r="Y494" s="932">
        <v>19.2</v>
      </c>
      <c r="Z494" s="934"/>
    </row>
    <row r="495" spans="1:26">
      <c r="A495" s="764" t="s">
        <v>2914</v>
      </c>
      <c r="D495" s="313" t="str">
        <f t="shared" si="8"/>
        <v>LMU480HV51</v>
      </c>
      <c r="E495" s="926">
        <v>51</v>
      </c>
      <c r="F495" s="927">
        <v>29301</v>
      </c>
      <c r="G495" s="928">
        <v>8.59</v>
      </c>
      <c r="H495" s="927">
        <v>48834</v>
      </c>
      <c r="I495" s="928">
        <v>14.31</v>
      </c>
      <c r="J495" s="927">
        <v>53718</v>
      </c>
      <c r="K495" s="928">
        <v>15.74</v>
      </c>
      <c r="L495" s="927">
        <v>2582</v>
      </c>
      <c r="M495" s="931"/>
      <c r="N495" s="927">
        <v>4002</v>
      </c>
      <c r="O495" s="930"/>
      <c r="P495" s="930"/>
      <c r="Q495" s="931"/>
      <c r="R495" s="927">
        <v>4803</v>
      </c>
      <c r="S495" s="930"/>
      <c r="T495" s="931"/>
      <c r="U495" s="932">
        <v>12.2</v>
      </c>
      <c r="V495" s="933"/>
      <c r="W495" s="933"/>
      <c r="X495" s="934"/>
      <c r="Y495" s="932">
        <v>19</v>
      </c>
      <c r="Z495" s="934"/>
    </row>
    <row r="496" spans="1:26">
      <c r="A496" s="764" t="s">
        <v>2914</v>
      </c>
      <c r="D496" s="313" t="str">
        <f t="shared" si="8"/>
        <v>LMU480HV52</v>
      </c>
      <c r="E496" s="926">
        <v>52</v>
      </c>
      <c r="F496" s="927">
        <v>29467</v>
      </c>
      <c r="G496" s="928">
        <v>8.64</v>
      </c>
      <c r="H496" s="927">
        <v>49112</v>
      </c>
      <c r="I496" s="928">
        <v>14.39</v>
      </c>
      <c r="J496" s="927">
        <v>54024</v>
      </c>
      <c r="K496" s="928">
        <v>15.83</v>
      </c>
      <c r="L496" s="927">
        <v>2617</v>
      </c>
      <c r="M496" s="931"/>
      <c r="N496" s="927">
        <v>4056</v>
      </c>
      <c r="O496" s="930"/>
      <c r="P496" s="930"/>
      <c r="Q496" s="931"/>
      <c r="R496" s="927">
        <v>4868</v>
      </c>
      <c r="S496" s="930"/>
      <c r="T496" s="931"/>
      <c r="U496" s="932">
        <v>12.1</v>
      </c>
      <c r="V496" s="933"/>
      <c r="W496" s="933"/>
      <c r="X496" s="934"/>
      <c r="Y496" s="932">
        <v>18.899999999999999</v>
      </c>
      <c r="Z496" s="934"/>
    </row>
    <row r="497" spans="1:26">
      <c r="A497" s="764" t="s">
        <v>2914</v>
      </c>
      <c r="D497" s="313" t="str">
        <f t="shared" si="8"/>
        <v>LMU480HV53</v>
      </c>
      <c r="E497" s="926">
        <v>53</v>
      </c>
      <c r="F497" s="927">
        <v>29634</v>
      </c>
      <c r="G497" s="928">
        <v>8.69</v>
      </c>
      <c r="H497" s="927">
        <v>49390</v>
      </c>
      <c r="I497" s="928">
        <v>14.48</v>
      </c>
      <c r="J497" s="927">
        <v>54329</v>
      </c>
      <c r="K497" s="928">
        <v>15.92</v>
      </c>
      <c r="L497" s="927">
        <v>2652</v>
      </c>
      <c r="M497" s="931"/>
      <c r="N497" s="927">
        <v>4111</v>
      </c>
      <c r="O497" s="930"/>
      <c r="P497" s="930"/>
      <c r="Q497" s="931"/>
      <c r="R497" s="927">
        <v>4933</v>
      </c>
      <c r="S497" s="930"/>
      <c r="T497" s="931"/>
      <c r="U497" s="932">
        <v>12</v>
      </c>
      <c r="V497" s="933"/>
      <c r="W497" s="933"/>
      <c r="X497" s="934"/>
      <c r="Y497" s="932">
        <v>18.7</v>
      </c>
      <c r="Z497" s="934"/>
    </row>
    <row r="498" spans="1:26">
      <c r="A498" s="764" t="s">
        <v>2914</v>
      </c>
      <c r="D498" s="313" t="str">
        <f t="shared" si="8"/>
        <v>LMU480HV54</v>
      </c>
      <c r="E498" s="926">
        <v>54</v>
      </c>
      <c r="F498" s="927">
        <v>29801</v>
      </c>
      <c r="G498" s="928">
        <v>8.73</v>
      </c>
      <c r="H498" s="927">
        <v>49668</v>
      </c>
      <c r="I498" s="928">
        <v>14.56</v>
      </c>
      <c r="J498" s="927">
        <v>54635</v>
      </c>
      <c r="K498" s="928">
        <v>16.010000000000002</v>
      </c>
      <c r="L498" s="927">
        <v>2687</v>
      </c>
      <c r="M498" s="931"/>
      <c r="N498" s="927">
        <v>4165</v>
      </c>
      <c r="O498" s="930"/>
      <c r="P498" s="930"/>
      <c r="Q498" s="931"/>
      <c r="R498" s="927">
        <v>4998</v>
      </c>
      <c r="S498" s="930"/>
      <c r="T498" s="931"/>
      <c r="U498" s="932">
        <v>11.9</v>
      </c>
      <c r="V498" s="933"/>
      <c r="W498" s="933"/>
      <c r="X498" s="934"/>
      <c r="Y498" s="932">
        <v>18.600000000000001</v>
      </c>
      <c r="Z498" s="934"/>
    </row>
    <row r="499" spans="1:26">
      <c r="A499" s="764" t="s">
        <v>2914</v>
      </c>
      <c r="D499" s="313" t="str">
        <f t="shared" si="8"/>
        <v>LMU480HV55</v>
      </c>
      <c r="E499" s="926">
        <v>55</v>
      </c>
      <c r="F499" s="927">
        <v>29968</v>
      </c>
      <c r="G499" s="928">
        <v>8.7799999999999994</v>
      </c>
      <c r="H499" s="927">
        <v>49947</v>
      </c>
      <c r="I499" s="928">
        <v>14.64</v>
      </c>
      <c r="J499" s="927">
        <v>54941</v>
      </c>
      <c r="K499" s="928">
        <v>16.100000000000001</v>
      </c>
      <c r="L499" s="927">
        <v>2722</v>
      </c>
      <c r="M499" s="931"/>
      <c r="N499" s="927">
        <v>4219</v>
      </c>
      <c r="O499" s="930"/>
      <c r="P499" s="930"/>
      <c r="Q499" s="931"/>
      <c r="R499" s="927">
        <v>5063</v>
      </c>
      <c r="S499" s="930"/>
      <c r="T499" s="931"/>
      <c r="U499" s="932">
        <v>11.8</v>
      </c>
      <c r="V499" s="933"/>
      <c r="W499" s="933"/>
      <c r="X499" s="934"/>
      <c r="Y499" s="932">
        <v>18.5</v>
      </c>
      <c r="Z499" s="934"/>
    </row>
    <row r="500" spans="1:26">
      <c r="A500" s="764" t="s">
        <v>2914</v>
      </c>
      <c r="D500" s="313" t="str">
        <f t="shared" si="8"/>
        <v>LMU480HV56</v>
      </c>
      <c r="E500" s="926">
        <v>56</v>
      </c>
      <c r="F500" s="927">
        <v>30135</v>
      </c>
      <c r="G500" s="928">
        <v>8.83</v>
      </c>
      <c r="H500" s="927">
        <v>50225</v>
      </c>
      <c r="I500" s="928">
        <v>14.72</v>
      </c>
      <c r="J500" s="927">
        <v>55247</v>
      </c>
      <c r="K500" s="928">
        <v>16.190000000000001</v>
      </c>
      <c r="L500" s="927">
        <v>2757</v>
      </c>
      <c r="M500" s="931"/>
      <c r="N500" s="927">
        <v>4273</v>
      </c>
      <c r="O500" s="930"/>
      <c r="P500" s="930"/>
      <c r="Q500" s="931"/>
      <c r="R500" s="927">
        <v>5128</v>
      </c>
      <c r="S500" s="930"/>
      <c r="T500" s="931"/>
      <c r="U500" s="932">
        <v>11.8</v>
      </c>
      <c r="V500" s="933"/>
      <c r="W500" s="933"/>
      <c r="X500" s="934"/>
      <c r="Y500" s="932">
        <v>18.3</v>
      </c>
      <c r="Z500" s="934"/>
    </row>
    <row r="501" spans="1:26">
      <c r="A501" s="764" t="s">
        <v>2914</v>
      </c>
      <c r="D501" s="313" t="str">
        <f t="shared" si="8"/>
        <v>LMU480HV57</v>
      </c>
      <c r="E501" s="926">
        <v>57</v>
      </c>
      <c r="F501" s="927">
        <v>30302</v>
      </c>
      <c r="G501" s="928">
        <v>8.8800000000000008</v>
      </c>
      <c r="H501" s="927">
        <v>50503</v>
      </c>
      <c r="I501" s="928">
        <v>14.8</v>
      </c>
      <c r="J501" s="927">
        <v>55553</v>
      </c>
      <c r="K501" s="928">
        <v>16.28</v>
      </c>
      <c r="L501" s="927">
        <v>2792</v>
      </c>
      <c r="M501" s="931"/>
      <c r="N501" s="927">
        <v>4327</v>
      </c>
      <c r="O501" s="930"/>
      <c r="P501" s="930"/>
      <c r="Q501" s="931"/>
      <c r="R501" s="927">
        <v>5192</v>
      </c>
      <c r="S501" s="930"/>
      <c r="T501" s="931"/>
      <c r="U501" s="932">
        <v>11.7</v>
      </c>
      <c r="V501" s="933"/>
      <c r="W501" s="933"/>
      <c r="X501" s="934"/>
      <c r="Y501" s="932">
        <v>18.2</v>
      </c>
      <c r="Z501" s="934"/>
    </row>
    <row r="502" spans="1:26">
      <c r="A502" s="764" t="s">
        <v>2914</v>
      </c>
      <c r="D502" s="313" t="str">
        <f t="shared" si="8"/>
        <v>LMU480HV58</v>
      </c>
      <c r="E502" s="926">
        <v>58</v>
      </c>
      <c r="F502" s="927">
        <v>30468</v>
      </c>
      <c r="G502" s="928">
        <v>8.93</v>
      </c>
      <c r="H502" s="927">
        <v>50781</v>
      </c>
      <c r="I502" s="928">
        <v>14.88</v>
      </c>
      <c r="J502" s="927">
        <v>55859</v>
      </c>
      <c r="K502" s="928">
        <v>16.37</v>
      </c>
      <c r="L502" s="927">
        <v>2827</v>
      </c>
      <c r="M502" s="931"/>
      <c r="N502" s="927">
        <v>4381</v>
      </c>
      <c r="O502" s="930"/>
      <c r="P502" s="930"/>
      <c r="Q502" s="931"/>
      <c r="R502" s="927">
        <v>5257</v>
      </c>
      <c r="S502" s="930"/>
      <c r="T502" s="931"/>
      <c r="U502" s="932">
        <v>11.6</v>
      </c>
      <c r="V502" s="933"/>
      <c r="W502" s="933"/>
      <c r="X502" s="934"/>
      <c r="Y502" s="932">
        <v>18.100000000000001</v>
      </c>
      <c r="Z502" s="934"/>
    </row>
    <row r="503" spans="1:26">
      <c r="A503" s="764" t="s">
        <v>2914</v>
      </c>
      <c r="D503" s="313" t="str">
        <f t="shared" si="8"/>
        <v>LMU480HV59</v>
      </c>
      <c r="E503" s="926">
        <v>59</v>
      </c>
      <c r="F503" s="927">
        <v>30635</v>
      </c>
      <c r="G503" s="928">
        <v>8.98</v>
      </c>
      <c r="H503" s="927">
        <v>51059</v>
      </c>
      <c r="I503" s="928">
        <v>14.96</v>
      </c>
      <c r="J503" s="927">
        <v>56165</v>
      </c>
      <c r="K503" s="928">
        <v>16.46</v>
      </c>
      <c r="L503" s="927">
        <v>2861</v>
      </c>
      <c r="M503" s="931"/>
      <c r="N503" s="927">
        <v>4435</v>
      </c>
      <c r="O503" s="930"/>
      <c r="P503" s="930"/>
      <c r="Q503" s="931"/>
      <c r="R503" s="927">
        <v>5322</v>
      </c>
      <c r="S503" s="930"/>
      <c r="T503" s="931"/>
      <c r="U503" s="932">
        <v>11.5</v>
      </c>
      <c r="V503" s="933"/>
      <c r="W503" s="933"/>
      <c r="X503" s="934"/>
      <c r="Y503" s="932">
        <v>18</v>
      </c>
      <c r="Z503" s="934"/>
    </row>
    <row r="504" spans="1:26">
      <c r="A504" s="764" t="s">
        <v>2914</v>
      </c>
      <c r="D504" s="313" t="str">
        <f t="shared" si="8"/>
        <v>LMU480HV60</v>
      </c>
      <c r="E504" s="926">
        <v>60</v>
      </c>
      <c r="F504" s="927">
        <v>30802</v>
      </c>
      <c r="G504" s="928">
        <v>9.0299999999999994</v>
      </c>
      <c r="H504" s="927">
        <v>51337</v>
      </c>
      <c r="I504" s="928">
        <v>15.05</v>
      </c>
      <c r="J504" s="927">
        <v>56471</v>
      </c>
      <c r="K504" s="928">
        <v>16.55</v>
      </c>
      <c r="L504" s="927">
        <v>2896</v>
      </c>
      <c r="M504" s="931"/>
      <c r="N504" s="927">
        <v>4489</v>
      </c>
      <c r="O504" s="930"/>
      <c r="P504" s="930"/>
      <c r="Q504" s="931"/>
      <c r="R504" s="927">
        <v>5387</v>
      </c>
      <c r="S504" s="930"/>
      <c r="T504" s="931"/>
      <c r="U504" s="932">
        <v>11.4</v>
      </c>
      <c r="V504" s="933"/>
      <c r="W504" s="933"/>
      <c r="X504" s="934"/>
      <c r="Y504" s="932">
        <v>17.8</v>
      </c>
      <c r="Z504" s="934"/>
    </row>
    <row r="505" spans="1:26">
      <c r="A505" s="764" t="s">
        <v>2914</v>
      </c>
      <c r="D505" s="313" t="str">
        <f t="shared" si="8"/>
        <v>LMU480HV61</v>
      </c>
      <c r="E505" s="926">
        <v>61</v>
      </c>
      <c r="F505" s="927">
        <v>30969</v>
      </c>
      <c r="G505" s="928">
        <v>9.08</v>
      </c>
      <c r="H505" s="927">
        <v>51615</v>
      </c>
      <c r="I505" s="928">
        <v>15.13</v>
      </c>
      <c r="J505" s="927">
        <v>56776</v>
      </c>
      <c r="K505" s="928">
        <v>16.64</v>
      </c>
      <c r="L505" s="927">
        <v>2931</v>
      </c>
      <c r="M505" s="931"/>
      <c r="N505" s="927">
        <v>4544</v>
      </c>
      <c r="O505" s="930"/>
      <c r="P505" s="930"/>
      <c r="Q505" s="931"/>
      <c r="R505" s="927">
        <v>5452</v>
      </c>
      <c r="S505" s="930"/>
      <c r="T505" s="931"/>
      <c r="U505" s="932">
        <v>11.4</v>
      </c>
      <c r="V505" s="933"/>
      <c r="W505" s="933"/>
      <c r="X505" s="934"/>
      <c r="Y505" s="932">
        <v>17.7</v>
      </c>
      <c r="Z505" s="934"/>
    </row>
    <row r="506" spans="1:26">
      <c r="A506" s="764" t="s">
        <v>2914</v>
      </c>
      <c r="D506" s="313" t="str">
        <f t="shared" si="8"/>
        <v>LMU480HV62</v>
      </c>
      <c r="E506" s="926">
        <v>62</v>
      </c>
      <c r="F506" s="927">
        <v>31136</v>
      </c>
      <c r="G506" s="928">
        <v>9.1300000000000008</v>
      </c>
      <c r="H506" s="927">
        <v>51893</v>
      </c>
      <c r="I506" s="928">
        <v>15.21</v>
      </c>
      <c r="J506" s="927">
        <v>57082</v>
      </c>
      <c r="K506" s="928">
        <v>16.73</v>
      </c>
      <c r="L506" s="927">
        <v>2966</v>
      </c>
      <c r="M506" s="931"/>
      <c r="N506" s="927">
        <v>4598</v>
      </c>
      <c r="O506" s="930"/>
      <c r="P506" s="930"/>
      <c r="Q506" s="931"/>
      <c r="R506" s="927">
        <v>5517</v>
      </c>
      <c r="S506" s="930"/>
      <c r="T506" s="931"/>
      <c r="U506" s="932">
        <v>11.3</v>
      </c>
      <c r="V506" s="933"/>
      <c r="W506" s="933"/>
      <c r="X506" s="934"/>
      <c r="Y506" s="932">
        <v>17.600000000000001</v>
      </c>
      <c r="Z506" s="934"/>
    </row>
    <row r="507" spans="1:26">
      <c r="A507" s="764" t="s">
        <v>2914</v>
      </c>
      <c r="D507" s="313" t="str">
        <f t="shared" si="8"/>
        <v>LMU480HV63</v>
      </c>
      <c r="E507" s="926">
        <v>63</v>
      </c>
      <c r="F507" s="927">
        <v>31303</v>
      </c>
      <c r="G507" s="928">
        <v>9.17</v>
      </c>
      <c r="H507" s="927">
        <v>52171</v>
      </c>
      <c r="I507" s="928">
        <v>15.29</v>
      </c>
      <c r="J507" s="927">
        <v>57388</v>
      </c>
      <c r="K507" s="928">
        <v>16.82</v>
      </c>
      <c r="L507" s="927">
        <v>3001</v>
      </c>
      <c r="M507" s="931"/>
      <c r="N507" s="927">
        <v>4652</v>
      </c>
      <c r="O507" s="930"/>
      <c r="P507" s="930"/>
      <c r="Q507" s="931"/>
      <c r="R507" s="927">
        <v>5582</v>
      </c>
      <c r="S507" s="930"/>
      <c r="T507" s="931"/>
      <c r="U507" s="932">
        <v>11.2</v>
      </c>
      <c r="V507" s="933"/>
      <c r="W507" s="933"/>
      <c r="X507" s="934"/>
      <c r="Y507" s="932">
        <v>17.5</v>
      </c>
      <c r="Z507" s="934"/>
    </row>
    <row r="508" spans="1:26">
      <c r="A508" s="764" t="s">
        <v>2914</v>
      </c>
      <c r="D508" s="313" t="str">
        <f t="shared" si="8"/>
        <v>LMU480HV64</v>
      </c>
      <c r="E508" s="926">
        <v>64</v>
      </c>
      <c r="F508" s="927">
        <v>31470</v>
      </c>
      <c r="G508" s="928">
        <v>9.2200000000000006</v>
      </c>
      <c r="H508" s="927">
        <v>52449</v>
      </c>
      <c r="I508" s="928">
        <v>15.37</v>
      </c>
      <c r="J508" s="927">
        <v>57694</v>
      </c>
      <c r="K508" s="928">
        <v>16.91</v>
      </c>
      <c r="L508" s="927">
        <v>3036</v>
      </c>
      <c r="M508" s="931"/>
      <c r="N508" s="927">
        <v>4706</v>
      </c>
      <c r="O508" s="930"/>
      <c r="P508" s="930"/>
      <c r="Q508" s="931"/>
      <c r="R508" s="927">
        <v>5647</v>
      </c>
      <c r="S508" s="930"/>
      <c r="T508" s="931"/>
      <c r="U508" s="932">
        <v>11.1</v>
      </c>
      <c r="V508" s="933"/>
      <c r="W508" s="933"/>
      <c r="X508" s="934"/>
      <c r="Y508" s="932">
        <v>17.399999999999999</v>
      </c>
      <c r="Z508" s="934"/>
    </row>
    <row r="509" spans="1:26">
      <c r="A509" s="764" t="s">
        <v>2914</v>
      </c>
      <c r="D509" s="313" t="str">
        <f t="shared" si="8"/>
        <v>LMU480HV65</v>
      </c>
      <c r="E509" s="926">
        <v>65</v>
      </c>
      <c r="F509" s="927">
        <v>31636</v>
      </c>
      <c r="G509" s="928">
        <v>9.27</v>
      </c>
      <c r="H509" s="927">
        <v>52727</v>
      </c>
      <c r="I509" s="928">
        <v>15.45</v>
      </c>
      <c r="J509" s="927">
        <v>58000</v>
      </c>
      <c r="K509" s="928">
        <v>17</v>
      </c>
      <c r="L509" s="927">
        <v>3071</v>
      </c>
      <c r="M509" s="931"/>
      <c r="N509" s="927">
        <v>4760</v>
      </c>
      <c r="O509" s="930"/>
      <c r="P509" s="930"/>
      <c r="Q509" s="931"/>
      <c r="R509" s="927">
        <v>5712</v>
      </c>
      <c r="S509" s="930"/>
      <c r="T509" s="931"/>
      <c r="U509" s="932">
        <v>11.1</v>
      </c>
      <c r="V509" s="933"/>
      <c r="W509" s="933"/>
      <c r="X509" s="934"/>
      <c r="Y509" s="932">
        <v>17.3</v>
      </c>
      <c r="Z509" s="934"/>
    </row>
    <row r="510" spans="1:26">
      <c r="E510" s="910" t="s">
        <v>2986</v>
      </c>
      <c r="F510" s="911"/>
      <c r="G510" s="911"/>
      <c r="H510" s="911"/>
      <c r="I510" s="911"/>
      <c r="J510" s="911"/>
      <c r="K510" s="911"/>
      <c r="L510" s="911"/>
      <c r="M510" s="911"/>
      <c r="N510" s="911"/>
      <c r="O510" s="911"/>
      <c r="P510" s="911"/>
      <c r="Q510" s="911"/>
      <c r="R510" s="911"/>
      <c r="S510" s="911"/>
      <c r="T510" s="911"/>
      <c r="U510" s="911"/>
      <c r="V510" s="911"/>
      <c r="W510" s="911"/>
      <c r="X510" s="911"/>
      <c r="Y510" s="911"/>
      <c r="Z510" s="911"/>
    </row>
    <row r="511" spans="1:26" ht="13.5" customHeight="1">
      <c r="E511" s="937" t="s">
        <v>2976</v>
      </c>
      <c r="F511" s="938" t="s">
        <v>2977</v>
      </c>
      <c r="G511" s="939"/>
      <c r="H511" s="939"/>
      <c r="I511" s="939"/>
      <c r="J511" s="939"/>
      <c r="K511" s="939"/>
      <c r="L511" s="938" t="s">
        <v>2978</v>
      </c>
      <c r="M511" s="939"/>
      <c r="N511" s="939"/>
      <c r="O511" s="939"/>
      <c r="P511" s="939"/>
      <c r="Q511" s="939"/>
      <c r="R511" s="939"/>
      <c r="S511" s="939"/>
      <c r="T511" s="940"/>
      <c r="U511" s="937" t="s">
        <v>2979</v>
      </c>
      <c r="V511" s="941"/>
      <c r="W511" s="941"/>
      <c r="X511" s="942"/>
      <c r="Y511" s="937" t="s">
        <v>2980</v>
      </c>
      <c r="Z511" s="942"/>
    </row>
    <row r="512" spans="1:26" ht="13.5" customHeight="1">
      <c r="D512" s="313" t="str">
        <f t="shared" si="8"/>
        <v/>
      </c>
      <c r="E512" s="943"/>
      <c r="F512" s="938" t="s">
        <v>2981</v>
      </c>
      <c r="G512" s="939"/>
      <c r="H512" s="938" t="s">
        <v>2982</v>
      </c>
      <c r="I512" s="939"/>
      <c r="J512" s="938" t="s">
        <v>2983</v>
      </c>
      <c r="K512" s="939"/>
      <c r="L512" s="937" t="s">
        <v>2981</v>
      </c>
      <c r="M512" s="942"/>
      <c r="N512" s="937" t="s">
        <v>2982</v>
      </c>
      <c r="O512" s="941"/>
      <c r="P512" s="941"/>
      <c r="Q512" s="942"/>
      <c r="R512" s="937" t="s">
        <v>2983</v>
      </c>
      <c r="S512" s="941"/>
      <c r="T512" s="942"/>
      <c r="U512" s="943"/>
      <c r="V512" s="944"/>
      <c r="W512" s="944"/>
      <c r="X512" s="945"/>
      <c r="Y512" s="943"/>
      <c r="Z512" s="945"/>
    </row>
    <row r="513" spans="1:26" ht="13.5">
      <c r="D513" s="313" t="str">
        <f t="shared" si="8"/>
        <v/>
      </c>
      <c r="E513" s="946"/>
      <c r="F513" s="938" t="s">
        <v>2984</v>
      </c>
      <c r="G513" s="938" t="s">
        <v>2985</v>
      </c>
      <c r="H513" s="938" t="s">
        <v>2984</v>
      </c>
      <c r="I513" s="938" t="s">
        <v>2985</v>
      </c>
      <c r="J513" s="938" t="s">
        <v>2984</v>
      </c>
      <c r="K513" s="938" t="s">
        <v>2985</v>
      </c>
      <c r="L513" s="946"/>
      <c r="M513" s="947"/>
      <c r="N513" s="946"/>
      <c r="O513" s="948"/>
      <c r="P513" s="948"/>
      <c r="Q513" s="947"/>
      <c r="R513" s="946"/>
      <c r="S513" s="948"/>
      <c r="T513" s="947"/>
      <c r="U513" s="946"/>
      <c r="V513" s="948"/>
      <c r="W513" s="948"/>
      <c r="X513" s="947"/>
      <c r="Y513" s="946"/>
      <c r="Z513" s="947"/>
    </row>
    <row r="514" spans="1:26">
      <c r="A514" s="764" t="s">
        <v>2914</v>
      </c>
      <c r="D514" s="313" t="str">
        <f t="shared" si="8"/>
        <v>LMU480HV24</v>
      </c>
      <c r="E514" s="926">
        <v>24</v>
      </c>
      <c r="F514" s="927">
        <v>13200</v>
      </c>
      <c r="G514" s="928">
        <v>3.87</v>
      </c>
      <c r="H514" s="927">
        <v>22000</v>
      </c>
      <c r="I514" s="928">
        <v>6.45</v>
      </c>
      <c r="J514" s="927">
        <v>24200</v>
      </c>
      <c r="K514" s="928">
        <v>7.09</v>
      </c>
      <c r="L514" s="926">
        <v>935</v>
      </c>
      <c r="M514" s="929"/>
      <c r="N514" s="927">
        <v>1450</v>
      </c>
      <c r="O514" s="930"/>
      <c r="P514" s="930"/>
      <c r="Q514" s="931"/>
      <c r="R514" s="927">
        <v>1740</v>
      </c>
      <c r="S514" s="930"/>
      <c r="T514" s="931"/>
      <c r="U514" s="932">
        <v>15.2</v>
      </c>
      <c r="V514" s="933"/>
      <c r="W514" s="933"/>
      <c r="X514" s="934"/>
      <c r="Y514" s="932">
        <v>20</v>
      </c>
      <c r="Z514" s="934"/>
    </row>
    <row r="515" spans="1:26">
      <c r="A515" s="764" t="s">
        <v>2914</v>
      </c>
      <c r="D515" s="313" t="str">
        <f t="shared" si="8"/>
        <v>LMU480HV25</v>
      </c>
      <c r="E515" s="926">
        <v>25</v>
      </c>
      <c r="F515" s="927">
        <v>13750</v>
      </c>
      <c r="G515" s="928">
        <v>4.03</v>
      </c>
      <c r="H515" s="927">
        <v>22917</v>
      </c>
      <c r="I515" s="928">
        <v>6.72</v>
      </c>
      <c r="J515" s="927">
        <v>25208</v>
      </c>
      <c r="K515" s="928">
        <v>7.39</v>
      </c>
      <c r="L515" s="927">
        <v>1006</v>
      </c>
      <c r="M515" s="931"/>
      <c r="N515" s="927">
        <v>1559</v>
      </c>
      <c r="O515" s="930"/>
      <c r="P515" s="930"/>
      <c r="Q515" s="931"/>
      <c r="R515" s="927">
        <v>1871</v>
      </c>
      <c r="S515" s="930"/>
      <c r="T515" s="931"/>
      <c r="U515" s="932">
        <v>14.7</v>
      </c>
      <c r="V515" s="933"/>
      <c r="W515" s="933"/>
      <c r="X515" s="934"/>
      <c r="Y515" s="932">
        <v>19.899999999999999</v>
      </c>
      <c r="Z515" s="934"/>
    </row>
    <row r="516" spans="1:26">
      <c r="A516" s="764" t="s">
        <v>2914</v>
      </c>
      <c r="D516" s="313" t="str">
        <f t="shared" si="8"/>
        <v>LMU480HV26</v>
      </c>
      <c r="E516" s="926">
        <v>26</v>
      </c>
      <c r="F516" s="927">
        <v>14300</v>
      </c>
      <c r="G516" s="928">
        <v>4.1900000000000004</v>
      </c>
      <c r="H516" s="927">
        <v>23833</v>
      </c>
      <c r="I516" s="928">
        <v>6.99</v>
      </c>
      <c r="J516" s="927">
        <v>26217</v>
      </c>
      <c r="K516" s="928">
        <v>7.68</v>
      </c>
      <c r="L516" s="927">
        <v>1077</v>
      </c>
      <c r="M516" s="931"/>
      <c r="N516" s="927">
        <v>1669</v>
      </c>
      <c r="O516" s="930"/>
      <c r="P516" s="930"/>
      <c r="Q516" s="931"/>
      <c r="R516" s="927">
        <v>2002</v>
      </c>
      <c r="S516" s="930"/>
      <c r="T516" s="931"/>
      <c r="U516" s="932">
        <v>14.3</v>
      </c>
      <c r="V516" s="933"/>
      <c r="W516" s="933"/>
      <c r="X516" s="934"/>
      <c r="Y516" s="932">
        <v>19.8</v>
      </c>
      <c r="Z516" s="934"/>
    </row>
    <row r="517" spans="1:26">
      <c r="A517" s="764" t="s">
        <v>2914</v>
      </c>
      <c r="D517" s="313" t="str">
        <f t="shared" si="8"/>
        <v>LMU480HV27</v>
      </c>
      <c r="E517" s="926">
        <v>27</v>
      </c>
      <c r="F517" s="927">
        <v>14850</v>
      </c>
      <c r="G517" s="928">
        <v>4.3499999999999996</v>
      </c>
      <c r="H517" s="927">
        <v>24750</v>
      </c>
      <c r="I517" s="928">
        <v>7.25</v>
      </c>
      <c r="J517" s="927">
        <v>27225</v>
      </c>
      <c r="K517" s="928">
        <v>7.98</v>
      </c>
      <c r="L517" s="927">
        <v>1147</v>
      </c>
      <c r="M517" s="931"/>
      <c r="N517" s="927">
        <v>1778</v>
      </c>
      <c r="O517" s="930"/>
      <c r="P517" s="930"/>
      <c r="Q517" s="931"/>
      <c r="R517" s="927">
        <v>2134</v>
      </c>
      <c r="S517" s="930"/>
      <c r="T517" s="931"/>
      <c r="U517" s="932">
        <v>13.9</v>
      </c>
      <c r="V517" s="933"/>
      <c r="W517" s="933"/>
      <c r="X517" s="934"/>
      <c r="Y517" s="932">
        <v>19.7</v>
      </c>
      <c r="Z517" s="934"/>
    </row>
    <row r="518" spans="1:26">
      <c r="A518" s="764" t="s">
        <v>2914</v>
      </c>
      <c r="D518" s="313" t="str">
        <f t="shared" si="8"/>
        <v>LMU480HV28</v>
      </c>
      <c r="E518" s="926">
        <v>28</v>
      </c>
      <c r="F518" s="927">
        <v>15400</v>
      </c>
      <c r="G518" s="928">
        <v>4.51</v>
      </c>
      <c r="H518" s="927">
        <v>25667</v>
      </c>
      <c r="I518" s="928">
        <v>7.52</v>
      </c>
      <c r="J518" s="927">
        <v>28233</v>
      </c>
      <c r="K518" s="928">
        <v>8.27</v>
      </c>
      <c r="L518" s="927">
        <v>1218</v>
      </c>
      <c r="M518" s="931"/>
      <c r="N518" s="927">
        <v>1887</v>
      </c>
      <c r="O518" s="930"/>
      <c r="P518" s="930"/>
      <c r="Q518" s="931"/>
      <c r="R518" s="927">
        <v>2265</v>
      </c>
      <c r="S518" s="930"/>
      <c r="T518" s="931"/>
      <c r="U518" s="932">
        <v>13.6</v>
      </c>
      <c r="V518" s="933"/>
      <c r="W518" s="933"/>
      <c r="X518" s="934"/>
      <c r="Y518" s="932">
        <v>19.600000000000001</v>
      </c>
      <c r="Z518" s="934"/>
    </row>
    <row r="519" spans="1:26">
      <c r="A519" s="764" t="s">
        <v>2914</v>
      </c>
      <c r="D519" s="313" t="str">
        <f t="shared" si="8"/>
        <v>LMU480HV29</v>
      </c>
      <c r="E519" s="926">
        <v>29</v>
      </c>
      <c r="F519" s="927">
        <v>15950</v>
      </c>
      <c r="G519" s="928">
        <v>4.67</v>
      </c>
      <c r="H519" s="927">
        <v>26583</v>
      </c>
      <c r="I519" s="928">
        <v>7.79</v>
      </c>
      <c r="J519" s="927">
        <v>29242</v>
      </c>
      <c r="K519" s="928">
        <v>8.57</v>
      </c>
      <c r="L519" s="927">
        <v>1288</v>
      </c>
      <c r="M519" s="931"/>
      <c r="N519" s="927">
        <v>1997</v>
      </c>
      <c r="O519" s="930"/>
      <c r="P519" s="930"/>
      <c r="Q519" s="931"/>
      <c r="R519" s="927">
        <v>2396</v>
      </c>
      <c r="S519" s="930"/>
      <c r="T519" s="931"/>
      <c r="U519" s="932">
        <v>13.3</v>
      </c>
      <c r="V519" s="933"/>
      <c r="W519" s="933"/>
      <c r="X519" s="934"/>
      <c r="Y519" s="932">
        <v>19.5</v>
      </c>
      <c r="Z519" s="934"/>
    </row>
    <row r="520" spans="1:26">
      <c r="A520" s="764" t="s">
        <v>2914</v>
      </c>
      <c r="D520" s="313" t="str">
        <f t="shared" si="8"/>
        <v>LMU480HV30</v>
      </c>
      <c r="E520" s="926">
        <v>30</v>
      </c>
      <c r="F520" s="927">
        <v>16500</v>
      </c>
      <c r="G520" s="928">
        <v>4.84</v>
      </c>
      <c r="H520" s="927">
        <v>27500</v>
      </c>
      <c r="I520" s="928">
        <v>8.06</v>
      </c>
      <c r="J520" s="927">
        <v>30250</v>
      </c>
      <c r="K520" s="928">
        <v>8.8699999999999992</v>
      </c>
      <c r="L520" s="927">
        <v>1359</v>
      </c>
      <c r="M520" s="931"/>
      <c r="N520" s="927">
        <v>2106</v>
      </c>
      <c r="O520" s="930"/>
      <c r="P520" s="930"/>
      <c r="Q520" s="931"/>
      <c r="R520" s="927">
        <v>2527</v>
      </c>
      <c r="S520" s="930"/>
      <c r="T520" s="931"/>
      <c r="U520" s="932">
        <v>13.1</v>
      </c>
      <c r="V520" s="933"/>
      <c r="W520" s="933"/>
      <c r="X520" s="934"/>
      <c r="Y520" s="932">
        <v>19.399999999999999</v>
      </c>
      <c r="Z520" s="934"/>
    </row>
    <row r="521" spans="1:26">
      <c r="A521" s="764" t="s">
        <v>2914</v>
      </c>
      <c r="D521" s="313" t="str">
        <f t="shared" si="8"/>
        <v>LMU480HV31</v>
      </c>
      <c r="E521" s="926">
        <v>31</v>
      </c>
      <c r="F521" s="927">
        <v>17050</v>
      </c>
      <c r="G521" s="928">
        <v>5</v>
      </c>
      <c r="H521" s="927">
        <v>28417</v>
      </c>
      <c r="I521" s="928">
        <v>8.33</v>
      </c>
      <c r="J521" s="927">
        <v>31258</v>
      </c>
      <c r="K521" s="928">
        <v>9.16</v>
      </c>
      <c r="L521" s="927">
        <v>1429</v>
      </c>
      <c r="M521" s="931"/>
      <c r="N521" s="927">
        <v>2215</v>
      </c>
      <c r="O521" s="930"/>
      <c r="P521" s="930"/>
      <c r="Q521" s="931"/>
      <c r="R521" s="927">
        <v>2658</v>
      </c>
      <c r="S521" s="930"/>
      <c r="T521" s="931"/>
      <c r="U521" s="932">
        <v>12.8</v>
      </c>
      <c r="V521" s="933"/>
      <c r="W521" s="933"/>
      <c r="X521" s="934"/>
      <c r="Y521" s="932">
        <v>19.3</v>
      </c>
      <c r="Z521" s="934"/>
    </row>
    <row r="522" spans="1:26">
      <c r="A522" s="764" t="s">
        <v>2914</v>
      </c>
      <c r="D522" s="313" t="str">
        <f t="shared" si="8"/>
        <v>LMU480HV32</v>
      </c>
      <c r="E522" s="926">
        <v>32</v>
      </c>
      <c r="F522" s="927">
        <v>17600</v>
      </c>
      <c r="G522" s="928">
        <v>5.16</v>
      </c>
      <c r="H522" s="927">
        <v>29333</v>
      </c>
      <c r="I522" s="928">
        <v>8.6</v>
      </c>
      <c r="J522" s="927">
        <v>32267</v>
      </c>
      <c r="K522" s="928">
        <v>9.4600000000000009</v>
      </c>
      <c r="L522" s="927">
        <v>1500</v>
      </c>
      <c r="M522" s="931"/>
      <c r="N522" s="927">
        <v>2325</v>
      </c>
      <c r="O522" s="930"/>
      <c r="P522" s="930"/>
      <c r="Q522" s="931"/>
      <c r="R522" s="927">
        <v>2790</v>
      </c>
      <c r="S522" s="930"/>
      <c r="T522" s="931"/>
      <c r="U522" s="932">
        <v>12.6</v>
      </c>
      <c r="V522" s="933"/>
      <c r="W522" s="933"/>
      <c r="X522" s="934"/>
      <c r="Y522" s="932">
        <v>19.2</v>
      </c>
      <c r="Z522" s="934"/>
    </row>
    <row r="523" spans="1:26">
      <c r="A523" s="764" t="s">
        <v>2914</v>
      </c>
      <c r="D523" s="313" t="str">
        <f t="shared" si="8"/>
        <v>LMU480HV33</v>
      </c>
      <c r="E523" s="926">
        <v>33</v>
      </c>
      <c r="F523" s="927">
        <v>18150</v>
      </c>
      <c r="G523" s="928">
        <v>5.32</v>
      </c>
      <c r="H523" s="927">
        <v>30250</v>
      </c>
      <c r="I523" s="928">
        <v>8.8699999999999992</v>
      </c>
      <c r="J523" s="927">
        <v>33275</v>
      </c>
      <c r="K523" s="928">
        <v>9.75</v>
      </c>
      <c r="L523" s="927">
        <v>1570</v>
      </c>
      <c r="M523" s="931"/>
      <c r="N523" s="927">
        <v>2434</v>
      </c>
      <c r="O523" s="930"/>
      <c r="P523" s="930"/>
      <c r="Q523" s="931"/>
      <c r="R523" s="927">
        <v>2921</v>
      </c>
      <c r="S523" s="930"/>
      <c r="T523" s="931"/>
      <c r="U523" s="932">
        <v>12.4</v>
      </c>
      <c r="V523" s="933"/>
      <c r="W523" s="933"/>
      <c r="X523" s="934"/>
      <c r="Y523" s="932">
        <v>19.100000000000001</v>
      </c>
      <c r="Z523" s="934"/>
    </row>
    <row r="524" spans="1:26">
      <c r="A524" s="764" t="s">
        <v>2914</v>
      </c>
      <c r="D524" s="313" t="str">
        <f t="shared" si="8"/>
        <v>LMU480HV34</v>
      </c>
      <c r="E524" s="926">
        <v>34</v>
      </c>
      <c r="F524" s="927">
        <v>18700</v>
      </c>
      <c r="G524" s="928">
        <v>5.48</v>
      </c>
      <c r="H524" s="927">
        <v>31167</v>
      </c>
      <c r="I524" s="928">
        <v>9.1300000000000008</v>
      </c>
      <c r="J524" s="927">
        <v>34283</v>
      </c>
      <c r="K524" s="928">
        <v>10.050000000000001</v>
      </c>
      <c r="L524" s="927">
        <v>1641</v>
      </c>
      <c r="M524" s="931"/>
      <c r="N524" s="927">
        <v>2543</v>
      </c>
      <c r="O524" s="930"/>
      <c r="P524" s="930"/>
      <c r="Q524" s="931"/>
      <c r="R524" s="927">
        <v>3052</v>
      </c>
      <c r="S524" s="930"/>
      <c r="T524" s="931"/>
      <c r="U524" s="932">
        <v>12.3</v>
      </c>
      <c r="V524" s="933"/>
      <c r="W524" s="933"/>
      <c r="X524" s="934"/>
      <c r="Y524" s="932">
        <v>19</v>
      </c>
      <c r="Z524" s="934"/>
    </row>
    <row r="525" spans="1:26">
      <c r="A525" s="764" t="s">
        <v>2914</v>
      </c>
      <c r="D525" s="313" t="str">
        <f t="shared" si="8"/>
        <v>LMU480HV35</v>
      </c>
      <c r="E525" s="926">
        <v>35</v>
      </c>
      <c r="F525" s="927">
        <v>19250</v>
      </c>
      <c r="G525" s="928">
        <v>5.64</v>
      </c>
      <c r="H525" s="927">
        <v>32083</v>
      </c>
      <c r="I525" s="928">
        <v>9.4</v>
      </c>
      <c r="J525" s="927">
        <v>35292</v>
      </c>
      <c r="K525" s="928">
        <v>10.34</v>
      </c>
      <c r="L525" s="927">
        <v>1711</v>
      </c>
      <c r="M525" s="931"/>
      <c r="N525" s="927">
        <v>2653</v>
      </c>
      <c r="O525" s="930"/>
      <c r="P525" s="930"/>
      <c r="Q525" s="931"/>
      <c r="R525" s="927">
        <v>3183</v>
      </c>
      <c r="S525" s="930"/>
      <c r="T525" s="931"/>
      <c r="U525" s="932">
        <v>12.1</v>
      </c>
      <c r="V525" s="933"/>
      <c r="W525" s="933"/>
      <c r="X525" s="934"/>
      <c r="Y525" s="932">
        <v>18.899999999999999</v>
      </c>
      <c r="Z525" s="934"/>
    </row>
    <row r="526" spans="1:26">
      <c r="A526" s="764" t="s">
        <v>2914</v>
      </c>
      <c r="D526" s="313" t="str">
        <f t="shared" si="8"/>
        <v>LMU480HV36</v>
      </c>
      <c r="E526" s="926">
        <v>36</v>
      </c>
      <c r="F526" s="927">
        <v>19800</v>
      </c>
      <c r="G526" s="928">
        <v>5.8</v>
      </c>
      <c r="H526" s="927">
        <v>33000</v>
      </c>
      <c r="I526" s="928">
        <v>9.67</v>
      </c>
      <c r="J526" s="927">
        <v>36300</v>
      </c>
      <c r="K526" s="928">
        <v>10.64</v>
      </c>
      <c r="L526" s="927">
        <v>1782</v>
      </c>
      <c r="M526" s="931"/>
      <c r="N526" s="927">
        <v>2762</v>
      </c>
      <c r="O526" s="930"/>
      <c r="P526" s="930"/>
      <c r="Q526" s="931"/>
      <c r="R526" s="927">
        <v>3314</v>
      </c>
      <c r="S526" s="930"/>
      <c r="T526" s="931"/>
      <c r="U526" s="932">
        <v>11.9</v>
      </c>
      <c r="V526" s="933"/>
      <c r="W526" s="933"/>
      <c r="X526" s="934"/>
      <c r="Y526" s="932">
        <v>18.8</v>
      </c>
      <c r="Z526" s="934"/>
    </row>
    <row r="527" spans="1:26">
      <c r="A527" s="764" t="s">
        <v>2914</v>
      </c>
      <c r="D527" s="313" t="str">
        <f t="shared" si="8"/>
        <v>LMU480HV37</v>
      </c>
      <c r="E527" s="926">
        <v>37</v>
      </c>
      <c r="F527" s="927">
        <v>20350</v>
      </c>
      <c r="G527" s="928">
        <v>5.96</v>
      </c>
      <c r="H527" s="927">
        <v>33917</v>
      </c>
      <c r="I527" s="928">
        <v>9.94</v>
      </c>
      <c r="J527" s="927">
        <v>37308</v>
      </c>
      <c r="K527" s="928">
        <v>10.93</v>
      </c>
      <c r="L527" s="927">
        <v>1852</v>
      </c>
      <c r="M527" s="931"/>
      <c r="N527" s="927">
        <v>2871</v>
      </c>
      <c r="O527" s="930"/>
      <c r="P527" s="930"/>
      <c r="Q527" s="931"/>
      <c r="R527" s="927">
        <v>3446</v>
      </c>
      <c r="S527" s="930"/>
      <c r="T527" s="931"/>
      <c r="U527" s="932">
        <v>11.8</v>
      </c>
      <c r="V527" s="933"/>
      <c r="W527" s="933"/>
      <c r="X527" s="934"/>
      <c r="Y527" s="932">
        <v>18.600000000000001</v>
      </c>
      <c r="Z527" s="934"/>
    </row>
    <row r="528" spans="1:26">
      <c r="A528" s="764" t="s">
        <v>2914</v>
      </c>
      <c r="D528" s="313" t="str">
        <f t="shared" si="8"/>
        <v>LMU480HV38</v>
      </c>
      <c r="E528" s="926">
        <v>38</v>
      </c>
      <c r="F528" s="927">
        <v>20900</v>
      </c>
      <c r="G528" s="928">
        <v>6.13</v>
      </c>
      <c r="H528" s="927">
        <v>34833</v>
      </c>
      <c r="I528" s="928">
        <v>10.210000000000001</v>
      </c>
      <c r="J528" s="927">
        <v>38317</v>
      </c>
      <c r="K528" s="928">
        <v>11.23</v>
      </c>
      <c r="L528" s="927">
        <v>1923</v>
      </c>
      <c r="M528" s="931"/>
      <c r="N528" s="927">
        <v>2981</v>
      </c>
      <c r="O528" s="930"/>
      <c r="P528" s="930"/>
      <c r="Q528" s="931"/>
      <c r="R528" s="927">
        <v>3577</v>
      </c>
      <c r="S528" s="930"/>
      <c r="T528" s="931"/>
      <c r="U528" s="932">
        <v>11.7</v>
      </c>
      <c r="V528" s="933"/>
      <c r="W528" s="933"/>
      <c r="X528" s="934"/>
      <c r="Y528" s="932">
        <v>18.5</v>
      </c>
      <c r="Z528" s="934"/>
    </row>
    <row r="529" spans="1:26">
      <c r="A529" s="764" t="s">
        <v>2914</v>
      </c>
      <c r="D529" s="313" t="str">
        <f t="shared" si="8"/>
        <v>LMU480HV39</v>
      </c>
      <c r="E529" s="926">
        <v>39</v>
      </c>
      <c r="F529" s="927">
        <v>21450</v>
      </c>
      <c r="G529" s="928">
        <v>6.29</v>
      </c>
      <c r="H529" s="927">
        <v>35750</v>
      </c>
      <c r="I529" s="928">
        <v>10.48</v>
      </c>
      <c r="J529" s="927">
        <v>39325</v>
      </c>
      <c r="K529" s="928">
        <v>11.53</v>
      </c>
      <c r="L529" s="927">
        <v>1994</v>
      </c>
      <c r="M529" s="931"/>
      <c r="N529" s="927">
        <v>3090</v>
      </c>
      <c r="O529" s="930"/>
      <c r="P529" s="930"/>
      <c r="Q529" s="931"/>
      <c r="R529" s="927">
        <v>3708</v>
      </c>
      <c r="S529" s="930"/>
      <c r="T529" s="931"/>
      <c r="U529" s="932">
        <v>11.6</v>
      </c>
      <c r="V529" s="933"/>
      <c r="W529" s="933"/>
      <c r="X529" s="934"/>
      <c r="Y529" s="932">
        <v>18.399999999999999</v>
      </c>
      <c r="Z529" s="934"/>
    </row>
    <row r="530" spans="1:26">
      <c r="A530" s="764" t="s">
        <v>2914</v>
      </c>
      <c r="D530" s="313" t="str">
        <f t="shared" si="8"/>
        <v>LMU480HV40</v>
      </c>
      <c r="E530" s="926">
        <v>40</v>
      </c>
      <c r="F530" s="927">
        <v>22000</v>
      </c>
      <c r="G530" s="928">
        <v>6.45</v>
      </c>
      <c r="H530" s="927">
        <v>36667</v>
      </c>
      <c r="I530" s="928">
        <v>10.75</v>
      </c>
      <c r="J530" s="927">
        <v>40333</v>
      </c>
      <c r="K530" s="928">
        <v>11.82</v>
      </c>
      <c r="L530" s="927">
        <v>2064</v>
      </c>
      <c r="M530" s="931"/>
      <c r="N530" s="927">
        <v>3199</v>
      </c>
      <c r="O530" s="930"/>
      <c r="P530" s="930"/>
      <c r="Q530" s="931"/>
      <c r="R530" s="927">
        <v>3839</v>
      </c>
      <c r="S530" s="930"/>
      <c r="T530" s="931"/>
      <c r="U530" s="932">
        <v>11.5</v>
      </c>
      <c r="V530" s="933"/>
      <c r="W530" s="933"/>
      <c r="X530" s="934"/>
      <c r="Y530" s="932">
        <v>18.3</v>
      </c>
      <c r="Z530" s="934"/>
    </row>
    <row r="531" spans="1:26">
      <c r="A531" s="764" t="s">
        <v>2914</v>
      </c>
      <c r="D531" s="313" t="str">
        <f t="shared" si="8"/>
        <v>LMU480HV41</v>
      </c>
      <c r="E531" s="926">
        <v>41</v>
      </c>
      <c r="F531" s="927">
        <v>22550</v>
      </c>
      <c r="G531" s="928">
        <v>6.61</v>
      </c>
      <c r="H531" s="927">
        <v>37583</v>
      </c>
      <c r="I531" s="928">
        <v>11.02</v>
      </c>
      <c r="J531" s="927">
        <v>41342</v>
      </c>
      <c r="K531" s="928">
        <v>12.12</v>
      </c>
      <c r="L531" s="927">
        <v>2135</v>
      </c>
      <c r="M531" s="931"/>
      <c r="N531" s="927">
        <v>3309</v>
      </c>
      <c r="O531" s="930"/>
      <c r="P531" s="930"/>
      <c r="Q531" s="931"/>
      <c r="R531" s="927">
        <v>3970</v>
      </c>
      <c r="S531" s="930"/>
      <c r="T531" s="931"/>
      <c r="U531" s="932">
        <v>11.4</v>
      </c>
      <c r="V531" s="933"/>
      <c r="W531" s="933"/>
      <c r="X531" s="934"/>
      <c r="Y531" s="932">
        <v>18.2</v>
      </c>
      <c r="Z531" s="934"/>
    </row>
    <row r="532" spans="1:26">
      <c r="A532" s="764" t="s">
        <v>2914</v>
      </c>
      <c r="D532" s="313" t="str">
        <f t="shared" si="8"/>
        <v>LMU480HV42</v>
      </c>
      <c r="E532" s="926">
        <v>42</v>
      </c>
      <c r="F532" s="927">
        <v>23100</v>
      </c>
      <c r="G532" s="928">
        <v>6.77</v>
      </c>
      <c r="H532" s="927">
        <v>38500</v>
      </c>
      <c r="I532" s="928">
        <v>11.28</v>
      </c>
      <c r="J532" s="927">
        <v>42350</v>
      </c>
      <c r="K532" s="928">
        <v>12.41</v>
      </c>
      <c r="L532" s="927">
        <v>2205</v>
      </c>
      <c r="M532" s="931"/>
      <c r="N532" s="927">
        <v>3418</v>
      </c>
      <c r="O532" s="930"/>
      <c r="P532" s="930"/>
      <c r="Q532" s="931"/>
      <c r="R532" s="927">
        <v>4102</v>
      </c>
      <c r="S532" s="930"/>
      <c r="T532" s="931"/>
      <c r="U532" s="932">
        <v>11.3</v>
      </c>
      <c r="V532" s="933"/>
      <c r="W532" s="933"/>
      <c r="X532" s="934"/>
      <c r="Y532" s="932">
        <v>18.100000000000001</v>
      </c>
      <c r="Z532" s="934"/>
    </row>
    <row r="533" spans="1:26">
      <c r="A533" s="764" t="s">
        <v>2914</v>
      </c>
      <c r="D533" s="313" t="str">
        <f t="shared" ref="D533:D596" si="9">A533&amp;C533&amp;B533&amp;E533</f>
        <v>LMU480HV43</v>
      </c>
      <c r="E533" s="926">
        <v>43</v>
      </c>
      <c r="F533" s="927">
        <v>23650</v>
      </c>
      <c r="G533" s="928">
        <v>6.93</v>
      </c>
      <c r="H533" s="927">
        <v>39417</v>
      </c>
      <c r="I533" s="928">
        <v>11.55</v>
      </c>
      <c r="J533" s="927">
        <v>43358</v>
      </c>
      <c r="K533" s="928">
        <v>12.71</v>
      </c>
      <c r="L533" s="927">
        <v>2276</v>
      </c>
      <c r="M533" s="931"/>
      <c r="N533" s="927">
        <v>3527</v>
      </c>
      <c r="O533" s="930"/>
      <c r="P533" s="930"/>
      <c r="Q533" s="931"/>
      <c r="R533" s="927">
        <v>4233</v>
      </c>
      <c r="S533" s="930"/>
      <c r="T533" s="931"/>
      <c r="U533" s="932">
        <v>11.2</v>
      </c>
      <c r="V533" s="933"/>
      <c r="W533" s="933"/>
      <c r="X533" s="934"/>
      <c r="Y533" s="932">
        <v>18</v>
      </c>
      <c r="Z533" s="934"/>
    </row>
    <row r="534" spans="1:26">
      <c r="A534" s="764" t="s">
        <v>2914</v>
      </c>
      <c r="D534" s="313" t="str">
        <f t="shared" si="9"/>
        <v>LMU480HV44</v>
      </c>
      <c r="E534" s="926">
        <v>44</v>
      </c>
      <c r="F534" s="927">
        <v>24200</v>
      </c>
      <c r="G534" s="928">
        <v>7.09</v>
      </c>
      <c r="H534" s="927">
        <v>40333</v>
      </c>
      <c r="I534" s="928">
        <v>11.82</v>
      </c>
      <c r="J534" s="927">
        <v>44367</v>
      </c>
      <c r="K534" s="928">
        <v>13</v>
      </c>
      <c r="L534" s="927">
        <v>2346</v>
      </c>
      <c r="M534" s="931"/>
      <c r="N534" s="927">
        <v>3637</v>
      </c>
      <c r="O534" s="930"/>
      <c r="P534" s="930"/>
      <c r="Q534" s="931"/>
      <c r="R534" s="927">
        <v>4364</v>
      </c>
      <c r="S534" s="930"/>
      <c r="T534" s="931"/>
      <c r="U534" s="932">
        <v>11.1</v>
      </c>
      <c r="V534" s="933"/>
      <c r="W534" s="933"/>
      <c r="X534" s="934"/>
      <c r="Y534" s="932">
        <v>17.899999999999999</v>
      </c>
      <c r="Z534" s="934"/>
    </row>
    <row r="535" spans="1:26">
      <c r="A535" s="764" t="s">
        <v>2914</v>
      </c>
      <c r="D535" s="313" t="str">
        <f t="shared" si="9"/>
        <v>LMU480HV45</v>
      </c>
      <c r="E535" s="926">
        <v>45</v>
      </c>
      <c r="F535" s="927">
        <v>24750</v>
      </c>
      <c r="G535" s="928">
        <v>7.25</v>
      </c>
      <c r="H535" s="927">
        <v>41250</v>
      </c>
      <c r="I535" s="928">
        <v>12.09</v>
      </c>
      <c r="J535" s="927">
        <v>45375</v>
      </c>
      <c r="K535" s="928">
        <v>13.3</v>
      </c>
      <c r="L535" s="927">
        <v>2417</v>
      </c>
      <c r="M535" s="931"/>
      <c r="N535" s="927">
        <v>3746</v>
      </c>
      <c r="O535" s="930"/>
      <c r="P535" s="930"/>
      <c r="Q535" s="931"/>
      <c r="R535" s="927">
        <v>4495</v>
      </c>
      <c r="S535" s="930"/>
      <c r="T535" s="931"/>
      <c r="U535" s="932">
        <v>11</v>
      </c>
      <c r="V535" s="933"/>
      <c r="W535" s="933"/>
      <c r="X535" s="934"/>
      <c r="Y535" s="932">
        <v>17.8</v>
      </c>
      <c r="Z535" s="934"/>
    </row>
    <row r="536" spans="1:26">
      <c r="A536" s="764" t="s">
        <v>2914</v>
      </c>
      <c r="D536" s="313" t="str">
        <f t="shared" si="9"/>
        <v>LMU480HV46</v>
      </c>
      <c r="E536" s="926">
        <v>46</v>
      </c>
      <c r="F536" s="927">
        <v>25300</v>
      </c>
      <c r="G536" s="928">
        <v>7.42</v>
      </c>
      <c r="H536" s="927">
        <v>42167</v>
      </c>
      <c r="I536" s="928">
        <v>12.36</v>
      </c>
      <c r="J536" s="927">
        <v>46383</v>
      </c>
      <c r="K536" s="928">
        <v>13.59</v>
      </c>
      <c r="L536" s="927">
        <v>2487</v>
      </c>
      <c r="M536" s="931"/>
      <c r="N536" s="927">
        <v>3855</v>
      </c>
      <c r="O536" s="930"/>
      <c r="P536" s="930"/>
      <c r="Q536" s="931"/>
      <c r="R536" s="927">
        <v>4626</v>
      </c>
      <c r="S536" s="930"/>
      <c r="T536" s="931"/>
      <c r="U536" s="932">
        <v>10.9</v>
      </c>
      <c r="V536" s="933"/>
      <c r="W536" s="933"/>
      <c r="X536" s="934"/>
      <c r="Y536" s="932">
        <v>17.7</v>
      </c>
      <c r="Z536" s="934"/>
    </row>
    <row r="537" spans="1:26">
      <c r="A537" s="764" t="s">
        <v>2914</v>
      </c>
      <c r="D537" s="313" t="str">
        <f t="shared" si="9"/>
        <v>LMU480HV47</v>
      </c>
      <c r="E537" s="926">
        <v>47</v>
      </c>
      <c r="F537" s="927">
        <v>25850</v>
      </c>
      <c r="G537" s="928">
        <v>7.58</v>
      </c>
      <c r="H537" s="927">
        <v>43083</v>
      </c>
      <c r="I537" s="928">
        <v>12.63</v>
      </c>
      <c r="J537" s="927">
        <v>47392</v>
      </c>
      <c r="K537" s="928">
        <v>13.89</v>
      </c>
      <c r="L537" s="927">
        <v>2558</v>
      </c>
      <c r="M537" s="931"/>
      <c r="N537" s="927">
        <v>3965</v>
      </c>
      <c r="O537" s="930"/>
      <c r="P537" s="930"/>
      <c r="Q537" s="931"/>
      <c r="R537" s="927">
        <v>4758</v>
      </c>
      <c r="S537" s="930"/>
      <c r="T537" s="931"/>
      <c r="U537" s="932">
        <v>10.9</v>
      </c>
      <c r="V537" s="933"/>
      <c r="W537" s="933"/>
      <c r="X537" s="934"/>
      <c r="Y537" s="932">
        <v>17.600000000000001</v>
      </c>
      <c r="Z537" s="934"/>
    </row>
    <row r="538" spans="1:26">
      <c r="A538" s="764" t="s">
        <v>2914</v>
      </c>
      <c r="D538" s="313" t="str">
        <f t="shared" si="9"/>
        <v>LMU480HV48</v>
      </c>
      <c r="E538" s="926">
        <v>48</v>
      </c>
      <c r="F538" s="927">
        <v>26400</v>
      </c>
      <c r="G538" s="928">
        <v>7.74</v>
      </c>
      <c r="H538" s="927">
        <v>44000</v>
      </c>
      <c r="I538" s="928">
        <v>12.9</v>
      </c>
      <c r="J538" s="927">
        <v>48400</v>
      </c>
      <c r="K538" s="928">
        <v>14.19</v>
      </c>
      <c r="L538" s="927">
        <v>2628</v>
      </c>
      <c r="M538" s="931"/>
      <c r="N538" s="927">
        <v>4074</v>
      </c>
      <c r="O538" s="930"/>
      <c r="P538" s="930"/>
      <c r="Q538" s="931"/>
      <c r="R538" s="927">
        <v>4889</v>
      </c>
      <c r="S538" s="930"/>
      <c r="T538" s="931"/>
      <c r="U538" s="932">
        <v>10.8</v>
      </c>
      <c r="V538" s="933"/>
      <c r="W538" s="933"/>
      <c r="X538" s="934"/>
      <c r="Y538" s="932">
        <v>17.5</v>
      </c>
      <c r="Z538" s="934"/>
    </row>
    <row r="539" spans="1:26">
      <c r="A539" s="764" t="s">
        <v>2914</v>
      </c>
      <c r="D539" s="313" t="str">
        <f t="shared" si="9"/>
        <v>LMU480HV49</v>
      </c>
      <c r="E539" s="926">
        <v>49</v>
      </c>
      <c r="F539" s="927">
        <v>26553</v>
      </c>
      <c r="G539" s="928">
        <v>7.78</v>
      </c>
      <c r="H539" s="927">
        <v>44255</v>
      </c>
      <c r="I539" s="928">
        <v>12.97</v>
      </c>
      <c r="J539" s="927">
        <v>48680</v>
      </c>
      <c r="K539" s="928">
        <v>14.27</v>
      </c>
      <c r="L539" s="927">
        <v>2665</v>
      </c>
      <c r="M539" s="931"/>
      <c r="N539" s="927">
        <v>4131</v>
      </c>
      <c r="O539" s="930"/>
      <c r="P539" s="930"/>
      <c r="Q539" s="931"/>
      <c r="R539" s="927">
        <v>4958</v>
      </c>
      <c r="S539" s="930"/>
      <c r="T539" s="931"/>
      <c r="U539" s="932">
        <v>10.7</v>
      </c>
      <c r="V539" s="933"/>
      <c r="W539" s="933"/>
      <c r="X539" s="934"/>
      <c r="Y539" s="932">
        <v>17.399999999999999</v>
      </c>
      <c r="Z539" s="934"/>
    </row>
    <row r="540" spans="1:26">
      <c r="A540" s="764" t="s">
        <v>2914</v>
      </c>
      <c r="D540" s="313" t="str">
        <f t="shared" si="9"/>
        <v>LMU480HV50</v>
      </c>
      <c r="E540" s="926">
        <v>50</v>
      </c>
      <c r="F540" s="927">
        <v>26706</v>
      </c>
      <c r="G540" s="928">
        <v>7.83</v>
      </c>
      <c r="H540" s="927">
        <v>44510</v>
      </c>
      <c r="I540" s="928">
        <v>13.05</v>
      </c>
      <c r="J540" s="927">
        <v>48961</v>
      </c>
      <c r="K540" s="928">
        <v>14.35</v>
      </c>
      <c r="L540" s="927">
        <v>2702</v>
      </c>
      <c r="M540" s="931"/>
      <c r="N540" s="927">
        <v>4189</v>
      </c>
      <c r="O540" s="930"/>
      <c r="P540" s="930"/>
      <c r="Q540" s="931"/>
      <c r="R540" s="927">
        <v>5027</v>
      </c>
      <c r="S540" s="930"/>
      <c r="T540" s="931"/>
      <c r="U540" s="932">
        <v>10.6</v>
      </c>
      <c r="V540" s="933"/>
      <c r="W540" s="933"/>
      <c r="X540" s="934"/>
      <c r="Y540" s="932">
        <v>17.2</v>
      </c>
      <c r="Z540" s="934"/>
    </row>
    <row r="541" spans="1:26">
      <c r="A541" s="764" t="s">
        <v>2914</v>
      </c>
      <c r="D541" s="313" t="str">
        <f t="shared" si="9"/>
        <v>LMU480HV51</v>
      </c>
      <c r="E541" s="926">
        <v>51</v>
      </c>
      <c r="F541" s="927">
        <v>26859</v>
      </c>
      <c r="G541" s="928">
        <v>7.87</v>
      </c>
      <c r="H541" s="927">
        <v>44765</v>
      </c>
      <c r="I541" s="928">
        <v>13.12</v>
      </c>
      <c r="J541" s="927">
        <v>49241</v>
      </c>
      <c r="K541" s="928">
        <v>14.43</v>
      </c>
      <c r="L541" s="927">
        <v>2740</v>
      </c>
      <c r="M541" s="931"/>
      <c r="N541" s="927">
        <v>4246</v>
      </c>
      <c r="O541" s="930"/>
      <c r="P541" s="930"/>
      <c r="Q541" s="931"/>
      <c r="R541" s="927">
        <v>5095</v>
      </c>
      <c r="S541" s="930"/>
      <c r="T541" s="931"/>
      <c r="U541" s="932">
        <v>10.5</v>
      </c>
      <c r="V541" s="933"/>
      <c r="W541" s="933"/>
      <c r="X541" s="934"/>
      <c r="Y541" s="932">
        <v>17.100000000000001</v>
      </c>
      <c r="Z541" s="934"/>
    </row>
    <row r="542" spans="1:26">
      <c r="A542" s="764" t="s">
        <v>2914</v>
      </c>
      <c r="D542" s="313" t="str">
        <f t="shared" si="9"/>
        <v>LMU480HV52</v>
      </c>
      <c r="E542" s="926">
        <v>52</v>
      </c>
      <c r="F542" s="927">
        <v>27012</v>
      </c>
      <c r="G542" s="928">
        <v>7.92</v>
      </c>
      <c r="H542" s="927">
        <v>45020</v>
      </c>
      <c r="I542" s="928">
        <v>13.19</v>
      </c>
      <c r="J542" s="927">
        <v>49522</v>
      </c>
      <c r="K542" s="928">
        <v>14.51</v>
      </c>
      <c r="L542" s="927">
        <v>2777</v>
      </c>
      <c r="M542" s="931"/>
      <c r="N542" s="927">
        <v>4304</v>
      </c>
      <c r="O542" s="930"/>
      <c r="P542" s="930"/>
      <c r="Q542" s="931"/>
      <c r="R542" s="927">
        <v>5164</v>
      </c>
      <c r="S542" s="930"/>
      <c r="T542" s="931"/>
      <c r="U542" s="932">
        <v>10.5</v>
      </c>
      <c r="V542" s="933"/>
      <c r="W542" s="933"/>
      <c r="X542" s="934"/>
      <c r="Y542" s="932">
        <v>17</v>
      </c>
      <c r="Z542" s="934"/>
    </row>
    <row r="543" spans="1:26">
      <c r="A543" s="764" t="s">
        <v>2914</v>
      </c>
      <c r="D543" s="313" t="str">
        <f t="shared" si="9"/>
        <v>LMU480HV53</v>
      </c>
      <c r="E543" s="926">
        <v>53</v>
      </c>
      <c r="F543" s="927">
        <v>27165</v>
      </c>
      <c r="G543" s="928">
        <v>7.96</v>
      </c>
      <c r="H543" s="927">
        <v>45275</v>
      </c>
      <c r="I543" s="928">
        <v>13.27</v>
      </c>
      <c r="J543" s="927">
        <v>49802</v>
      </c>
      <c r="K543" s="928">
        <v>14.6</v>
      </c>
      <c r="L543" s="927">
        <v>2814</v>
      </c>
      <c r="M543" s="931"/>
      <c r="N543" s="927">
        <v>4361</v>
      </c>
      <c r="O543" s="930"/>
      <c r="P543" s="930"/>
      <c r="Q543" s="931"/>
      <c r="R543" s="927">
        <v>5233</v>
      </c>
      <c r="S543" s="930"/>
      <c r="T543" s="931"/>
      <c r="U543" s="932">
        <v>10.4</v>
      </c>
      <c r="V543" s="933"/>
      <c r="W543" s="933"/>
      <c r="X543" s="934"/>
      <c r="Y543" s="932">
        <v>16.8</v>
      </c>
      <c r="Z543" s="934"/>
    </row>
    <row r="544" spans="1:26">
      <c r="A544" s="764" t="s">
        <v>2914</v>
      </c>
      <c r="D544" s="313" t="str">
        <f t="shared" si="9"/>
        <v>LMU480HV54</v>
      </c>
      <c r="E544" s="926">
        <v>54</v>
      </c>
      <c r="F544" s="927">
        <v>27318</v>
      </c>
      <c r="G544" s="928">
        <v>8.01</v>
      </c>
      <c r="H544" s="927">
        <v>45529</v>
      </c>
      <c r="I544" s="928">
        <v>13.34</v>
      </c>
      <c r="J544" s="927">
        <v>50082</v>
      </c>
      <c r="K544" s="928">
        <v>14.68</v>
      </c>
      <c r="L544" s="927">
        <v>2851</v>
      </c>
      <c r="M544" s="931"/>
      <c r="N544" s="927">
        <v>4418</v>
      </c>
      <c r="O544" s="930"/>
      <c r="P544" s="930"/>
      <c r="Q544" s="931"/>
      <c r="R544" s="927">
        <v>5302</v>
      </c>
      <c r="S544" s="930"/>
      <c r="T544" s="931"/>
      <c r="U544" s="932">
        <v>10.3</v>
      </c>
      <c r="V544" s="933"/>
      <c r="W544" s="933"/>
      <c r="X544" s="934"/>
      <c r="Y544" s="932">
        <v>16.7</v>
      </c>
      <c r="Z544" s="934"/>
    </row>
    <row r="545" spans="1:26">
      <c r="A545" s="764" t="s">
        <v>2914</v>
      </c>
      <c r="D545" s="313" t="str">
        <f t="shared" si="9"/>
        <v>LMU480HV55</v>
      </c>
      <c r="E545" s="926">
        <v>55</v>
      </c>
      <c r="F545" s="927">
        <v>27471</v>
      </c>
      <c r="G545" s="928">
        <v>8.0500000000000007</v>
      </c>
      <c r="H545" s="927">
        <v>45784</v>
      </c>
      <c r="I545" s="928">
        <v>13.42</v>
      </c>
      <c r="J545" s="927">
        <v>50363</v>
      </c>
      <c r="K545" s="928">
        <v>14.76</v>
      </c>
      <c r="L545" s="927">
        <v>2888</v>
      </c>
      <c r="M545" s="931"/>
      <c r="N545" s="927">
        <v>4476</v>
      </c>
      <c r="O545" s="930"/>
      <c r="P545" s="930"/>
      <c r="Q545" s="931"/>
      <c r="R545" s="927">
        <v>5371</v>
      </c>
      <c r="S545" s="930"/>
      <c r="T545" s="931"/>
      <c r="U545" s="932">
        <v>10.199999999999999</v>
      </c>
      <c r="V545" s="933"/>
      <c r="W545" s="933"/>
      <c r="X545" s="934"/>
      <c r="Y545" s="932">
        <v>16.600000000000001</v>
      </c>
      <c r="Z545" s="934"/>
    </row>
    <row r="546" spans="1:26">
      <c r="A546" s="764" t="s">
        <v>2914</v>
      </c>
      <c r="D546" s="313" t="str">
        <f t="shared" si="9"/>
        <v>LMU480HV56</v>
      </c>
      <c r="E546" s="926">
        <v>56</v>
      </c>
      <c r="F546" s="927">
        <v>27624</v>
      </c>
      <c r="G546" s="928">
        <v>8.1</v>
      </c>
      <c r="H546" s="927">
        <v>46039</v>
      </c>
      <c r="I546" s="928">
        <v>13.49</v>
      </c>
      <c r="J546" s="927">
        <v>50643</v>
      </c>
      <c r="K546" s="928">
        <v>14.84</v>
      </c>
      <c r="L546" s="927">
        <v>2925</v>
      </c>
      <c r="M546" s="931"/>
      <c r="N546" s="927">
        <v>4533</v>
      </c>
      <c r="O546" s="930"/>
      <c r="P546" s="930"/>
      <c r="Q546" s="931"/>
      <c r="R546" s="927">
        <v>5440</v>
      </c>
      <c r="S546" s="930"/>
      <c r="T546" s="931"/>
      <c r="U546" s="932">
        <v>10.199999999999999</v>
      </c>
      <c r="V546" s="933"/>
      <c r="W546" s="933"/>
      <c r="X546" s="934"/>
      <c r="Y546" s="932">
        <v>16.5</v>
      </c>
      <c r="Z546" s="934"/>
    </row>
    <row r="547" spans="1:26">
      <c r="A547" s="764" t="s">
        <v>2914</v>
      </c>
      <c r="D547" s="313" t="str">
        <f t="shared" si="9"/>
        <v>LMU480HV57</v>
      </c>
      <c r="E547" s="926">
        <v>57</v>
      </c>
      <c r="F547" s="927">
        <v>27776</v>
      </c>
      <c r="G547" s="928">
        <v>8.14</v>
      </c>
      <c r="H547" s="927">
        <v>46294</v>
      </c>
      <c r="I547" s="928">
        <v>13.57</v>
      </c>
      <c r="J547" s="927">
        <v>50924</v>
      </c>
      <c r="K547" s="928">
        <v>14.92</v>
      </c>
      <c r="L547" s="927">
        <v>2962</v>
      </c>
      <c r="M547" s="931"/>
      <c r="N547" s="927">
        <v>4591</v>
      </c>
      <c r="O547" s="930"/>
      <c r="P547" s="930"/>
      <c r="Q547" s="931"/>
      <c r="R547" s="927">
        <v>5509</v>
      </c>
      <c r="S547" s="930"/>
      <c r="T547" s="931"/>
      <c r="U547" s="932">
        <v>10.1</v>
      </c>
      <c r="V547" s="933"/>
      <c r="W547" s="933"/>
      <c r="X547" s="934"/>
      <c r="Y547" s="932">
        <v>16.3</v>
      </c>
      <c r="Z547" s="934"/>
    </row>
    <row r="548" spans="1:26">
      <c r="A548" s="764" t="s">
        <v>2914</v>
      </c>
      <c r="D548" s="313" t="str">
        <f t="shared" si="9"/>
        <v>LMU480HV58</v>
      </c>
      <c r="E548" s="926">
        <v>58</v>
      </c>
      <c r="F548" s="927">
        <v>27929</v>
      </c>
      <c r="G548" s="928">
        <v>8.19</v>
      </c>
      <c r="H548" s="927">
        <v>46549</v>
      </c>
      <c r="I548" s="928">
        <v>13.64</v>
      </c>
      <c r="J548" s="927">
        <v>51204</v>
      </c>
      <c r="K548" s="928">
        <v>15.01</v>
      </c>
      <c r="L548" s="927">
        <v>2999</v>
      </c>
      <c r="M548" s="931"/>
      <c r="N548" s="927">
        <v>4648</v>
      </c>
      <c r="O548" s="930"/>
      <c r="P548" s="930"/>
      <c r="Q548" s="931"/>
      <c r="R548" s="927">
        <v>5578</v>
      </c>
      <c r="S548" s="930"/>
      <c r="T548" s="931"/>
      <c r="U548" s="932">
        <v>10</v>
      </c>
      <c r="V548" s="933"/>
      <c r="W548" s="933"/>
      <c r="X548" s="934"/>
      <c r="Y548" s="932">
        <v>16.2</v>
      </c>
      <c r="Z548" s="934"/>
    </row>
    <row r="549" spans="1:26">
      <c r="A549" s="764" t="s">
        <v>2914</v>
      </c>
      <c r="D549" s="313" t="str">
        <f t="shared" si="9"/>
        <v>LMU480HV59</v>
      </c>
      <c r="E549" s="926">
        <v>59</v>
      </c>
      <c r="F549" s="927">
        <v>28082</v>
      </c>
      <c r="G549" s="928">
        <v>8.23</v>
      </c>
      <c r="H549" s="927">
        <v>46804</v>
      </c>
      <c r="I549" s="928">
        <v>13.72</v>
      </c>
      <c r="J549" s="927">
        <v>51484</v>
      </c>
      <c r="K549" s="928">
        <v>15.09</v>
      </c>
      <c r="L549" s="927">
        <v>3036</v>
      </c>
      <c r="M549" s="931"/>
      <c r="N549" s="927">
        <v>4706</v>
      </c>
      <c r="O549" s="930"/>
      <c r="P549" s="930"/>
      <c r="Q549" s="931"/>
      <c r="R549" s="927">
        <v>5647</v>
      </c>
      <c r="S549" s="930"/>
      <c r="T549" s="931"/>
      <c r="U549" s="932">
        <v>9.9</v>
      </c>
      <c r="V549" s="933"/>
      <c r="W549" s="933"/>
      <c r="X549" s="934"/>
      <c r="Y549" s="932">
        <v>16.100000000000001</v>
      </c>
      <c r="Z549" s="934"/>
    </row>
    <row r="550" spans="1:26">
      <c r="A550" s="764" t="s">
        <v>2914</v>
      </c>
      <c r="D550" s="313" t="str">
        <f t="shared" si="9"/>
        <v>LMU480HV60</v>
      </c>
      <c r="E550" s="926">
        <v>60</v>
      </c>
      <c r="F550" s="927">
        <v>28235</v>
      </c>
      <c r="G550" s="928">
        <v>8.2799999999999994</v>
      </c>
      <c r="H550" s="927">
        <v>47059</v>
      </c>
      <c r="I550" s="928">
        <v>13.79</v>
      </c>
      <c r="J550" s="927">
        <v>51765</v>
      </c>
      <c r="K550" s="928">
        <v>15.17</v>
      </c>
      <c r="L550" s="927">
        <v>3073</v>
      </c>
      <c r="M550" s="931"/>
      <c r="N550" s="927">
        <v>4763</v>
      </c>
      <c r="O550" s="930"/>
      <c r="P550" s="930"/>
      <c r="Q550" s="931"/>
      <c r="R550" s="927">
        <v>5716</v>
      </c>
      <c r="S550" s="930"/>
      <c r="T550" s="931"/>
      <c r="U550" s="932">
        <v>9.9</v>
      </c>
      <c r="V550" s="933"/>
      <c r="W550" s="933"/>
      <c r="X550" s="934"/>
      <c r="Y550" s="932">
        <v>16</v>
      </c>
      <c r="Z550" s="934"/>
    </row>
    <row r="551" spans="1:26">
      <c r="A551" s="764" t="s">
        <v>2914</v>
      </c>
      <c r="D551" s="313" t="str">
        <f t="shared" si="9"/>
        <v>LMU480HV61</v>
      </c>
      <c r="E551" s="926">
        <v>61</v>
      </c>
      <c r="F551" s="927">
        <v>28388</v>
      </c>
      <c r="G551" s="928">
        <v>8.32</v>
      </c>
      <c r="H551" s="927">
        <v>47314</v>
      </c>
      <c r="I551" s="928">
        <v>13.87</v>
      </c>
      <c r="J551" s="927">
        <v>52045</v>
      </c>
      <c r="K551" s="928">
        <v>15.25</v>
      </c>
      <c r="L551" s="927">
        <v>3110</v>
      </c>
      <c r="M551" s="931"/>
      <c r="N551" s="927">
        <v>4820</v>
      </c>
      <c r="O551" s="930"/>
      <c r="P551" s="930"/>
      <c r="Q551" s="931"/>
      <c r="R551" s="927">
        <v>5784</v>
      </c>
      <c r="S551" s="930"/>
      <c r="T551" s="931"/>
      <c r="U551" s="932">
        <v>9.8000000000000007</v>
      </c>
      <c r="V551" s="933"/>
      <c r="W551" s="933"/>
      <c r="X551" s="934"/>
      <c r="Y551" s="932">
        <v>15.9</v>
      </c>
      <c r="Z551" s="934"/>
    </row>
    <row r="552" spans="1:26">
      <c r="A552" s="764" t="s">
        <v>2914</v>
      </c>
      <c r="D552" s="313" t="str">
        <f t="shared" si="9"/>
        <v>LMU480HV62</v>
      </c>
      <c r="E552" s="926">
        <v>62</v>
      </c>
      <c r="F552" s="927">
        <v>28541</v>
      </c>
      <c r="G552" s="928">
        <v>8.36</v>
      </c>
      <c r="H552" s="927">
        <v>47569</v>
      </c>
      <c r="I552" s="928">
        <v>13.94</v>
      </c>
      <c r="J552" s="927">
        <v>52325</v>
      </c>
      <c r="K552" s="928">
        <v>15.34</v>
      </c>
      <c r="L552" s="927">
        <v>3147</v>
      </c>
      <c r="M552" s="931"/>
      <c r="N552" s="927">
        <v>4878</v>
      </c>
      <c r="O552" s="930"/>
      <c r="P552" s="930"/>
      <c r="Q552" s="931"/>
      <c r="R552" s="927">
        <v>5853</v>
      </c>
      <c r="S552" s="930"/>
      <c r="T552" s="931"/>
      <c r="U552" s="932">
        <v>9.8000000000000007</v>
      </c>
      <c r="V552" s="933"/>
      <c r="W552" s="933"/>
      <c r="X552" s="934"/>
      <c r="Y552" s="932">
        <v>15.8</v>
      </c>
      <c r="Z552" s="934"/>
    </row>
    <row r="553" spans="1:26">
      <c r="A553" s="764" t="s">
        <v>2914</v>
      </c>
      <c r="D553" s="313" t="str">
        <f t="shared" si="9"/>
        <v>LMU480HV63</v>
      </c>
      <c r="E553" s="926">
        <v>63</v>
      </c>
      <c r="F553" s="927">
        <v>28694</v>
      </c>
      <c r="G553" s="928">
        <v>8.41</v>
      </c>
      <c r="H553" s="927">
        <v>47824</v>
      </c>
      <c r="I553" s="928">
        <v>14.02</v>
      </c>
      <c r="J553" s="927">
        <v>52606</v>
      </c>
      <c r="K553" s="928">
        <v>15.42</v>
      </c>
      <c r="L553" s="927">
        <v>3184</v>
      </c>
      <c r="M553" s="931"/>
      <c r="N553" s="927">
        <v>4935</v>
      </c>
      <c r="O553" s="930"/>
      <c r="P553" s="930"/>
      <c r="Q553" s="931"/>
      <c r="R553" s="927">
        <v>5922</v>
      </c>
      <c r="S553" s="930"/>
      <c r="T553" s="931"/>
      <c r="U553" s="932">
        <v>9.6999999999999993</v>
      </c>
      <c r="V553" s="933"/>
      <c r="W553" s="933"/>
      <c r="X553" s="934"/>
      <c r="Y553" s="932">
        <v>15.7</v>
      </c>
      <c r="Z553" s="934"/>
    </row>
    <row r="554" spans="1:26">
      <c r="A554" s="764" t="s">
        <v>2914</v>
      </c>
      <c r="D554" s="313" t="str">
        <f t="shared" si="9"/>
        <v>LMU480HV64</v>
      </c>
      <c r="E554" s="926">
        <v>64</v>
      </c>
      <c r="F554" s="927">
        <v>28847</v>
      </c>
      <c r="G554" s="928">
        <v>8.4499999999999993</v>
      </c>
      <c r="H554" s="927">
        <v>48078</v>
      </c>
      <c r="I554" s="928">
        <v>14.09</v>
      </c>
      <c r="J554" s="927">
        <v>52886</v>
      </c>
      <c r="K554" s="928">
        <v>15.5</v>
      </c>
      <c r="L554" s="927">
        <v>3221</v>
      </c>
      <c r="M554" s="931"/>
      <c r="N554" s="927">
        <v>4993</v>
      </c>
      <c r="O554" s="930"/>
      <c r="P554" s="930"/>
      <c r="Q554" s="931"/>
      <c r="R554" s="927">
        <v>5991</v>
      </c>
      <c r="S554" s="930"/>
      <c r="T554" s="931"/>
      <c r="U554" s="932">
        <v>9.6</v>
      </c>
      <c r="V554" s="933"/>
      <c r="W554" s="933"/>
      <c r="X554" s="934"/>
      <c r="Y554" s="932">
        <v>15.6</v>
      </c>
      <c r="Z554" s="934"/>
    </row>
    <row r="555" spans="1:26">
      <c r="A555" s="764" t="s">
        <v>2914</v>
      </c>
      <c r="D555" s="313" t="str">
        <f t="shared" si="9"/>
        <v>LMU480HV65</v>
      </c>
      <c r="E555" s="926">
        <v>65</v>
      </c>
      <c r="F555" s="927">
        <v>29000</v>
      </c>
      <c r="G555" s="928">
        <v>8.5</v>
      </c>
      <c r="H555" s="927">
        <v>48333</v>
      </c>
      <c r="I555" s="928">
        <v>14.17</v>
      </c>
      <c r="J555" s="927">
        <v>53167</v>
      </c>
      <c r="K555" s="928">
        <v>15.58</v>
      </c>
      <c r="L555" s="927">
        <v>3258</v>
      </c>
      <c r="M555" s="931"/>
      <c r="N555" s="927">
        <v>5050</v>
      </c>
      <c r="O555" s="930"/>
      <c r="P555" s="930"/>
      <c r="Q555" s="931"/>
      <c r="R555" s="927">
        <v>6060</v>
      </c>
      <c r="S555" s="930"/>
      <c r="T555" s="931"/>
      <c r="U555" s="932">
        <v>9.6</v>
      </c>
      <c r="V555" s="933"/>
      <c r="W555" s="933"/>
      <c r="X555" s="934"/>
      <c r="Y555" s="932">
        <v>15.5</v>
      </c>
      <c r="Z555" s="934"/>
    </row>
    <row r="556" spans="1:26">
      <c r="E556" s="910" t="s">
        <v>2987</v>
      </c>
      <c r="F556" s="911"/>
      <c r="G556" s="911"/>
      <c r="H556" s="911"/>
      <c r="I556" s="911"/>
      <c r="J556" s="911"/>
      <c r="K556" s="911"/>
      <c r="L556" s="911"/>
      <c r="M556" s="911"/>
      <c r="N556" s="911"/>
      <c r="O556" s="911"/>
      <c r="P556" s="911"/>
      <c r="Q556" s="911"/>
      <c r="R556" s="911"/>
      <c r="S556" s="911"/>
      <c r="T556" s="911"/>
      <c r="U556" s="911"/>
      <c r="V556" s="911"/>
      <c r="W556" s="911"/>
      <c r="X556" s="911"/>
      <c r="Y556" s="911"/>
      <c r="Z556" s="911"/>
    </row>
    <row r="557" spans="1:26" ht="13.5" customHeight="1">
      <c r="E557" s="937" t="s">
        <v>2976</v>
      </c>
      <c r="F557" s="938" t="s">
        <v>2977</v>
      </c>
      <c r="G557" s="939"/>
      <c r="H557" s="939"/>
      <c r="I557" s="939"/>
      <c r="J557" s="939"/>
      <c r="K557" s="939"/>
      <c r="L557" s="938" t="s">
        <v>2978</v>
      </c>
      <c r="M557" s="939"/>
      <c r="N557" s="939"/>
      <c r="O557" s="939"/>
      <c r="P557" s="939"/>
      <c r="Q557" s="939"/>
      <c r="R557" s="939"/>
      <c r="S557" s="939"/>
      <c r="T557" s="940"/>
      <c r="U557" s="937" t="s">
        <v>2979</v>
      </c>
      <c r="V557" s="941"/>
      <c r="W557" s="941"/>
      <c r="X557" s="942"/>
      <c r="Y557" s="937" t="s">
        <v>2980</v>
      </c>
      <c r="Z557" s="942"/>
    </row>
    <row r="558" spans="1:26" ht="13.5" customHeight="1">
      <c r="D558" s="313" t="str">
        <f t="shared" si="9"/>
        <v/>
      </c>
      <c r="E558" s="943"/>
      <c r="F558" s="938" t="s">
        <v>2981</v>
      </c>
      <c r="G558" s="939"/>
      <c r="H558" s="938" t="s">
        <v>2982</v>
      </c>
      <c r="I558" s="939"/>
      <c r="J558" s="938" t="s">
        <v>2983</v>
      </c>
      <c r="K558" s="939"/>
      <c r="L558" s="937" t="s">
        <v>2981</v>
      </c>
      <c r="M558" s="942"/>
      <c r="N558" s="937" t="s">
        <v>2982</v>
      </c>
      <c r="O558" s="941"/>
      <c r="P558" s="941"/>
      <c r="Q558" s="942"/>
      <c r="R558" s="937" t="s">
        <v>2983</v>
      </c>
      <c r="S558" s="941"/>
      <c r="T558" s="942"/>
      <c r="U558" s="943"/>
      <c r="V558" s="944"/>
      <c r="W558" s="944"/>
      <c r="X558" s="945"/>
      <c r="Y558" s="943"/>
      <c r="Z558" s="945"/>
    </row>
    <row r="559" spans="1:26" ht="13.5">
      <c r="D559" s="313" t="str">
        <f t="shared" si="9"/>
        <v/>
      </c>
      <c r="E559" s="946"/>
      <c r="F559" s="938" t="s">
        <v>2984</v>
      </c>
      <c r="G559" s="938" t="s">
        <v>2985</v>
      </c>
      <c r="H559" s="938" t="s">
        <v>2984</v>
      </c>
      <c r="I559" s="938" t="s">
        <v>2985</v>
      </c>
      <c r="J559" s="938" t="s">
        <v>2984</v>
      </c>
      <c r="K559" s="938" t="s">
        <v>2985</v>
      </c>
      <c r="L559" s="946"/>
      <c r="M559" s="947"/>
      <c r="N559" s="946"/>
      <c r="O559" s="948"/>
      <c r="P559" s="948"/>
      <c r="Q559" s="947"/>
      <c r="R559" s="946"/>
      <c r="S559" s="948"/>
      <c r="T559" s="947"/>
      <c r="U559" s="946"/>
      <c r="V559" s="948"/>
      <c r="W559" s="948"/>
      <c r="X559" s="947"/>
      <c r="Y559" s="946"/>
      <c r="Z559" s="947"/>
    </row>
    <row r="560" spans="1:26">
      <c r="A560" s="764" t="s">
        <v>2914</v>
      </c>
      <c r="D560" s="313" t="str">
        <f t="shared" si="9"/>
        <v>LMU480HV24</v>
      </c>
      <c r="E560" s="926">
        <v>24</v>
      </c>
      <c r="F560" s="927">
        <v>13800</v>
      </c>
      <c r="G560" s="928">
        <v>4.04</v>
      </c>
      <c r="H560" s="927">
        <v>23000</v>
      </c>
      <c r="I560" s="928">
        <v>6.74</v>
      </c>
      <c r="J560" s="927">
        <v>25300</v>
      </c>
      <c r="K560" s="928">
        <v>7.42</v>
      </c>
      <c r="L560" s="926">
        <v>952</v>
      </c>
      <c r="M560" s="929"/>
      <c r="N560" s="927">
        <v>1475</v>
      </c>
      <c r="O560" s="930"/>
      <c r="P560" s="930"/>
      <c r="Q560" s="931"/>
      <c r="R560" s="927">
        <v>1770</v>
      </c>
      <c r="S560" s="930"/>
      <c r="T560" s="931"/>
      <c r="U560" s="932">
        <v>15.6</v>
      </c>
      <c r="V560" s="933"/>
      <c r="W560" s="933"/>
      <c r="X560" s="934"/>
      <c r="Y560" s="932">
        <v>20.5</v>
      </c>
      <c r="Z560" s="934"/>
    </row>
    <row r="561" spans="1:26">
      <c r="A561" s="764" t="s">
        <v>2914</v>
      </c>
      <c r="D561" s="313" t="str">
        <f t="shared" si="9"/>
        <v>LMU480HV25</v>
      </c>
      <c r="E561" s="926">
        <v>25</v>
      </c>
      <c r="F561" s="927">
        <v>14375</v>
      </c>
      <c r="G561" s="928">
        <v>4.21</v>
      </c>
      <c r="H561" s="927">
        <v>23958</v>
      </c>
      <c r="I561" s="928">
        <v>7.02</v>
      </c>
      <c r="J561" s="927">
        <v>26354</v>
      </c>
      <c r="K561" s="928">
        <v>7.72</v>
      </c>
      <c r="L561" s="927">
        <v>1018</v>
      </c>
      <c r="M561" s="931"/>
      <c r="N561" s="927">
        <v>1578</v>
      </c>
      <c r="O561" s="930"/>
      <c r="P561" s="930"/>
      <c r="Q561" s="931"/>
      <c r="R561" s="927">
        <v>1894</v>
      </c>
      <c r="S561" s="930"/>
      <c r="T561" s="931"/>
      <c r="U561" s="932">
        <v>15.2</v>
      </c>
      <c r="V561" s="933"/>
      <c r="W561" s="933"/>
      <c r="X561" s="934"/>
      <c r="Y561" s="932">
        <v>20.399999999999999</v>
      </c>
      <c r="Z561" s="934"/>
    </row>
    <row r="562" spans="1:26">
      <c r="A562" s="764" t="s">
        <v>2914</v>
      </c>
      <c r="D562" s="313" t="str">
        <f t="shared" si="9"/>
        <v>LMU480HV26</v>
      </c>
      <c r="E562" s="926">
        <v>26</v>
      </c>
      <c r="F562" s="927">
        <v>14950</v>
      </c>
      <c r="G562" s="928">
        <v>4.38</v>
      </c>
      <c r="H562" s="927">
        <v>24917</v>
      </c>
      <c r="I562" s="928">
        <v>7.3</v>
      </c>
      <c r="J562" s="927">
        <v>27408</v>
      </c>
      <c r="K562" s="928">
        <v>8.0299999999999994</v>
      </c>
      <c r="L562" s="927">
        <v>1085</v>
      </c>
      <c r="M562" s="931"/>
      <c r="N562" s="927">
        <v>1682</v>
      </c>
      <c r="O562" s="930"/>
      <c r="P562" s="930"/>
      <c r="Q562" s="931"/>
      <c r="R562" s="927">
        <v>2018</v>
      </c>
      <c r="S562" s="930"/>
      <c r="T562" s="931"/>
      <c r="U562" s="932">
        <v>14.8</v>
      </c>
      <c r="V562" s="933"/>
      <c r="W562" s="933"/>
      <c r="X562" s="934"/>
      <c r="Y562" s="932">
        <v>20.3</v>
      </c>
      <c r="Z562" s="934"/>
    </row>
    <row r="563" spans="1:26">
      <c r="A563" s="764" t="s">
        <v>2914</v>
      </c>
      <c r="D563" s="313" t="str">
        <f t="shared" si="9"/>
        <v>LMU480HV27</v>
      </c>
      <c r="E563" s="926">
        <v>27</v>
      </c>
      <c r="F563" s="927">
        <v>15525</v>
      </c>
      <c r="G563" s="928">
        <v>4.55</v>
      </c>
      <c r="H563" s="927">
        <v>25875</v>
      </c>
      <c r="I563" s="928">
        <v>7.58</v>
      </c>
      <c r="J563" s="927">
        <v>28463</v>
      </c>
      <c r="K563" s="928">
        <v>8.34</v>
      </c>
      <c r="L563" s="927">
        <v>1152</v>
      </c>
      <c r="M563" s="931"/>
      <c r="N563" s="927">
        <v>1785</v>
      </c>
      <c r="O563" s="930"/>
      <c r="P563" s="930"/>
      <c r="Q563" s="931"/>
      <c r="R563" s="927">
        <v>2142</v>
      </c>
      <c r="S563" s="930"/>
      <c r="T563" s="931"/>
      <c r="U563" s="932">
        <v>14.5</v>
      </c>
      <c r="V563" s="933"/>
      <c r="W563" s="933"/>
      <c r="X563" s="934"/>
      <c r="Y563" s="932">
        <v>20.3</v>
      </c>
      <c r="Z563" s="934"/>
    </row>
    <row r="564" spans="1:26">
      <c r="A564" s="764" t="s">
        <v>2914</v>
      </c>
      <c r="D564" s="313" t="str">
        <f t="shared" si="9"/>
        <v>LMU480HV28</v>
      </c>
      <c r="E564" s="926">
        <v>28</v>
      </c>
      <c r="F564" s="927">
        <v>16100</v>
      </c>
      <c r="G564" s="928">
        <v>4.72</v>
      </c>
      <c r="H564" s="927">
        <v>26833</v>
      </c>
      <c r="I564" s="928">
        <v>7.86</v>
      </c>
      <c r="J564" s="927">
        <v>29517</v>
      </c>
      <c r="K564" s="928">
        <v>8.65</v>
      </c>
      <c r="L564" s="927">
        <v>1218</v>
      </c>
      <c r="M564" s="931"/>
      <c r="N564" s="927">
        <v>1889</v>
      </c>
      <c r="O564" s="930"/>
      <c r="P564" s="930"/>
      <c r="Q564" s="931"/>
      <c r="R564" s="927">
        <v>2266</v>
      </c>
      <c r="S564" s="930"/>
      <c r="T564" s="931"/>
      <c r="U564" s="932">
        <v>14.2</v>
      </c>
      <c r="V564" s="933"/>
      <c r="W564" s="933"/>
      <c r="X564" s="934"/>
      <c r="Y564" s="932">
        <v>20.2</v>
      </c>
      <c r="Z564" s="934"/>
    </row>
    <row r="565" spans="1:26">
      <c r="A565" s="764" t="s">
        <v>2914</v>
      </c>
      <c r="D565" s="313" t="str">
        <f t="shared" si="9"/>
        <v>LMU480HV29</v>
      </c>
      <c r="E565" s="926">
        <v>29</v>
      </c>
      <c r="F565" s="927">
        <v>16675</v>
      </c>
      <c r="G565" s="928">
        <v>4.8899999999999997</v>
      </c>
      <c r="H565" s="927">
        <v>27792</v>
      </c>
      <c r="I565" s="928">
        <v>8.15</v>
      </c>
      <c r="J565" s="927">
        <v>30571</v>
      </c>
      <c r="K565" s="928">
        <v>8.9600000000000009</v>
      </c>
      <c r="L565" s="927">
        <v>1285</v>
      </c>
      <c r="M565" s="931"/>
      <c r="N565" s="927">
        <v>1992</v>
      </c>
      <c r="O565" s="930"/>
      <c r="P565" s="930"/>
      <c r="Q565" s="931"/>
      <c r="R565" s="927">
        <v>2391</v>
      </c>
      <c r="S565" s="930"/>
      <c r="T565" s="931"/>
      <c r="U565" s="932">
        <v>14</v>
      </c>
      <c r="V565" s="933"/>
      <c r="W565" s="933"/>
      <c r="X565" s="934"/>
      <c r="Y565" s="932">
        <v>20.100000000000001</v>
      </c>
      <c r="Z565" s="934"/>
    </row>
    <row r="566" spans="1:26">
      <c r="A566" s="764" t="s">
        <v>2914</v>
      </c>
      <c r="D566" s="313" t="str">
        <f t="shared" si="9"/>
        <v>LMU480HV30</v>
      </c>
      <c r="E566" s="926">
        <v>30</v>
      </c>
      <c r="F566" s="927">
        <v>17250</v>
      </c>
      <c r="G566" s="928">
        <v>5.0599999999999996</v>
      </c>
      <c r="H566" s="927">
        <v>28750</v>
      </c>
      <c r="I566" s="928">
        <v>8.43</v>
      </c>
      <c r="J566" s="927">
        <v>31625</v>
      </c>
      <c r="K566" s="928">
        <v>9.27</v>
      </c>
      <c r="L566" s="927">
        <v>1352</v>
      </c>
      <c r="M566" s="931"/>
      <c r="N566" s="927">
        <v>2096</v>
      </c>
      <c r="O566" s="930"/>
      <c r="P566" s="930"/>
      <c r="Q566" s="931"/>
      <c r="R566" s="927">
        <v>2515</v>
      </c>
      <c r="S566" s="930"/>
      <c r="T566" s="931"/>
      <c r="U566" s="932">
        <v>13.7</v>
      </c>
      <c r="V566" s="933"/>
      <c r="W566" s="933"/>
      <c r="X566" s="934"/>
      <c r="Y566" s="932">
        <v>20</v>
      </c>
      <c r="Z566" s="934"/>
    </row>
    <row r="567" spans="1:26">
      <c r="A567" s="764" t="s">
        <v>2914</v>
      </c>
      <c r="D567" s="313" t="str">
        <f t="shared" si="9"/>
        <v>LMU480HV31</v>
      </c>
      <c r="E567" s="926">
        <v>31</v>
      </c>
      <c r="F567" s="927">
        <v>17825</v>
      </c>
      <c r="G567" s="928">
        <v>5.22</v>
      </c>
      <c r="H567" s="927">
        <v>29708</v>
      </c>
      <c r="I567" s="928">
        <v>8.7100000000000009</v>
      </c>
      <c r="J567" s="927">
        <v>32679</v>
      </c>
      <c r="K567" s="928">
        <v>9.58</v>
      </c>
      <c r="L567" s="927">
        <v>1419</v>
      </c>
      <c r="M567" s="931"/>
      <c r="N567" s="927">
        <v>2199</v>
      </c>
      <c r="O567" s="930"/>
      <c r="P567" s="930"/>
      <c r="Q567" s="931"/>
      <c r="R567" s="927">
        <v>2639</v>
      </c>
      <c r="S567" s="930"/>
      <c r="T567" s="931"/>
      <c r="U567" s="932">
        <v>13.5</v>
      </c>
      <c r="V567" s="933"/>
      <c r="W567" s="933"/>
      <c r="X567" s="934"/>
      <c r="Y567" s="932">
        <v>19.899999999999999</v>
      </c>
      <c r="Z567" s="934"/>
    </row>
    <row r="568" spans="1:26">
      <c r="A568" s="764" t="s">
        <v>2914</v>
      </c>
      <c r="D568" s="313" t="str">
        <f t="shared" si="9"/>
        <v>LMU480HV32</v>
      </c>
      <c r="E568" s="926">
        <v>32</v>
      </c>
      <c r="F568" s="927">
        <v>18400</v>
      </c>
      <c r="G568" s="928">
        <v>5.39</v>
      </c>
      <c r="H568" s="927">
        <v>30667</v>
      </c>
      <c r="I568" s="928">
        <v>8.99</v>
      </c>
      <c r="J568" s="927">
        <v>33733</v>
      </c>
      <c r="K568" s="928">
        <v>9.89</v>
      </c>
      <c r="L568" s="927">
        <v>1485</v>
      </c>
      <c r="M568" s="931"/>
      <c r="N568" s="927">
        <v>2302</v>
      </c>
      <c r="O568" s="930"/>
      <c r="P568" s="930"/>
      <c r="Q568" s="931"/>
      <c r="R568" s="927">
        <v>2763</v>
      </c>
      <c r="S568" s="930"/>
      <c r="T568" s="931"/>
      <c r="U568" s="932">
        <v>13.3</v>
      </c>
      <c r="V568" s="933"/>
      <c r="W568" s="933"/>
      <c r="X568" s="934"/>
      <c r="Y568" s="932">
        <v>19.8</v>
      </c>
      <c r="Z568" s="934"/>
    </row>
    <row r="569" spans="1:26">
      <c r="A569" s="764" t="s">
        <v>2914</v>
      </c>
      <c r="D569" s="313" t="str">
        <f t="shared" si="9"/>
        <v>LMU480HV33</v>
      </c>
      <c r="E569" s="926">
        <v>33</v>
      </c>
      <c r="F569" s="927">
        <v>18975</v>
      </c>
      <c r="G569" s="928">
        <v>5.56</v>
      </c>
      <c r="H569" s="927">
        <v>31625</v>
      </c>
      <c r="I569" s="928">
        <v>9.27</v>
      </c>
      <c r="J569" s="927">
        <v>34788</v>
      </c>
      <c r="K569" s="928">
        <v>10.199999999999999</v>
      </c>
      <c r="L569" s="927">
        <v>1552</v>
      </c>
      <c r="M569" s="931"/>
      <c r="N569" s="927">
        <v>2406</v>
      </c>
      <c r="O569" s="930"/>
      <c r="P569" s="930"/>
      <c r="Q569" s="931"/>
      <c r="R569" s="927">
        <v>2887</v>
      </c>
      <c r="S569" s="930"/>
      <c r="T569" s="931"/>
      <c r="U569" s="932">
        <v>13.1</v>
      </c>
      <c r="V569" s="933"/>
      <c r="W569" s="933"/>
      <c r="X569" s="934"/>
      <c r="Y569" s="932">
        <v>19.8</v>
      </c>
      <c r="Z569" s="934"/>
    </row>
    <row r="570" spans="1:26">
      <c r="A570" s="764" t="s">
        <v>2914</v>
      </c>
      <c r="D570" s="313" t="str">
        <f t="shared" si="9"/>
        <v>LMU480HV34</v>
      </c>
      <c r="E570" s="926">
        <v>34</v>
      </c>
      <c r="F570" s="927">
        <v>19550</v>
      </c>
      <c r="G570" s="928">
        <v>5.73</v>
      </c>
      <c r="H570" s="927">
        <v>32583</v>
      </c>
      <c r="I570" s="928">
        <v>9.5500000000000007</v>
      </c>
      <c r="J570" s="927">
        <v>35842</v>
      </c>
      <c r="K570" s="928">
        <v>10.5</v>
      </c>
      <c r="L570" s="927">
        <v>1619</v>
      </c>
      <c r="M570" s="931"/>
      <c r="N570" s="927">
        <v>2509</v>
      </c>
      <c r="O570" s="930"/>
      <c r="P570" s="930"/>
      <c r="Q570" s="931"/>
      <c r="R570" s="927">
        <v>3011</v>
      </c>
      <c r="S570" s="930"/>
      <c r="T570" s="931"/>
      <c r="U570" s="932">
        <v>13</v>
      </c>
      <c r="V570" s="933"/>
      <c r="W570" s="933"/>
      <c r="X570" s="934"/>
      <c r="Y570" s="932">
        <v>19.7</v>
      </c>
      <c r="Z570" s="934"/>
    </row>
    <row r="571" spans="1:26">
      <c r="A571" s="764" t="s">
        <v>2914</v>
      </c>
      <c r="D571" s="313" t="str">
        <f t="shared" si="9"/>
        <v>LMU480HV35</v>
      </c>
      <c r="E571" s="926">
        <v>35</v>
      </c>
      <c r="F571" s="927">
        <v>20125</v>
      </c>
      <c r="G571" s="928">
        <v>5.9</v>
      </c>
      <c r="H571" s="927">
        <v>33542</v>
      </c>
      <c r="I571" s="928">
        <v>9.83</v>
      </c>
      <c r="J571" s="927">
        <v>36896</v>
      </c>
      <c r="K571" s="928">
        <v>10.81</v>
      </c>
      <c r="L571" s="927">
        <v>1686</v>
      </c>
      <c r="M571" s="931"/>
      <c r="N571" s="927">
        <v>2613</v>
      </c>
      <c r="O571" s="930"/>
      <c r="P571" s="930"/>
      <c r="Q571" s="931"/>
      <c r="R571" s="927">
        <v>3135</v>
      </c>
      <c r="S571" s="930"/>
      <c r="T571" s="931"/>
      <c r="U571" s="932">
        <v>12.8</v>
      </c>
      <c r="V571" s="933"/>
      <c r="W571" s="933"/>
      <c r="X571" s="934"/>
      <c r="Y571" s="932">
        <v>19.600000000000001</v>
      </c>
      <c r="Z571" s="934"/>
    </row>
    <row r="572" spans="1:26">
      <c r="A572" s="764" t="s">
        <v>2914</v>
      </c>
      <c r="D572" s="313" t="str">
        <f t="shared" si="9"/>
        <v>LMU480HV36</v>
      </c>
      <c r="E572" s="926">
        <v>36</v>
      </c>
      <c r="F572" s="927">
        <v>20700</v>
      </c>
      <c r="G572" s="928">
        <v>6.07</v>
      </c>
      <c r="H572" s="927">
        <v>34500</v>
      </c>
      <c r="I572" s="928">
        <v>10.11</v>
      </c>
      <c r="J572" s="927">
        <v>37950</v>
      </c>
      <c r="K572" s="928">
        <v>11.12</v>
      </c>
      <c r="L572" s="927">
        <v>1752</v>
      </c>
      <c r="M572" s="931"/>
      <c r="N572" s="927">
        <v>2716</v>
      </c>
      <c r="O572" s="930"/>
      <c r="P572" s="930"/>
      <c r="Q572" s="931"/>
      <c r="R572" s="927">
        <v>3259</v>
      </c>
      <c r="S572" s="930"/>
      <c r="T572" s="931"/>
      <c r="U572" s="932">
        <v>12.7</v>
      </c>
      <c r="V572" s="933"/>
      <c r="W572" s="933"/>
      <c r="X572" s="934"/>
      <c r="Y572" s="932">
        <v>19.5</v>
      </c>
      <c r="Z572" s="934"/>
    </row>
    <row r="573" spans="1:26">
      <c r="A573" s="764" t="s">
        <v>2914</v>
      </c>
      <c r="D573" s="313" t="str">
        <f t="shared" si="9"/>
        <v>LMU480HV37</v>
      </c>
      <c r="E573" s="926">
        <v>37</v>
      </c>
      <c r="F573" s="927">
        <v>21275</v>
      </c>
      <c r="G573" s="928">
        <v>6.24</v>
      </c>
      <c r="H573" s="927">
        <v>35458</v>
      </c>
      <c r="I573" s="928">
        <v>10.39</v>
      </c>
      <c r="J573" s="927">
        <v>39004</v>
      </c>
      <c r="K573" s="928">
        <v>11.43</v>
      </c>
      <c r="L573" s="927">
        <v>1819</v>
      </c>
      <c r="M573" s="931"/>
      <c r="N573" s="927">
        <v>2819</v>
      </c>
      <c r="O573" s="930"/>
      <c r="P573" s="930"/>
      <c r="Q573" s="931"/>
      <c r="R573" s="927">
        <v>3383</v>
      </c>
      <c r="S573" s="930"/>
      <c r="T573" s="931"/>
      <c r="U573" s="932">
        <v>12.6</v>
      </c>
      <c r="V573" s="933"/>
      <c r="W573" s="933"/>
      <c r="X573" s="934"/>
      <c r="Y573" s="932">
        <v>19.399999999999999</v>
      </c>
      <c r="Z573" s="934"/>
    </row>
    <row r="574" spans="1:26">
      <c r="A574" s="764" t="s">
        <v>2914</v>
      </c>
      <c r="D574" s="313" t="str">
        <f t="shared" si="9"/>
        <v>LMU480HV38</v>
      </c>
      <c r="E574" s="926">
        <v>38</v>
      </c>
      <c r="F574" s="927">
        <v>21850</v>
      </c>
      <c r="G574" s="928">
        <v>6.4</v>
      </c>
      <c r="H574" s="927">
        <v>36417</v>
      </c>
      <c r="I574" s="928">
        <v>10.67</v>
      </c>
      <c r="J574" s="927">
        <v>40058</v>
      </c>
      <c r="K574" s="928">
        <v>11.74</v>
      </c>
      <c r="L574" s="927">
        <v>1886</v>
      </c>
      <c r="M574" s="931"/>
      <c r="N574" s="927">
        <v>2923</v>
      </c>
      <c r="O574" s="930"/>
      <c r="P574" s="930"/>
      <c r="Q574" s="931"/>
      <c r="R574" s="927">
        <v>3507</v>
      </c>
      <c r="S574" s="930"/>
      <c r="T574" s="931"/>
      <c r="U574" s="932">
        <v>12.5</v>
      </c>
      <c r="V574" s="933"/>
      <c r="W574" s="933"/>
      <c r="X574" s="934"/>
      <c r="Y574" s="932">
        <v>19.3</v>
      </c>
      <c r="Z574" s="934"/>
    </row>
    <row r="575" spans="1:26">
      <c r="A575" s="764" t="s">
        <v>2914</v>
      </c>
      <c r="D575" s="313" t="str">
        <f t="shared" si="9"/>
        <v>LMU480HV39</v>
      </c>
      <c r="E575" s="926">
        <v>39</v>
      </c>
      <c r="F575" s="927">
        <v>22425</v>
      </c>
      <c r="G575" s="928">
        <v>6.57</v>
      </c>
      <c r="H575" s="927">
        <v>37375</v>
      </c>
      <c r="I575" s="928">
        <v>10.95</v>
      </c>
      <c r="J575" s="927">
        <v>41113</v>
      </c>
      <c r="K575" s="928">
        <v>12.05</v>
      </c>
      <c r="L575" s="927">
        <v>1952</v>
      </c>
      <c r="M575" s="931"/>
      <c r="N575" s="927">
        <v>3026</v>
      </c>
      <c r="O575" s="930"/>
      <c r="P575" s="930"/>
      <c r="Q575" s="931"/>
      <c r="R575" s="927">
        <v>3632</v>
      </c>
      <c r="S575" s="930"/>
      <c r="T575" s="931"/>
      <c r="U575" s="932">
        <v>12.4</v>
      </c>
      <c r="V575" s="933"/>
      <c r="W575" s="933"/>
      <c r="X575" s="934"/>
      <c r="Y575" s="932">
        <v>19.3</v>
      </c>
      <c r="Z575" s="934"/>
    </row>
    <row r="576" spans="1:26">
      <c r="A576" s="764" t="s">
        <v>2914</v>
      </c>
      <c r="D576" s="313" t="str">
        <f t="shared" si="9"/>
        <v>LMU480HV40</v>
      </c>
      <c r="E576" s="926">
        <v>40</v>
      </c>
      <c r="F576" s="927">
        <v>23000</v>
      </c>
      <c r="G576" s="928">
        <v>6.74</v>
      </c>
      <c r="H576" s="927">
        <v>38333</v>
      </c>
      <c r="I576" s="928">
        <v>11.23</v>
      </c>
      <c r="J576" s="927">
        <v>42167</v>
      </c>
      <c r="K576" s="928">
        <v>12.36</v>
      </c>
      <c r="L576" s="927">
        <v>2019</v>
      </c>
      <c r="M576" s="931"/>
      <c r="N576" s="927">
        <v>3130</v>
      </c>
      <c r="O576" s="930"/>
      <c r="P576" s="930"/>
      <c r="Q576" s="931"/>
      <c r="R576" s="927">
        <v>3756</v>
      </c>
      <c r="S576" s="930"/>
      <c r="T576" s="931"/>
      <c r="U576" s="932">
        <v>12.2</v>
      </c>
      <c r="V576" s="933"/>
      <c r="W576" s="933"/>
      <c r="X576" s="934"/>
      <c r="Y576" s="932">
        <v>19.2</v>
      </c>
      <c r="Z576" s="934"/>
    </row>
    <row r="577" spans="1:26">
      <c r="A577" s="764" t="s">
        <v>2914</v>
      </c>
      <c r="D577" s="313" t="str">
        <f t="shared" si="9"/>
        <v>LMU480HV41</v>
      </c>
      <c r="E577" s="926">
        <v>41</v>
      </c>
      <c r="F577" s="927">
        <v>23575</v>
      </c>
      <c r="G577" s="928">
        <v>6.91</v>
      </c>
      <c r="H577" s="927">
        <v>39292</v>
      </c>
      <c r="I577" s="928">
        <v>11.52</v>
      </c>
      <c r="J577" s="927">
        <v>43221</v>
      </c>
      <c r="K577" s="928">
        <v>12.67</v>
      </c>
      <c r="L577" s="927">
        <v>2086</v>
      </c>
      <c r="M577" s="931"/>
      <c r="N577" s="927">
        <v>3233</v>
      </c>
      <c r="O577" s="930"/>
      <c r="P577" s="930"/>
      <c r="Q577" s="931"/>
      <c r="R577" s="927">
        <v>3880</v>
      </c>
      <c r="S577" s="930"/>
      <c r="T577" s="931"/>
      <c r="U577" s="932">
        <v>12.2</v>
      </c>
      <c r="V577" s="933"/>
      <c r="W577" s="933"/>
      <c r="X577" s="934"/>
      <c r="Y577" s="932">
        <v>19.100000000000001</v>
      </c>
      <c r="Z577" s="934"/>
    </row>
    <row r="578" spans="1:26">
      <c r="A578" s="764" t="s">
        <v>2914</v>
      </c>
      <c r="D578" s="313" t="str">
        <f t="shared" si="9"/>
        <v>LMU480HV42</v>
      </c>
      <c r="E578" s="926">
        <v>42</v>
      </c>
      <c r="F578" s="927">
        <v>24150</v>
      </c>
      <c r="G578" s="928">
        <v>7.08</v>
      </c>
      <c r="H578" s="927">
        <v>40250</v>
      </c>
      <c r="I578" s="928">
        <v>11.8</v>
      </c>
      <c r="J578" s="927">
        <v>44275</v>
      </c>
      <c r="K578" s="928">
        <v>12.98</v>
      </c>
      <c r="L578" s="927">
        <v>2153</v>
      </c>
      <c r="M578" s="931"/>
      <c r="N578" s="927">
        <v>3337</v>
      </c>
      <c r="O578" s="930"/>
      <c r="P578" s="930"/>
      <c r="Q578" s="931"/>
      <c r="R578" s="927">
        <v>4004</v>
      </c>
      <c r="S578" s="930"/>
      <c r="T578" s="931"/>
      <c r="U578" s="932">
        <v>12.1</v>
      </c>
      <c r="V578" s="933"/>
      <c r="W578" s="933"/>
      <c r="X578" s="934"/>
      <c r="Y578" s="932">
        <v>19</v>
      </c>
      <c r="Z578" s="934"/>
    </row>
    <row r="579" spans="1:26">
      <c r="A579" s="764" t="s">
        <v>2914</v>
      </c>
      <c r="D579" s="313" t="str">
        <f t="shared" si="9"/>
        <v>LMU480HV43</v>
      </c>
      <c r="E579" s="926">
        <v>43</v>
      </c>
      <c r="F579" s="927">
        <v>24725</v>
      </c>
      <c r="G579" s="928">
        <v>7.25</v>
      </c>
      <c r="H579" s="927">
        <v>41208</v>
      </c>
      <c r="I579" s="928">
        <v>12.08</v>
      </c>
      <c r="J579" s="927">
        <v>45329</v>
      </c>
      <c r="K579" s="928">
        <v>13.29</v>
      </c>
      <c r="L579" s="927">
        <v>2219</v>
      </c>
      <c r="M579" s="931"/>
      <c r="N579" s="927">
        <v>3440</v>
      </c>
      <c r="O579" s="930"/>
      <c r="P579" s="930"/>
      <c r="Q579" s="931"/>
      <c r="R579" s="927">
        <v>4128</v>
      </c>
      <c r="S579" s="930"/>
      <c r="T579" s="931"/>
      <c r="U579" s="932">
        <v>12</v>
      </c>
      <c r="V579" s="933"/>
      <c r="W579" s="933"/>
      <c r="X579" s="934"/>
      <c r="Y579" s="932">
        <v>18.899999999999999</v>
      </c>
      <c r="Z579" s="934"/>
    </row>
    <row r="580" spans="1:26">
      <c r="A580" s="764" t="s">
        <v>2914</v>
      </c>
      <c r="D580" s="313" t="str">
        <f t="shared" si="9"/>
        <v>LMU480HV44</v>
      </c>
      <c r="E580" s="926">
        <v>44</v>
      </c>
      <c r="F580" s="927">
        <v>25300</v>
      </c>
      <c r="G580" s="928">
        <v>7.42</v>
      </c>
      <c r="H580" s="927">
        <v>42167</v>
      </c>
      <c r="I580" s="928">
        <v>12.36</v>
      </c>
      <c r="J580" s="927">
        <v>46383</v>
      </c>
      <c r="K580" s="928">
        <v>13.59</v>
      </c>
      <c r="L580" s="927">
        <v>2286</v>
      </c>
      <c r="M580" s="931"/>
      <c r="N580" s="927">
        <v>3543</v>
      </c>
      <c r="O580" s="930"/>
      <c r="P580" s="930"/>
      <c r="Q580" s="931"/>
      <c r="R580" s="927">
        <v>4252</v>
      </c>
      <c r="S580" s="930"/>
      <c r="T580" s="931"/>
      <c r="U580" s="932">
        <v>11.9</v>
      </c>
      <c r="V580" s="933"/>
      <c r="W580" s="933"/>
      <c r="X580" s="934"/>
      <c r="Y580" s="932">
        <v>18.8</v>
      </c>
      <c r="Z580" s="934"/>
    </row>
    <row r="581" spans="1:26">
      <c r="A581" s="764" t="s">
        <v>2914</v>
      </c>
      <c r="D581" s="313" t="str">
        <f t="shared" si="9"/>
        <v>LMU480HV45</v>
      </c>
      <c r="E581" s="926">
        <v>45</v>
      </c>
      <c r="F581" s="927">
        <v>25875</v>
      </c>
      <c r="G581" s="928">
        <v>7.58</v>
      </c>
      <c r="H581" s="927">
        <v>43125</v>
      </c>
      <c r="I581" s="928">
        <v>12.64</v>
      </c>
      <c r="J581" s="927">
        <v>47438</v>
      </c>
      <c r="K581" s="928">
        <v>13.9</v>
      </c>
      <c r="L581" s="927">
        <v>2353</v>
      </c>
      <c r="M581" s="931"/>
      <c r="N581" s="927">
        <v>3647</v>
      </c>
      <c r="O581" s="930"/>
      <c r="P581" s="930"/>
      <c r="Q581" s="931"/>
      <c r="R581" s="927">
        <v>4376</v>
      </c>
      <c r="S581" s="930"/>
      <c r="T581" s="931"/>
      <c r="U581" s="932">
        <v>11.8</v>
      </c>
      <c r="V581" s="933"/>
      <c r="W581" s="933"/>
      <c r="X581" s="934"/>
      <c r="Y581" s="932">
        <v>18.8</v>
      </c>
      <c r="Z581" s="934"/>
    </row>
    <row r="582" spans="1:26">
      <c r="A582" s="764" t="s">
        <v>2914</v>
      </c>
      <c r="D582" s="313" t="str">
        <f t="shared" si="9"/>
        <v>LMU480HV46</v>
      </c>
      <c r="E582" s="926">
        <v>46</v>
      </c>
      <c r="F582" s="927">
        <v>26450</v>
      </c>
      <c r="G582" s="928">
        <v>7.75</v>
      </c>
      <c r="H582" s="927">
        <v>44083</v>
      </c>
      <c r="I582" s="928">
        <v>12.92</v>
      </c>
      <c r="J582" s="927">
        <v>48492</v>
      </c>
      <c r="K582" s="928">
        <v>14.21</v>
      </c>
      <c r="L582" s="927">
        <v>2419</v>
      </c>
      <c r="M582" s="931"/>
      <c r="N582" s="927">
        <v>3750</v>
      </c>
      <c r="O582" s="930"/>
      <c r="P582" s="930"/>
      <c r="Q582" s="931"/>
      <c r="R582" s="927">
        <v>4500</v>
      </c>
      <c r="S582" s="930"/>
      <c r="T582" s="931"/>
      <c r="U582" s="932">
        <v>11.8</v>
      </c>
      <c r="V582" s="933"/>
      <c r="W582" s="933"/>
      <c r="X582" s="934"/>
      <c r="Y582" s="932">
        <v>18.7</v>
      </c>
      <c r="Z582" s="934"/>
    </row>
    <row r="583" spans="1:26">
      <c r="A583" s="764" t="s">
        <v>2914</v>
      </c>
      <c r="D583" s="313" t="str">
        <f t="shared" si="9"/>
        <v>LMU480HV47</v>
      </c>
      <c r="E583" s="926">
        <v>47</v>
      </c>
      <c r="F583" s="927">
        <v>27025</v>
      </c>
      <c r="G583" s="928">
        <v>7.92</v>
      </c>
      <c r="H583" s="927">
        <v>45042</v>
      </c>
      <c r="I583" s="928">
        <v>13.2</v>
      </c>
      <c r="J583" s="927">
        <v>49546</v>
      </c>
      <c r="K583" s="928">
        <v>14.52</v>
      </c>
      <c r="L583" s="927">
        <v>2486</v>
      </c>
      <c r="M583" s="931"/>
      <c r="N583" s="927">
        <v>3854</v>
      </c>
      <c r="O583" s="930"/>
      <c r="P583" s="930"/>
      <c r="Q583" s="931"/>
      <c r="R583" s="927">
        <v>4624</v>
      </c>
      <c r="S583" s="930"/>
      <c r="T583" s="931"/>
      <c r="U583" s="932">
        <v>11.7</v>
      </c>
      <c r="V583" s="933"/>
      <c r="W583" s="933"/>
      <c r="X583" s="934"/>
      <c r="Y583" s="932">
        <v>18.600000000000001</v>
      </c>
      <c r="Z583" s="934"/>
    </row>
    <row r="584" spans="1:26">
      <c r="A584" s="764" t="s">
        <v>2914</v>
      </c>
      <c r="D584" s="313" t="str">
        <f t="shared" si="9"/>
        <v>LMU480HV48</v>
      </c>
      <c r="E584" s="926">
        <v>48</v>
      </c>
      <c r="F584" s="927">
        <v>27600</v>
      </c>
      <c r="G584" s="928">
        <v>8.09</v>
      </c>
      <c r="H584" s="927">
        <v>46000</v>
      </c>
      <c r="I584" s="928">
        <v>13.48</v>
      </c>
      <c r="J584" s="927">
        <v>50600</v>
      </c>
      <c r="K584" s="928">
        <v>14.83</v>
      </c>
      <c r="L584" s="927">
        <v>2553</v>
      </c>
      <c r="M584" s="931"/>
      <c r="N584" s="927">
        <v>3957</v>
      </c>
      <c r="O584" s="930"/>
      <c r="P584" s="930"/>
      <c r="Q584" s="931"/>
      <c r="R584" s="927">
        <v>4748</v>
      </c>
      <c r="S584" s="930"/>
      <c r="T584" s="931"/>
      <c r="U584" s="932">
        <v>11.6</v>
      </c>
      <c r="V584" s="933"/>
      <c r="W584" s="933"/>
      <c r="X584" s="934"/>
      <c r="Y584" s="932">
        <v>18.5</v>
      </c>
      <c r="Z584" s="934"/>
    </row>
    <row r="585" spans="1:26">
      <c r="A585" s="764" t="s">
        <v>2914</v>
      </c>
      <c r="D585" s="313" t="str">
        <f t="shared" si="9"/>
        <v>LMU480HV49</v>
      </c>
      <c r="E585" s="926">
        <v>49</v>
      </c>
      <c r="F585" s="927">
        <v>27760</v>
      </c>
      <c r="G585" s="928">
        <v>8.14</v>
      </c>
      <c r="H585" s="927">
        <v>46266</v>
      </c>
      <c r="I585" s="928">
        <v>13.56</v>
      </c>
      <c r="J585" s="927">
        <v>50893</v>
      </c>
      <c r="K585" s="928">
        <v>14.92</v>
      </c>
      <c r="L585" s="927">
        <v>2589</v>
      </c>
      <c r="M585" s="931"/>
      <c r="N585" s="927">
        <v>4013</v>
      </c>
      <c r="O585" s="930"/>
      <c r="P585" s="930"/>
      <c r="Q585" s="931"/>
      <c r="R585" s="927">
        <v>4815</v>
      </c>
      <c r="S585" s="930"/>
      <c r="T585" s="931"/>
      <c r="U585" s="932">
        <v>11.5</v>
      </c>
      <c r="V585" s="933"/>
      <c r="W585" s="933"/>
      <c r="X585" s="934"/>
      <c r="Y585" s="932">
        <v>18.3</v>
      </c>
      <c r="Z585" s="934"/>
    </row>
    <row r="586" spans="1:26">
      <c r="A586" s="764" t="s">
        <v>2914</v>
      </c>
      <c r="D586" s="313" t="str">
        <f t="shared" si="9"/>
        <v>LMU480HV50</v>
      </c>
      <c r="E586" s="926">
        <v>50</v>
      </c>
      <c r="F586" s="927">
        <v>27920</v>
      </c>
      <c r="G586" s="928">
        <v>8.18</v>
      </c>
      <c r="H586" s="927">
        <v>46533</v>
      </c>
      <c r="I586" s="928">
        <v>13.64</v>
      </c>
      <c r="J586" s="927">
        <v>51186</v>
      </c>
      <c r="K586" s="928">
        <v>15</v>
      </c>
      <c r="L586" s="927">
        <v>2625</v>
      </c>
      <c r="M586" s="931"/>
      <c r="N586" s="927">
        <v>4069</v>
      </c>
      <c r="O586" s="930"/>
      <c r="P586" s="930"/>
      <c r="Q586" s="931"/>
      <c r="R586" s="927">
        <v>4882</v>
      </c>
      <c r="S586" s="930"/>
      <c r="T586" s="931"/>
      <c r="U586" s="932">
        <v>11.4</v>
      </c>
      <c r="V586" s="933"/>
      <c r="W586" s="933"/>
      <c r="X586" s="934"/>
      <c r="Y586" s="932">
        <v>18.2</v>
      </c>
      <c r="Z586" s="934"/>
    </row>
    <row r="587" spans="1:26">
      <c r="A587" s="764" t="s">
        <v>2914</v>
      </c>
      <c r="D587" s="313" t="str">
        <f t="shared" si="9"/>
        <v>LMU480HV51</v>
      </c>
      <c r="E587" s="926">
        <v>51</v>
      </c>
      <c r="F587" s="927">
        <v>28080</v>
      </c>
      <c r="G587" s="928">
        <v>8.23</v>
      </c>
      <c r="H587" s="927">
        <v>46799</v>
      </c>
      <c r="I587" s="928">
        <v>13.72</v>
      </c>
      <c r="J587" s="927">
        <v>51479</v>
      </c>
      <c r="K587" s="928">
        <v>15.09</v>
      </c>
      <c r="L587" s="927">
        <v>2661</v>
      </c>
      <c r="M587" s="931"/>
      <c r="N587" s="927">
        <v>4124</v>
      </c>
      <c r="O587" s="930"/>
      <c r="P587" s="930"/>
      <c r="Q587" s="931"/>
      <c r="R587" s="927">
        <v>4949</v>
      </c>
      <c r="S587" s="930"/>
      <c r="T587" s="931"/>
      <c r="U587" s="932">
        <v>11.3</v>
      </c>
      <c r="V587" s="933"/>
      <c r="W587" s="933"/>
      <c r="X587" s="934"/>
      <c r="Y587" s="932">
        <v>18.100000000000001</v>
      </c>
      <c r="Z587" s="934"/>
    </row>
    <row r="588" spans="1:26">
      <c r="A588" s="764" t="s">
        <v>2914</v>
      </c>
      <c r="D588" s="313" t="str">
        <f t="shared" si="9"/>
        <v>LMU480HV52</v>
      </c>
      <c r="E588" s="926">
        <v>52</v>
      </c>
      <c r="F588" s="927">
        <v>28240</v>
      </c>
      <c r="G588" s="928">
        <v>8.2799999999999994</v>
      </c>
      <c r="H588" s="927">
        <v>47066</v>
      </c>
      <c r="I588" s="928">
        <v>13.79</v>
      </c>
      <c r="J588" s="927">
        <v>51773</v>
      </c>
      <c r="K588" s="928">
        <v>15.17</v>
      </c>
      <c r="L588" s="927">
        <v>2697</v>
      </c>
      <c r="M588" s="931"/>
      <c r="N588" s="927">
        <v>4180</v>
      </c>
      <c r="O588" s="930"/>
      <c r="P588" s="930"/>
      <c r="Q588" s="931"/>
      <c r="R588" s="927">
        <v>5016</v>
      </c>
      <c r="S588" s="930"/>
      <c r="T588" s="931"/>
      <c r="U588" s="932">
        <v>11.3</v>
      </c>
      <c r="V588" s="933"/>
      <c r="W588" s="933"/>
      <c r="X588" s="934"/>
      <c r="Y588" s="932">
        <v>17.899999999999999</v>
      </c>
      <c r="Z588" s="934"/>
    </row>
    <row r="589" spans="1:26">
      <c r="A589" s="764" t="s">
        <v>2914</v>
      </c>
      <c r="D589" s="313" t="str">
        <f t="shared" si="9"/>
        <v>LMU480HV53</v>
      </c>
      <c r="E589" s="926">
        <v>53</v>
      </c>
      <c r="F589" s="927">
        <v>28399</v>
      </c>
      <c r="G589" s="928">
        <v>8.32</v>
      </c>
      <c r="H589" s="927">
        <v>47332</v>
      </c>
      <c r="I589" s="928">
        <v>13.87</v>
      </c>
      <c r="J589" s="927">
        <v>52066</v>
      </c>
      <c r="K589" s="928">
        <v>15.26</v>
      </c>
      <c r="L589" s="927">
        <v>2733</v>
      </c>
      <c r="M589" s="931"/>
      <c r="N589" s="927">
        <v>4236</v>
      </c>
      <c r="O589" s="930"/>
      <c r="P589" s="930"/>
      <c r="Q589" s="931"/>
      <c r="R589" s="927">
        <v>5083</v>
      </c>
      <c r="S589" s="930"/>
      <c r="T589" s="931"/>
      <c r="U589" s="932">
        <v>11.2</v>
      </c>
      <c r="V589" s="933"/>
      <c r="W589" s="933"/>
      <c r="X589" s="934"/>
      <c r="Y589" s="932">
        <v>17.8</v>
      </c>
      <c r="Z589" s="934"/>
    </row>
    <row r="590" spans="1:26">
      <c r="A590" s="764" t="s">
        <v>2914</v>
      </c>
      <c r="D590" s="313" t="str">
        <f t="shared" si="9"/>
        <v>LMU480HV54</v>
      </c>
      <c r="E590" s="926">
        <v>54</v>
      </c>
      <c r="F590" s="927">
        <v>28559</v>
      </c>
      <c r="G590" s="928">
        <v>8.3699999999999992</v>
      </c>
      <c r="H590" s="927">
        <v>47599</v>
      </c>
      <c r="I590" s="928">
        <v>13.95</v>
      </c>
      <c r="J590" s="927">
        <v>52359</v>
      </c>
      <c r="K590" s="928">
        <v>15.35</v>
      </c>
      <c r="L590" s="927">
        <v>2769</v>
      </c>
      <c r="M590" s="931"/>
      <c r="N590" s="927">
        <v>4292</v>
      </c>
      <c r="O590" s="930"/>
      <c r="P590" s="930"/>
      <c r="Q590" s="931"/>
      <c r="R590" s="927">
        <v>5150</v>
      </c>
      <c r="S590" s="930"/>
      <c r="T590" s="931"/>
      <c r="U590" s="932">
        <v>11.1</v>
      </c>
      <c r="V590" s="933"/>
      <c r="W590" s="933"/>
      <c r="X590" s="934"/>
      <c r="Y590" s="932">
        <v>17.7</v>
      </c>
      <c r="Z590" s="934"/>
    </row>
    <row r="591" spans="1:26">
      <c r="A591" s="764" t="s">
        <v>2914</v>
      </c>
      <c r="D591" s="313" t="str">
        <f t="shared" si="9"/>
        <v>LMU480HV55</v>
      </c>
      <c r="E591" s="926">
        <v>55</v>
      </c>
      <c r="F591" s="927">
        <v>28719</v>
      </c>
      <c r="G591" s="928">
        <v>8.42</v>
      </c>
      <c r="H591" s="927">
        <v>47865</v>
      </c>
      <c r="I591" s="928">
        <v>14.03</v>
      </c>
      <c r="J591" s="927">
        <v>52652</v>
      </c>
      <c r="K591" s="928">
        <v>15.43</v>
      </c>
      <c r="L591" s="927">
        <v>2805</v>
      </c>
      <c r="M591" s="931"/>
      <c r="N591" s="927">
        <v>4347</v>
      </c>
      <c r="O591" s="930"/>
      <c r="P591" s="930"/>
      <c r="Q591" s="931"/>
      <c r="R591" s="927">
        <v>5217</v>
      </c>
      <c r="S591" s="930"/>
      <c r="T591" s="931"/>
      <c r="U591" s="932">
        <v>11</v>
      </c>
      <c r="V591" s="933"/>
      <c r="W591" s="933"/>
      <c r="X591" s="934"/>
      <c r="Y591" s="932">
        <v>17.5</v>
      </c>
      <c r="Z591" s="934"/>
    </row>
    <row r="592" spans="1:26">
      <c r="A592" s="764" t="s">
        <v>2914</v>
      </c>
      <c r="D592" s="313" t="str">
        <f t="shared" si="9"/>
        <v>LMU480HV56</v>
      </c>
      <c r="E592" s="926">
        <v>56</v>
      </c>
      <c r="F592" s="927">
        <v>28879</v>
      </c>
      <c r="G592" s="928">
        <v>8.4600000000000009</v>
      </c>
      <c r="H592" s="927">
        <v>48132</v>
      </c>
      <c r="I592" s="928">
        <v>14.11</v>
      </c>
      <c r="J592" s="927">
        <v>52945</v>
      </c>
      <c r="K592" s="928">
        <v>15.52</v>
      </c>
      <c r="L592" s="927">
        <v>2841</v>
      </c>
      <c r="M592" s="931"/>
      <c r="N592" s="927">
        <v>4403</v>
      </c>
      <c r="O592" s="930"/>
      <c r="P592" s="930"/>
      <c r="Q592" s="931"/>
      <c r="R592" s="927">
        <v>5284</v>
      </c>
      <c r="S592" s="930"/>
      <c r="T592" s="931"/>
      <c r="U592" s="932">
        <v>10.9</v>
      </c>
      <c r="V592" s="933"/>
      <c r="W592" s="933"/>
      <c r="X592" s="934"/>
      <c r="Y592" s="932">
        <v>17.399999999999999</v>
      </c>
      <c r="Z592" s="934"/>
    </row>
    <row r="593" spans="1:48">
      <c r="A593" s="764" t="s">
        <v>2914</v>
      </c>
      <c r="D593" s="313" t="str">
        <f t="shared" si="9"/>
        <v>LMU480HV57</v>
      </c>
      <c r="E593" s="926">
        <v>57</v>
      </c>
      <c r="F593" s="927">
        <v>29039</v>
      </c>
      <c r="G593" s="928">
        <v>8.51</v>
      </c>
      <c r="H593" s="927">
        <v>48398</v>
      </c>
      <c r="I593" s="928">
        <v>14.18</v>
      </c>
      <c r="J593" s="927">
        <v>53238</v>
      </c>
      <c r="K593" s="928">
        <v>15.6</v>
      </c>
      <c r="L593" s="927">
        <v>2877</v>
      </c>
      <c r="M593" s="931"/>
      <c r="N593" s="927">
        <v>4459</v>
      </c>
      <c r="O593" s="930"/>
      <c r="P593" s="930"/>
      <c r="Q593" s="931"/>
      <c r="R593" s="927">
        <v>5351</v>
      </c>
      <c r="S593" s="930"/>
      <c r="T593" s="931"/>
      <c r="U593" s="932">
        <v>10.9</v>
      </c>
      <c r="V593" s="933"/>
      <c r="W593" s="933"/>
      <c r="X593" s="934"/>
      <c r="Y593" s="932">
        <v>17.3</v>
      </c>
      <c r="Z593" s="934"/>
    </row>
    <row r="594" spans="1:48">
      <c r="A594" s="764" t="s">
        <v>2914</v>
      </c>
      <c r="D594" s="313" t="str">
        <f t="shared" si="9"/>
        <v>LMU480HV58</v>
      </c>
      <c r="E594" s="926">
        <v>58</v>
      </c>
      <c r="F594" s="927">
        <v>29199</v>
      </c>
      <c r="G594" s="928">
        <v>8.56</v>
      </c>
      <c r="H594" s="927">
        <v>48665</v>
      </c>
      <c r="I594" s="928">
        <v>14.26</v>
      </c>
      <c r="J594" s="927">
        <v>53531</v>
      </c>
      <c r="K594" s="928">
        <v>15.69</v>
      </c>
      <c r="L594" s="927">
        <v>2913</v>
      </c>
      <c r="M594" s="931"/>
      <c r="N594" s="927">
        <v>4515</v>
      </c>
      <c r="O594" s="930"/>
      <c r="P594" s="930"/>
      <c r="Q594" s="931"/>
      <c r="R594" s="927">
        <v>5418</v>
      </c>
      <c r="S594" s="930"/>
      <c r="T594" s="931"/>
      <c r="U594" s="932">
        <v>10.8</v>
      </c>
      <c r="V594" s="933"/>
      <c r="W594" s="933"/>
      <c r="X594" s="934"/>
      <c r="Y594" s="932">
        <v>17.2</v>
      </c>
      <c r="Z594" s="934"/>
    </row>
    <row r="595" spans="1:48">
      <c r="A595" s="764" t="s">
        <v>2914</v>
      </c>
      <c r="D595" s="313" t="str">
        <f t="shared" si="9"/>
        <v>LMU480HV59</v>
      </c>
      <c r="E595" s="926">
        <v>59</v>
      </c>
      <c r="F595" s="927">
        <v>29359</v>
      </c>
      <c r="G595" s="928">
        <v>8.6</v>
      </c>
      <c r="H595" s="927">
        <v>48931</v>
      </c>
      <c r="I595" s="928">
        <v>14.34</v>
      </c>
      <c r="J595" s="927">
        <v>53825</v>
      </c>
      <c r="K595" s="928">
        <v>15.78</v>
      </c>
      <c r="L595" s="927">
        <v>2949</v>
      </c>
      <c r="M595" s="931"/>
      <c r="N595" s="927">
        <v>4570</v>
      </c>
      <c r="O595" s="930"/>
      <c r="P595" s="930"/>
      <c r="Q595" s="931"/>
      <c r="R595" s="927">
        <v>5485</v>
      </c>
      <c r="S595" s="930"/>
      <c r="T595" s="931"/>
      <c r="U595" s="932">
        <v>10.7</v>
      </c>
      <c r="V595" s="933"/>
      <c r="W595" s="933"/>
      <c r="X595" s="934"/>
      <c r="Y595" s="932">
        <v>17</v>
      </c>
      <c r="Z595" s="934"/>
    </row>
    <row r="596" spans="1:48">
      <c r="A596" s="764" t="s">
        <v>2914</v>
      </c>
      <c r="D596" s="313" t="str">
        <f t="shared" si="9"/>
        <v>LMU480HV60</v>
      </c>
      <c r="E596" s="926">
        <v>60</v>
      </c>
      <c r="F596" s="927">
        <v>29519</v>
      </c>
      <c r="G596" s="928">
        <v>8.65</v>
      </c>
      <c r="H596" s="927">
        <v>49198</v>
      </c>
      <c r="I596" s="928">
        <v>14.42</v>
      </c>
      <c r="J596" s="927">
        <v>54118</v>
      </c>
      <c r="K596" s="928">
        <v>15.86</v>
      </c>
      <c r="L596" s="927">
        <v>2985</v>
      </c>
      <c r="M596" s="931"/>
      <c r="N596" s="927">
        <v>4626</v>
      </c>
      <c r="O596" s="930"/>
      <c r="P596" s="930"/>
      <c r="Q596" s="931"/>
      <c r="R596" s="927">
        <v>5551</v>
      </c>
      <c r="S596" s="930"/>
      <c r="T596" s="931"/>
      <c r="U596" s="932">
        <v>10.6</v>
      </c>
      <c r="V596" s="933"/>
      <c r="W596" s="933"/>
      <c r="X596" s="934"/>
      <c r="Y596" s="932">
        <v>16.899999999999999</v>
      </c>
      <c r="Z596" s="934"/>
    </row>
    <row r="597" spans="1:48">
      <c r="A597" s="764" t="s">
        <v>2914</v>
      </c>
      <c r="D597" s="313" t="str">
        <f t="shared" ref="D597:D660" si="10">A597&amp;C597&amp;B597&amp;E597</f>
        <v>LMU480HV61</v>
      </c>
      <c r="E597" s="926">
        <v>61</v>
      </c>
      <c r="F597" s="927">
        <v>29679</v>
      </c>
      <c r="G597" s="928">
        <v>8.6999999999999993</v>
      </c>
      <c r="H597" s="927">
        <v>49464</v>
      </c>
      <c r="I597" s="928">
        <v>14.5</v>
      </c>
      <c r="J597" s="927">
        <v>54411</v>
      </c>
      <c r="K597" s="928">
        <v>15.95</v>
      </c>
      <c r="L597" s="927">
        <v>3021</v>
      </c>
      <c r="M597" s="931"/>
      <c r="N597" s="927">
        <v>4682</v>
      </c>
      <c r="O597" s="930"/>
      <c r="P597" s="930"/>
      <c r="Q597" s="931"/>
      <c r="R597" s="927">
        <v>5618</v>
      </c>
      <c r="S597" s="930"/>
      <c r="T597" s="931"/>
      <c r="U597" s="932">
        <v>10.6</v>
      </c>
      <c r="V597" s="933"/>
      <c r="W597" s="933"/>
      <c r="X597" s="934"/>
      <c r="Y597" s="932">
        <v>16.8</v>
      </c>
      <c r="Z597" s="934"/>
    </row>
    <row r="598" spans="1:48">
      <c r="A598" s="764" t="s">
        <v>2914</v>
      </c>
      <c r="D598" s="313" t="str">
        <f t="shared" si="10"/>
        <v>LMU480HV62</v>
      </c>
      <c r="E598" s="926">
        <v>62</v>
      </c>
      <c r="F598" s="927">
        <v>29839</v>
      </c>
      <c r="G598" s="928">
        <v>8.75</v>
      </c>
      <c r="H598" s="927">
        <v>49731</v>
      </c>
      <c r="I598" s="928">
        <v>14.58</v>
      </c>
      <c r="J598" s="927">
        <v>54704</v>
      </c>
      <c r="K598" s="928">
        <v>16.03</v>
      </c>
      <c r="L598" s="927">
        <v>3057</v>
      </c>
      <c r="M598" s="931"/>
      <c r="N598" s="927">
        <v>4738</v>
      </c>
      <c r="O598" s="930"/>
      <c r="P598" s="930"/>
      <c r="Q598" s="931"/>
      <c r="R598" s="927">
        <v>5685</v>
      </c>
      <c r="S598" s="930"/>
      <c r="T598" s="931"/>
      <c r="U598" s="932">
        <v>10.5</v>
      </c>
      <c r="V598" s="933"/>
      <c r="W598" s="933"/>
      <c r="X598" s="934"/>
      <c r="Y598" s="932">
        <v>16.7</v>
      </c>
      <c r="Z598" s="934"/>
    </row>
    <row r="599" spans="1:48">
      <c r="A599" s="764" t="s">
        <v>2914</v>
      </c>
      <c r="D599" s="313" t="str">
        <f t="shared" si="10"/>
        <v>LMU480HV63</v>
      </c>
      <c r="E599" s="926">
        <v>63</v>
      </c>
      <c r="F599" s="927">
        <v>29998</v>
      </c>
      <c r="G599" s="928">
        <v>8.7899999999999991</v>
      </c>
      <c r="H599" s="927">
        <v>49997</v>
      </c>
      <c r="I599" s="928">
        <v>14.65</v>
      </c>
      <c r="J599" s="927">
        <v>54997</v>
      </c>
      <c r="K599" s="928">
        <v>16.12</v>
      </c>
      <c r="L599" s="927">
        <v>3093</v>
      </c>
      <c r="M599" s="931"/>
      <c r="N599" s="927">
        <v>4793</v>
      </c>
      <c r="O599" s="930"/>
      <c r="P599" s="930"/>
      <c r="Q599" s="931"/>
      <c r="R599" s="927">
        <v>5752</v>
      </c>
      <c r="S599" s="930"/>
      <c r="T599" s="931"/>
      <c r="U599" s="932">
        <v>10.4</v>
      </c>
      <c r="V599" s="933"/>
      <c r="W599" s="933"/>
      <c r="X599" s="934"/>
      <c r="Y599" s="932">
        <v>16.600000000000001</v>
      </c>
      <c r="Z599" s="934"/>
    </row>
    <row r="600" spans="1:48">
      <c r="A600" s="764" t="s">
        <v>2914</v>
      </c>
      <c r="D600" s="313" t="str">
        <f t="shared" si="10"/>
        <v>LMU480HV64</v>
      </c>
      <c r="E600" s="926">
        <v>64</v>
      </c>
      <c r="F600" s="927">
        <v>30158</v>
      </c>
      <c r="G600" s="928">
        <v>8.84</v>
      </c>
      <c r="H600" s="927">
        <v>50264</v>
      </c>
      <c r="I600" s="928">
        <v>14.73</v>
      </c>
      <c r="J600" s="927">
        <v>55290</v>
      </c>
      <c r="K600" s="928">
        <v>16.2</v>
      </c>
      <c r="L600" s="927">
        <v>3129</v>
      </c>
      <c r="M600" s="931"/>
      <c r="N600" s="927">
        <v>4849</v>
      </c>
      <c r="O600" s="930"/>
      <c r="P600" s="930"/>
      <c r="Q600" s="931"/>
      <c r="R600" s="927">
        <v>5819</v>
      </c>
      <c r="S600" s="930"/>
      <c r="T600" s="931"/>
      <c r="U600" s="932">
        <v>10.4</v>
      </c>
      <c r="V600" s="933"/>
      <c r="W600" s="933"/>
      <c r="X600" s="934"/>
      <c r="Y600" s="932">
        <v>16.5</v>
      </c>
      <c r="Z600" s="934"/>
    </row>
    <row r="601" spans="1:48">
      <c r="A601" s="764" t="s">
        <v>2914</v>
      </c>
      <c r="D601" s="313" t="str">
        <f t="shared" si="10"/>
        <v>LMU480HV65</v>
      </c>
      <c r="E601" s="926">
        <v>65</v>
      </c>
      <c r="F601" s="927">
        <v>30318</v>
      </c>
      <c r="G601" s="928">
        <v>8.89</v>
      </c>
      <c r="H601" s="927">
        <v>50530</v>
      </c>
      <c r="I601" s="928">
        <v>14.81</v>
      </c>
      <c r="J601" s="927">
        <v>55583</v>
      </c>
      <c r="K601" s="928">
        <v>16.29</v>
      </c>
      <c r="L601" s="927">
        <v>3165</v>
      </c>
      <c r="M601" s="931"/>
      <c r="N601" s="927">
        <v>4905</v>
      </c>
      <c r="O601" s="930"/>
      <c r="P601" s="930"/>
      <c r="Q601" s="931"/>
      <c r="R601" s="927">
        <v>5886</v>
      </c>
      <c r="S601" s="930"/>
      <c r="T601" s="931"/>
      <c r="U601" s="932">
        <v>10.3</v>
      </c>
      <c r="V601" s="933"/>
      <c r="W601" s="933"/>
      <c r="X601" s="934"/>
      <c r="Y601" s="932">
        <v>16.399999999999999</v>
      </c>
      <c r="Z601" s="934"/>
    </row>
    <row r="602" spans="1:48">
      <c r="E602" s="910" t="s">
        <v>2988</v>
      </c>
      <c r="F602" s="763"/>
      <c r="G602" s="763"/>
      <c r="H602" s="763"/>
      <c r="I602" s="763"/>
      <c r="J602" s="763"/>
      <c r="K602" s="763"/>
      <c r="L602" s="763"/>
      <c r="M602" s="763"/>
      <c r="N602" s="763"/>
      <c r="O602" s="763"/>
      <c r="P602" s="763"/>
      <c r="Q602" s="763"/>
      <c r="R602" s="763"/>
      <c r="S602" s="763"/>
      <c r="T602" s="763"/>
      <c r="U602" s="763"/>
      <c r="V602" s="763"/>
      <c r="W602" s="763"/>
      <c r="X602" s="763"/>
      <c r="Y602" s="763"/>
      <c r="Z602" s="763"/>
      <c r="AA602" s="763"/>
      <c r="AB602" s="763"/>
      <c r="AC602" s="763"/>
      <c r="AD602" s="763"/>
      <c r="AE602" s="763"/>
      <c r="AF602" s="763"/>
      <c r="AG602" s="763"/>
      <c r="AH602" s="763"/>
      <c r="AI602" s="763"/>
      <c r="AJ602" s="763"/>
      <c r="AK602" s="763"/>
      <c r="AL602" s="763"/>
      <c r="AM602" s="763"/>
      <c r="AN602" s="763"/>
      <c r="AO602" s="763"/>
      <c r="AP602" s="763"/>
      <c r="AQ602" s="763"/>
      <c r="AR602" s="763"/>
      <c r="AS602" s="763"/>
      <c r="AT602" s="763"/>
      <c r="AU602" s="763"/>
      <c r="AV602" s="763"/>
    </row>
    <row r="603" spans="1:48" ht="13.5" customHeight="1">
      <c r="E603" s="937" t="s">
        <v>2976</v>
      </c>
      <c r="F603" s="938" t="s">
        <v>2977</v>
      </c>
      <c r="G603" s="939"/>
      <c r="H603" s="939"/>
      <c r="I603" s="939"/>
      <c r="J603" s="939"/>
      <c r="K603" s="939"/>
      <c r="L603" s="938" t="s">
        <v>2978</v>
      </c>
      <c r="M603" s="939"/>
      <c r="N603" s="939"/>
      <c r="O603" s="939"/>
      <c r="P603" s="939"/>
      <c r="Q603" s="939"/>
      <c r="R603" s="939"/>
      <c r="S603" s="939"/>
      <c r="T603" s="940"/>
      <c r="U603" s="937" t="s">
        <v>2979</v>
      </c>
      <c r="V603" s="941"/>
      <c r="W603" s="941"/>
      <c r="X603" s="942"/>
      <c r="Y603" s="937" t="s">
        <v>2980</v>
      </c>
      <c r="Z603" s="942"/>
    </row>
    <row r="604" spans="1:48" ht="13.5" customHeight="1">
      <c r="D604" s="313" t="str">
        <f t="shared" si="10"/>
        <v/>
      </c>
      <c r="E604" s="943"/>
      <c r="F604" s="938" t="s">
        <v>2981</v>
      </c>
      <c r="G604" s="939"/>
      <c r="H604" s="938" t="s">
        <v>2982</v>
      </c>
      <c r="I604" s="939"/>
      <c r="J604" s="938" t="s">
        <v>2983</v>
      </c>
      <c r="K604" s="939"/>
      <c r="L604" s="937" t="s">
        <v>2981</v>
      </c>
      <c r="M604" s="942"/>
      <c r="N604" s="937" t="s">
        <v>2982</v>
      </c>
      <c r="O604" s="941"/>
      <c r="P604" s="941"/>
      <c r="Q604" s="942"/>
      <c r="R604" s="937" t="s">
        <v>2983</v>
      </c>
      <c r="S604" s="941"/>
      <c r="T604" s="942"/>
      <c r="U604" s="943"/>
      <c r="V604" s="944"/>
      <c r="W604" s="944"/>
      <c r="X604" s="945"/>
      <c r="Y604" s="943"/>
      <c r="Z604" s="945"/>
    </row>
    <row r="605" spans="1:48" ht="13.5">
      <c r="D605" s="313" t="str">
        <f t="shared" si="10"/>
        <v/>
      </c>
      <c r="E605" s="946"/>
      <c r="F605" s="938" t="s">
        <v>2984</v>
      </c>
      <c r="G605" s="938" t="s">
        <v>2985</v>
      </c>
      <c r="H605" s="938" t="s">
        <v>2984</v>
      </c>
      <c r="I605" s="938" t="s">
        <v>2985</v>
      </c>
      <c r="J605" s="938" t="s">
        <v>2984</v>
      </c>
      <c r="K605" s="938" t="s">
        <v>2985</v>
      </c>
      <c r="L605" s="946"/>
      <c r="M605" s="947"/>
      <c r="N605" s="946"/>
      <c r="O605" s="948"/>
      <c r="P605" s="948"/>
      <c r="Q605" s="947"/>
      <c r="R605" s="946"/>
      <c r="S605" s="948"/>
      <c r="T605" s="947"/>
      <c r="U605" s="946"/>
      <c r="V605" s="948"/>
      <c r="W605" s="948"/>
      <c r="X605" s="947"/>
      <c r="Y605" s="946"/>
      <c r="Z605" s="947"/>
    </row>
    <row r="606" spans="1:48">
      <c r="A606" s="764" t="s">
        <v>2916</v>
      </c>
      <c r="D606" s="313" t="str">
        <f t="shared" si="10"/>
        <v>LMU540HV24</v>
      </c>
      <c r="E606" s="926">
        <v>24</v>
      </c>
      <c r="F606" s="927">
        <v>14000</v>
      </c>
      <c r="G606" s="928">
        <v>4.0999999999999996</v>
      </c>
      <c r="H606" s="927">
        <v>23333</v>
      </c>
      <c r="I606" s="928">
        <v>6.84</v>
      </c>
      <c r="J606" s="927">
        <v>25813</v>
      </c>
      <c r="K606" s="928">
        <v>7.57</v>
      </c>
      <c r="L606" s="927">
        <v>1000</v>
      </c>
      <c r="M606" s="931"/>
      <c r="N606" s="927">
        <v>1550</v>
      </c>
      <c r="O606" s="930"/>
      <c r="P606" s="930"/>
      <c r="Q606" s="931"/>
      <c r="R606" s="927">
        <v>2336</v>
      </c>
      <c r="S606" s="930"/>
      <c r="T606" s="931"/>
      <c r="U606" s="928">
        <v>15.1</v>
      </c>
      <c r="V606" s="935"/>
      <c r="W606" s="935"/>
      <c r="X606" s="936"/>
      <c r="Y606" s="932">
        <v>19.600000000000001</v>
      </c>
      <c r="Z606" s="934"/>
    </row>
    <row r="607" spans="1:48">
      <c r="A607" s="764" t="s">
        <v>2916</v>
      </c>
      <c r="D607" s="313" t="str">
        <f t="shared" si="10"/>
        <v>LMU540HV25</v>
      </c>
      <c r="E607" s="926">
        <v>25</v>
      </c>
      <c r="F607" s="927">
        <v>14583</v>
      </c>
      <c r="G607" s="928">
        <v>4.2699999999999996</v>
      </c>
      <c r="H607" s="927">
        <v>24306</v>
      </c>
      <c r="I607" s="928">
        <v>7.12</v>
      </c>
      <c r="J607" s="927">
        <v>26889</v>
      </c>
      <c r="K607" s="928">
        <v>7.88</v>
      </c>
      <c r="L607" s="927">
        <v>1168</v>
      </c>
      <c r="M607" s="931"/>
      <c r="N607" s="927">
        <v>1668</v>
      </c>
      <c r="O607" s="930"/>
      <c r="P607" s="930"/>
      <c r="Q607" s="931"/>
      <c r="R607" s="927">
        <v>2433</v>
      </c>
      <c r="S607" s="930"/>
      <c r="T607" s="931"/>
      <c r="U607" s="928">
        <v>14.6</v>
      </c>
      <c r="V607" s="935"/>
      <c r="W607" s="935"/>
      <c r="X607" s="936"/>
      <c r="Y607" s="932">
        <v>19.5</v>
      </c>
      <c r="Z607" s="934"/>
    </row>
    <row r="608" spans="1:48">
      <c r="A608" s="764" t="s">
        <v>2916</v>
      </c>
      <c r="D608" s="313" t="str">
        <f t="shared" si="10"/>
        <v>LMU540HV26</v>
      </c>
      <c r="E608" s="926">
        <v>26</v>
      </c>
      <c r="F608" s="927">
        <v>15167</v>
      </c>
      <c r="G608" s="928">
        <v>4.45</v>
      </c>
      <c r="H608" s="927">
        <v>25278</v>
      </c>
      <c r="I608" s="928">
        <v>7.41</v>
      </c>
      <c r="J608" s="927">
        <v>27964</v>
      </c>
      <c r="K608" s="928">
        <v>8.1999999999999993</v>
      </c>
      <c r="L608" s="927">
        <v>1251</v>
      </c>
      <c r="M608" s="931"/>
      <c r="N608" s="927">
        <v>1786</v>
      </c>
      <c r="O608" s="930"/>
      <c r="P608" s="930"/>
      <c r="Q608" s="931"/>
      <c r="R608" s="927">
        <v>2530</v>
      </c>
      <c r="S608" s="930"/>
      <c r="T608" s="931"/>
      <c r="U608" s="928">
        <v>14.1</v>
      </c>
      <c r="V608" s="935"/>
      <c r="W608" s="935"/>
      <c r="X608" s="936"/>
      <c r="Y608" s="932">
        <v>19.5</v>
      </c>
      <c r="Z608" s="934"/>
    </row>
    <row r="609" spans="1:26">
      <c r="A609" s="764" t="s">
        <v>2916</v>
      </c>
      <c r="D609" s="313" t="str">
        <f t="shared" si="10"/>
        <v>LMU540HV27</v>
      </c>
      <c r="E609" s="926">
        <v>27</v>
      </c>
      <c r="F609" s="927">
        <v>15750</v>
      </c>
      <c r="G609" s="928">
        <v>4.62</v>
      </c>
      <c r="H609" s="927">
        <v>26250</v>
      </c>
      <c r="I609" s="928">
        <v>7.69</v>
      </c>
      <c r="J609" s="927">
        <v>29040</v>
      </c>
      <c r="K609" s="928">
        <v>8.51</v>
      </c>
      <c r="L609" s="927">
        <v>1333</v>
      </c>
      <c r="M609" s="931"/>
      <c r="N609" s="927">
        <v>1905</v>
      </c>
      <c r="O609" s="930"/>
      <c r="P609" s="930"/>
      <c r="Q609" s="931"/>
      <c r="R609" s="927">
        <v>2628</v>
      </c>
      <c r="S609" s="930"/>
      <c r="T609" s="931"/>
      <c r="U609" s="928">
        <v>13.8</v>
      </c>
      <c r="V609" s="935"/>
      <c r="W609" s="935"/>
      <c r="X609" s="936"/>
      <c r="Y609" s="932">
        <v>19.399999999999999</v>
      </c>
      <c r="Z609" s="934"/>
    </row>
    <row r="610" spans="1:26">
      <c r="A610" s="764" t="s">
        <v>2916</v>
      </c>
      <c r="D610" s="313" t="str">
        <f t="shared" si="10"/>
        <v>LMU540HV28</v>
      </c>
      <c r="E610" s="926">
        <v>28</v>
      </c>
      <c r="F610" s="927">
        <v>16333</v>
      </c>
      <c r="G610" s="928">
        <v>4.79</v>
      </c>
      <c r="H610" s="927">
        <v>27222</v>
      </c>
      <c r="I610" s="928">
        <v>7.98</v>
      </c>
      <c r="J610" s="927">
        <v>30116</v>
      </c>
      <c r="K610" s="928">
        <v>8.83</v>
      </c>
      <c r="L610" s="927">
        <v>1517</v>
      </c>
      <c r="M610" s="931"/>
      <c r="N610" s="927">
        <v>2023</v>
      </c>
      <c r="O610" s="930"/>
      <c r="P610" s="930"/>
      <c r="Q610" s="931"/>
      <c r="R610" s="927">
        <v>2725</v>
      </c>
      <c r="S610" s="930"/>
      <c r="T610" s="931"/>
      <c r="U610" s="928">
        <v>13.5</v>
      </c>
      <c r="V610" s="935"/>
      <c r="W610" s="935"/>
      <c r="X610" s="936"/>
      <c r="Y610" s="932">
        <v>19.399999999999999</v>
      </c>
      <c r="Z610" s="934"/>
    </row>
    <row r="611" spans="1:26">
      <c r="A611" s="764" t="s">
        <v>2916</v>
      </c>
      <c r="D611" s="313" t="str">
        <f t="shared" si="10"/>
        <v>LMU540HV29</v>
      </c>
      <c r="E611" s="926">
        <v>29</v>
      </c>
      <c r="F611" s="927">
        <v>16917</v>
      </c>
      <c r="G611" s="928">
        <v>4.96</v>
      </c>
      <c r="H611" s="927">
        <v>28194</v>
      </c>
      <c r="I611" s="928">
        <v>8.26</v>
      </c>
      <c r="J611" s="927">
        <v>31191</v>
      </c>
      <c r="K611" s="928">
        <v>9.14</v>
      </c>
      <c r="L611" s="927">
        <v>1606</v>
      </c>
      <c r="M611" s="931"/>
      <c r="N611" s="927">
        <v>2141</v>
      </c>
      <c r="O611" s="930"/>
      <c r="P611" s="930"/>
      <c r="Q611" s="931"/>
      <c r="R611" s="927">
        <v>2822</v>
      </c>
      <c r="S611" s="930"/>
      <c r="T611" s="931"/>
      <c r="U611" s="928">
        <v>13.2</v>
      </c>
      <c r="V611" s="935"/>
      <c r="W611" s="935"/>
      <c r="X611" s="936"/>
      <c r="Y611" s="932">
        <v>19.399999999999999</v>
      </c>
      <c r="Z611" s="934"/>
    </row>
    <row r="612" spans="1:26">
      <c r="A612" s="764" t="s">
        <v>2916</v>
      </c>
      <c r="D612" s="313" t="str">
        <f t="shared" si="10"/>
        <v>LMU540HV30</v>
      </c>
      <c r="E612" s="926">
        <v>30</v>
      </c>
      <c r="F612" s="927">
        <v>17500</v>
      </c>
      <c r="G612" s="928">
        <v>5.13</v>
      </c>
      <c r="H612" s="927">
        <v>29167</v>
      </c>
      <c r="I612" s="928">
        <v>8.5500000000000007</v>
      </c>
      <c r="J612" s="927">
        <v>32267</v>
      </c>
      <c r="K612" s="928">
        <v>9.4600000000000009</v>
      </c>
      <c r="L612" s="927">
        <v>1695</v>
      </c>
      <c r="M612" s="931"/>
      <c r="N612" s="927">
        <v>2259</v>
      </c>
      <c r="O612" s="930"/>
      <c r="P612" s="930"/>
      <c r="Q612" s="931"/>
      <c r="R612" s="927">
        <v>2919</v>
      </c>
      <c r="S612" s="930"/>
      <c r="T612" s="931"/>
      <c r="U612" s="928">
        <v>12.9</v>
      </c>
      <c r="V612" s="935"/>
      <c r="W612" s="935"/>
      <c r="X612" s="936"/>
      <c r="Y612" s="932">
        <v>19.3</v>
      </c>
      <c r="Z612" s="934"/>
    </row>
    <row r="613" spans="1:26">
      <c r="A613" s="764" t="s">
        <v>2916</v>
      </c>
      <c r="D613" s="313" t="str">
        <f t="shared" si="10"/>
        <v>LMU540HV31</v>
      </c>
      <c r="E613" s="926">
        <v>31</v>
      </c>
      <c r="F613" s="927">
        <v>18083</v>
      </c>
      <c r="G613" s="928">
        <v>5.3</v>
      </c>
      <c r="H613" s="927">
        <v>30139</v>
      </c>
      <c r="I613" s="928">
        <v>8.83</v>
      </c>
      <c r="J613" s="927">
        <v>33342</v>
      </c>
      <c r="K613" s="928">
        <v>9.77</v>
      </c>
      <c r="L613" s="927">
        <v>1855</v>
      </c>
      <c r="M613" s="931"/>
      <c r="N613" s="927">
        <v>2378</v>
      </c>
      <c r="O613" s="930"/>
      <c r="P613" s="930"/>
      <c r="Q613" s="931"/>
      <c r="R613" s="927">
        <v>3017</v>
      </c>
      <c r="S613" s="930"/>
      <c r="T613" s="931"/>
      <c r="U613" s="928">
        <v>12.7</v>
      </c>
      <c r="V613" s="935"/>
      <c r="W613" s="935"/>
      <c r="X613" s="936"/>
      <c r="Y613" s="932">
        <v>19.3</v>
      </c>
      <c r="Z613" s="934"/>
    </row>
    <row r="614" spans="1:26">
      <c r="A614" s="764" t="s">
        <v>2916</v>
      </c>
      <c r="D614" s="313" t="str">
        <f t="shared" si="10"/>
        <v>LMU540HV32</v>
      </c>
      <c r="E614" s="926">
        <v>32</v>
      </c>
      <c r="F614" s="927">
        <v>18667</v>
      </c>
      <c r="G614" s="928">
        <v>5.47</v>
      </c>
      <c r="H614" s="927">
        <v>31111</v>
      </c>
      <c r="I614" s="928">
        <v>9.1199999999999992</v>
      </c>
      <c r="J614" s="927">
        <v>34418</v>
      </c>
      <c r="K614" s="928">
        <v>10.09</v>
      </c>
      <c r="L614" s="927">
        <v>1947</v>
      </c>
      <c r="M614" s="931"/>
      <c r="N614" s="927">
        <v>2496</v>
      </c>
      <c r="O614" s="930"/>
      <c r="P614" s="930"/>
      <c r="Q614" s="931"/>
      <c r="R614" s="927">
        <v>3114</v>
      </c>
      <c r="S614" s="930"/>
      <c r="T614" s="931"/>
      <c r="U614" s="928">
        <v>12.5</v>
      </c>
      <c r="V614" s="935"/>
      <c r="W614" s="935"/>
      <c r="X614" s="936"/>
      <c r="Y614" s="932">
        <v>19.3</v>
      </c>
      <c r="Z614" s="934"/>
    </row>
    <row r="615" spans="1:26">
      <c r="A615" s="764" t="s">
        <v>2916</v>
      </c>
      <c r="D615" s="313" t="str">
        <f t="shared" si="10"/>
        <v>LMU540HV33</v>
      </c>
      <c r="E615" s="926">
        <v>33</v>
      </c>
      <c r="F615" s="927">
        <v>19250</v>
      </c>
      <c r="G615" s="928">
        <v>5.64</v>
      </c>
      <c r="H615" s="927">
        <v>32083</v>
      </c>
      <c r="I615" s="928">
        <v>9.4</v>
      </c>
      <c r="J615" s="927">
        <v>35493</v>
      </c>
      <c r="K615" s="928">
        <v>10.4</v>
      </c>
      <c r="L615" s="927">
        <v>2039</v>
      </c>
      <c r="M615" s="931"/>
      <c r="N615" s="927">
        <v>2614</v>
      </c>
      <c r="O615" s="930"/>
      <c r="P615" s="930"/>
      <c r="Q615" s="931"/>
      <c r="R615" s="927">
        <v>3211</v>
      </c>
      <c r="S615" s="930"/>
      <c r="T615" s="931"/>
      <c r="U615" s="928">
        <v>12.3</v>
      </c>
      <c r="V615" s="935"/>
      <c r="W615" s="935"/>
      <c r="X615" s="936"/>
      <c r="Y615" s="932">
        <v>19.2</v>
      </c>
      <c r="Z615" s="934"/>
    </row>
    <row r="616" spans="1:26">
      <c r="A616" s="764" t="s">
        <v>2916</v>
      </c>
      <c r="D616" s="313" t="str">
        <f t="shared" si="10"/>
        <v>LMU540HV34</v>
      </c>
      <c r="E616" s="926">
        <v>34</v>
      </c>
      <c r="F616" s="927">
        <v>19833</v>
      </c>
      <c r="G616" s="928">
        <v>5.81</v>
      </c>
      <c r="H616" s="927">
        <v>33056</v>
      </c>
      <c r="I616" s="928">
        <v>9.69</v>
      </c>
      <c r="J616" s="927">
        <v>36569</v>
      </c>
      <c r="K616" s="928">
        <v>10.72</v>
      </c>
      <c r="L616" s="927">
        <v>2131</v>
      </c>
      <c r="M616" s="931"/>
      <c r="N616" s="927">
        <v>2732</v>
      </c>
      <c r="O616" s="930"/>
      <c r="P616" s="930"/>
      <c r="Q616" s="931"/>
      <c r="R616" s="927">
        <v>3309</v>
      </c>
      <c r="S616" s="930"/>
      <c r="T616" s="931"/>
      <c r="U616" s="928">
        <v>12.1</v>
      </c>
      <c r="V616" s="935"/>
      <c r="W616" s="935"/>
      <c r="X616" s="936"/>
      <c r="Y616" s="932">
        <v>19.2</v>
      </c>
      <c r="Z616" s="934"/>
    </row>
    <row r="617" spans="1:26">
      <c r="A617" s="764" t="s">
        <v>2916</v>
      </c>
      <c r="D617" s="313" t="str">
        <f t="shared" si="10"/>
        <v>LMU540HV35</v>
      </c>
      <c r="E617" s="926">
        <v>35</v>
      </c>
      <c r="F617" s="927">
        <v>20417</v>
      </c>
      <c r="G617" s="928">
        <v>5.98</v>
      </c>
      <c r="H617" s="927">
        <v>34028</v>
      </c>
      <c r="I617" s="928">
        <v>9.9700000000000006</v>
      </c>
      <c r="J617" s="927">
        <v>37644</v>
      </c>
      <c r="K617" s="928">
        <v>11.03</v>
      </c>
      <c r="L617" s="927">
        <v>2280</v>
      </c>
      <c r="M617" s="931"/>
      <c r="N617" s="927">
        <v>2851</v>
      </c>
      <c r="O617" s="930"/>
      <c r="P617" s="930"/>
      <c r="Q617" s="931"/>
      <c r="R617" s="927">
        <v>3406</v>
      </c>
      <c r="S617" s="930"/>
      <c r="T617" s="931"/>
      <c r="U617" s="928">
        <v>11.9</v>
      </c>
      <c r="V617" s="935"/>
      <c r="W617" s="935"/>
      <c r="X617" s="936"/>
      <c r="Y617" s="932">
        <v>19.100000000000001</v>
      </c>
      <c r="Z617" s="934"/>
    </row>
    <row r="618" spans="1:26">
      <c r="A618" s="764" t="s">
        <v>2916</v>
      </c>
      <c r="D618" s="313" t="str">
        <f t="shared" si="10"/>
        <v>LMU540HV36</v>
      </c>
      <c r="E618" s="926">
        <v>36</v>
      </c>
      <c r="F618" s="927">
        <v>21000</v>
      </c>
      <c r="G618" s="928">
        <v>6.15</v>
      </c>
      <c r="H618" s="927">
        <v>35000</v>
      </c>
      <c r="I618" s="928">
        <v>10.26</v>
      </c>
      <c r="J618" s="927">
        <v>38720</v>
      </c>
      <c r="K618" s="928">
        <v>11.35</v>
      </c>
      <c r="L618" s="927">
        <v>2375</v>
      </c>
      <c r="M618" s="931"/>
      <c r="N618" s="927">
        <v>2969</v>
      </c>
      <c r="O618" s="930"/>
      <c r="P618" s="930"/>
      <c r="Q618" s="931"/>
      <c r="R618" s="927">
        <v>3503</v>
      </c>
      <c r="S618" s="930"/>
      <c r="T618" s="931"/>
      <c r="U618" s="928">
        <v>11.8</v>
      </c>
      <c r="V618" s="935"/>
      <c r="W618" s="935"/>
      <c r="X618" s="936"/>
      <c r="Y618" s="932">
        <v>19.100000000000001</v>
      </c>
      <c r="Z618" s="934"/>
    </row>
    <row r="619" spans="1:26">
      <c r="A619" s="764" t="s">
        <v>2916</v>
      </c>
      <c r="D619" s="313" t="str">
        <f t="shared" si="10"/>
        <v>LMU540HV37</v>
      </c>
      <c r="E619" s="926">
        <v>37</v>
      </c>
      <c r="F619" s="927">
        <v>21583</v>
      </c>
      <c r="G619" s="928">
        <v>6.33</v>
      </c>
      <c r="H619" s="927">
        <v>35972</v>
      </c>
      <c r="I619" s="928">
        <v>10.54</v>
      </c>
      <c r="J619" s="927">
        <v>39796</v>
      </c>
      <c r="K619" s="928">
        <v>11.66</v>
      </c>
      <c r="L619" s="927">
        <v>2470</v>
      </c>
      <c r="M619" s="931"/>
      <c r="N619" s="927">
        <v>3087</v>
      </c>
      <c r="O619" s="930"/>
      <c r="P619" s="930"/>
      <c r="Q619" s="931"/>
      <c r="R619" s="927">
        <v>3601</v>
      </c>
      <c r="S619" s="930"/>
      <c r="T619" s="931"/>
      <c r="U619" s="928">
        <v>11.7</v>
      </c>
      <c r="V619" s="935"/>
      <c r="W619" s="935"/>
      <c r="X619" s="936"/>
      <c r="Y619" s="932">
        <v>19.100000000000001</v>
      </c>
      <c r="Z619" s="934"/>
    </row>
    <row r="620" spans="1:26">
      <c r="A620" s="764" t="s">
        <v>2916</v>
      </c>
      <c r="D620" s="313" t="str">
        <f t="shared" si="10"/>
        <v>LMU540HV38</v>
      </c>
      <c r="E620" s="926">
        <v>38</v>
      </c>
      <c r="F620" s="927">
        <v>22167</v>
      </c>
      <c r="G620" s="928">
        <v>6.5</v>
      </c>
      <c r="H620" s="927">
        <v>36944</v>
      </c>
      <c r="I620" s="928">
        <v>10.83</v>
      </c>
      <c r="J620" s="927">
        <v>40871</v>
      </c>
      <c r="K620" s="928">
        <v>11.98</v>
      </c>
      <c r="L620" s="927">
        <v>2564</v>
      </c>
      <c r="M620" s="931"/>
      <c r="N620" s="927">
        <v>3205</v>
      </c>
      <c r="O620" s="930"/>
      <c r="P620" s="930"/>
      <c r="Q620" s="931"/>
      <c r="R620" s="927">
        <v>3698</v>
      </c>
      <c r="S620" s="930"/>
      <c r="T620" s="931"/>
      <c r="U620" s="928">
        <v>11.5</v>
      </c>
      <c r="V620" s="935"/>
      <c r="W620" s="935"/>
      <c r="X620" s="936"/>
      <c r="Y620" s="932">
        <v>19</v>
      </c>
      <c r="Z620" s="934"/>
    </row>
    <row r="621" spans="1:26">
      <c r="A621" s="764" t="s">
        <v>2916</v>
      </c>
      <c r="D621" s="313" t="str">
        <f t="shared" si="10"/>
        <v>LMU540HV39</v>
      </c>
      <c r="E621" s="926">
        <v>39</v>
      </c>
      <c r="F621" s="927">
        <v>22750</v>
      </c>
      <c r="G621" s="928">
        <v>6.67</v>
      </c>
      <c r="H621" s="927">
        <v>37917</v>
      </c>
      <c r="I621" s="928">
        <v>11.11</v>
      </c>
      <c r="J621" s="927">
        <v>41947</v>
      </c>
      <c r="K621" s="928">
        <v>12.29</v>
      </c>
      <c r="L621" s="927">
        <v>2659</v>
      </c>
      <c r="M621" s="931"/>
      <c r="N621" s="927">
        <v>3324</v>
      </c>
      <c r="O621" s="930"/>
      <c r="P621" s="930"/>
      <c r="Q621" s="931"/>
      <c r="R621" s="927">
        <v>3795</v>
      </c>
      <c r="S621" s="930"/>
      <c r="T621" s="931"/>
      <c r="U621" s="928">
        <v>11.4</v>
      </c>
      <c r="V621" s="935"/>
      <c r="W621" s="935"/>
      <c r="X621" s="936"/>
      <c r="Y621" s="932">
        <v>19</v>
      </c>
      <c r="Z621" s="934"/>
    </row>
    <row r="622" spans="1:26">
      <c r="A622" s="764" t="s">
        <v>2916</v>
      </c>
      <c r="D622" s="313" t="str">
        <f t="shared" si="10"/>
        <v>LMU540HV40</v>
      </c>
      <c r="E622" s="926">
        <v>40</v>
      </c>
      <c r="F622" s="927">
        <v>23333</v>
      </c>
      <c r="G622" s="928">
        <v>6.84</v>
      </c>
      <c r="H622" s="927">
        <v>38889</v>
      </c>
      <c r="I622" s="928">
        <v>11.4</v>
      </c>
      <c r="J622" s="927">
        <v>43022</v>
      </c>
      <c r="K622" s="928">
        <v>12.61</v>
      </c>
      <c r="L622" s="927">
        <v>2753</v>
      </c>
      <c r="M622" s="931"/>
      <c r="N622" s="927">
        <v>3442</v>
      </c>
      <c r="O622" s="930"/>
      <c r="P622" s="930"/>
      <c r="Q622" s="931"/>
      <c r="R622" s="927">
        <v>3893</v>
      </c>
      <c r="S622" s="930"/>
      <c r="T622" s="931"/>
      <c r="U622" s="928">
        <v>11.3</v>
      </c>
      <c r="V622" s="935"/>
      <c r="W622" s="935"/>
      <c r="X622" s="936"/>
      <c r="Y622" s="932">
        <v>18.899999999999999</v>
      </c>
      <c r="Z622" s="934"/>
    </row>
    <row r="623" spans="1:26">
      <c r="A623" s="764" t="s">
        <v>2916</v>
      </c>
      <c r="D623" s="313" t="str">
        <f t="shared" si="10"/>
        <v>LMU540HV41</v>
      </c>
      <c r="E623" s="926">
        <v>41</v>
      </c>
      <c r="F623" s="927">
        <v>23917</v>
      </c>
      <c r="G623" s="928">
        <v>7.01</v>
      </c>
      <c r="H623" s="927">
        <v>39861</v>
      </c>
      <c r="I623" s="928">
        <v>11.68</v>
      </c>
      <c r="J623" s="927">
        <v>44098</v>
      </c>
      <c r="K623" s="928">
        <v>12.92</v>
      </c>
      <c r="L623" s="927">
        <v>2848</v>
      </c>
      <c r="M623" s="931"/>
      <c r="N623" s="927">
        <v>3560</v>
      </c>
      <c r="O623" s="930"/>
      <c r="P623" s="930"/>
      <c r="Q623" s="931"/>
      <c r="R623" s="927">
        <v>3990</v>
      </c>
      <c r="S623" s="930"/>
      <c r="T623" s="931"/>
      <c r="U623" s="928">
        <v>11.2</v>
      </c>
      <c r="V623" s="935"/>
      <c r="W623" s="935"/>
      <c r="X623" s="936"/>
      <c r="Y623" s="932">
        <v>18.899999999999999</v>
      </c>
      <c r="Z623" s="934"/>
    </row>
    <row r="624" spans="1:26">
      <c r="A624" s="764" t="s">
        <v>2916</v>
      </c>
      <c r="D624" s="313" t="str">
        <f t="shared" si="10"/>
        <v>LMU540HV42</v>
      </c>
      <c r="E624" s="926">
        <v>42</v>
      </c>
      <c r="F624" s="927">
        <v>24500</v>
      </c>
      <c r="G624" s="928">
        <v>7.18</v>
      </c>
      <c r="H624" s="927">
        <v>40833</v>
      </c>
      <c r="I624" s="928">
        <v>11.97</v>
      </c>
      <c r="J624" s="927">
        <v>45173</v>
      </c>
      <c r="K624" s="928">
        <v>13.24</v>
      </c>
      <c r="L624" s="927">
        <v>2943</v>
      </c>
      <c r="M624" s="931"/>
      <c r="N624" s="927">
        <v>3678</v>
      </c>
      <c r="O624" s="930"/>
      <c r="P624" s="930"/>
      <c r="Q624" s="931"/>
      <c r="R624" s="927">
        <v>4087</v>
      </c>
      <c r="S624" s="930"/>
      <c r="T624" s="931"/>
      <c r="U624" s="928">
        <v>11.1</v>
      </c>
      <c r="V624" s="935"/>
      <c r="W624" s="935"/>
      <c r="X624" s="936"/>
      <c r="Y624" s="932">
        <v>18.899999999999999</v>
      </c>
      <c r="Z624" s="934"/>
    </row>
    <row r="625" spans="1:26">
      <c r="A625" s="764" t="s">
        <v>2916</v>
      </c>
      <c r="D625" s="313" t="str">
        <f t="shared" si="10"/>
        <v>LMU540HV43</v>
      </c>
      <c r="E625" s="926">
        <v>43</v>
      </c>
      <c r="F625" s="927">
        <v>25083</v>
      </c>
      <c r="G625" s="928">
        <v>7.35</v>
      </c>
      <c r="H625" s="927">
        <v>41806</v>
      </c>
      <c r="I625" s="928">
        <v>12.25</v>
      </c>
      <c r="J625" s="927">
        <v>46249</v>
      </c>
      <c r="K625" s="928">
        <v>13.55</v>
      </c>
      <c r="L625" s="927">
        <v>3037</v>
      </c>
      <c r="M625" s="931"/>
      <c r="N625" s="927">
        <v>3796</v>
      </c>
      <c r="O625" s="930"/>
      <c r="P625" s="930"/>
      <c r="Q625" s="931"/>
      <c r="R625" s="927">
        <v>4185</v>
      </c>
      <c r="S625" s="930"/>
      <c r="T625" s="931"/>
      <c r="U625" s="928">
        <v>11</v>
      </c>
      <c r="V625" s="935"/>
      <c r="W625" s="935"/>
      <c r="X625" s="936"/>
      <c r="Y625" s="932">
        <v>18.8</v>
      </c>
      <c r="Z625" s="934"/>
    </row>
    <row r="626" spans="1:26">
      <c r="A626" s="764" t="s">
        <v>2916</v>
      </c>
      <c r="D626" s="313" t="str">
        <f t="shared" si="10"/>
        <v>LMU540HV44</v>
      </c>
      <c r="E626" s="926">
        <v>44</v>
      </c>
      <c r="F626" s="927">
        <v>25667</v>
      </c>
      <c r="G626" s="928">
        <v>7.52</v>
      </c>
      <c r="H626" s="927">
        <v>42778</v>
      </c>
      <c r="I626" s="928">
        <v>12.54</v>
      </c>
      <c r="J626" s="927">
        <v>47324</v>
      </c>
      <c r="K626" s="928">
        <v>13.87</v>
      </c>
      <c r="L626" s="927">
        <v>3132</v>
      </c>
      <c r="M626" s="931"/>
      <c r="N626" s="927">
        <v>3915</v>
      </c>
      <c r="O626" s="930"/>
      <c r="P626" s="930"/>
      <c r="Q626" s="931"/>
      <c r="R626" s="927">
        <v>4282</v>
      </c>
      <c r="S626" s="930"/>
      <c r="T626" s="931"/>
      <c r="U626" s="928">
        <v>10.9</v>
      </c>
      <c r="V626" s="935"/>
      <c r="W626" s="935"/>
      <c r="X626" s="936"/>
      <c r="Y626" s="932">
        <v>18.8</v>
      </c>
      <c r="Z626" s="934"/>
    </row>
    <row r="627" spans="1:26">
      <c r="A627" s="764" t="s">
        <v>2916</v>
      </c>
      <c r="D627" s="313" t="str">
        <f t="shared" si="10"/>
        <v>LMU540HV45</v>
      </c>
      <c r="E627" s="926">
        <v>45</v>
      </c>
      <c r="F627" s="927">
        <v>26250</v>
      </c>
      <c r="G627" s="928">
        <v>7.69</v>
      </c>
      <c r="H627" s="927">
        <v>43750</v>
      </c>
      <c r="I627" s="928">
        <v>12.82</v>
      </c>
      <c r="J627" s="927">
        <v>48400</v>
      </c>
      <c r="K627" s="928">
        <v>14.19</v>
      </c>
      <c r="L627" s="927">
        <v>3226</v>
      </c>
      <c r="M627" s="931"/>
      <c r="N627" s="927">
        <v>4033</v>
      </c>
      <c r="O627" s="930"/>
      <c r="P627" s="930"/>
      <c r="Q627" s="931"/>
      <c r="R627" s="927">
        <v>4379</v>
      </c>
      <c r="S627" s="930"/>
      <c r="T627" s="931"/>
      <c r="U627" s="928">
        <v>10.8</v>
      </c>
      <c r="V627" s="935"/>
      <c r="W627" s="935"/>
      <c r="X627" s="936"/>
      <c r="Y627" s="932">
        <v>18.7</v>
      </c>
      <c r="Z627" s="934"/>
    </row>
    <row r="628" spans="1:26">
      <c r="A628" s="764" t="s">
        <v>2916</v>
      </c>
      <c r="D628" s="313" t="str">
        <f t="shared" si="10"/>
        <v>LMU540HV46</v>
      </c>
      <c r="E628" s="926">
        <v>46</v>
      </c>
      <c r="F628" s="927">
        <v>26833</v>
      </c>
      <c r="G628" s="928">
        <v>7.86</v>
      </c>
      <c r="H628" s="927">
        <v>44722</v>
      </c>
      <c r="I628" s="928">
        <v>13.11</v>
      </c>
      <c r="J628" s="927">
        <v>49476</v>
      </c>
      <c r="K628" s="928">
        <v>14.5</v>
      </c>
      <c r="L628" s="927">
        <v>3321</v>
      </c>
      <c r="M628" s="931"/>
      <c r="N628" s="927">
        <v>4151</v>
      </c>
      <c r="O628" s="930"/>
      <c r="P628" s="930"/>
      <c r="Q628" s="931"/>
      <c r="R628" s="927">
        <v>4476</v>
      </c>
      <c r="S628" s="930"/>
      <c r="T628" s="931"/>
      <c r="U628" s="928">
        <v>10.8</v>
      </c>
      <c r="V628" s="935"/>
      <c r="W628" s="935"/>
      <c r="X628" s="936"/>
      <c r="Y628" s="932">
        <v>18.7</v>
      </c>
      <c r="Z628" s="934"/>
    </row>
    <row r="629" spans="1:26">
      <c r="A629" s="764" t="s">
        <v>2916</v>
      </c>
      <c r="D629" s="313" t="str">
        <f t="shared" si="10"/>
        <v>LMU540HV47</v>
      </c>
      <c r="E629" s="926">
        <v>47</v>
      </c>
      <c r="F629" s="927">
        <v>27417</v>
      </c>
      <c r="G629" s="928">
        <v>8.0399999999999991</v>
      </c>
      <c r="H629" s="927">
        <v>45694</v>
      </c>
      <c r="I629" s="928">
        <v>13.39</v>
      </c>
      <c r="J629" s="927">
        <v>50551</v>
      </c>
      <c r="K629" s="928">
        <v>14.82</v>
      </c>
      <c r="L629" s="927">
        <v>3415</v>
      </c>
      <c r="M629" s="931"/>
      <c r="N629" s="927">
        <v>4269</v>
      </c>
      <c r="O629" s="930"/>
      <c r="P629" s="930"/>
      <c r="Q629" s="931"/>
      <c r="R629" s="927">
        <v>4574</v>
      </c>
      <c r="S629" s="930"/>
      <c r="T629" s="931"/>
      <c r="U629" s="928">
        <v>10.7</v>
      </c>
      <c r="V629" s="935"/>
      <c r="W629" s="935"/>
      <c r="X629" s="936"/>
      <c r="Y629" s="932">
        <v>18.7</v>
      </c>
      <c r="Z629" s="934"/>
    </row>
    <row r="630" spans="1:26">
      <c r="A630" s="764" t="s">
        <v>2916</v>
      </c>
      <c r="D630" s="313" t="str">
        <f t="shared" si="10"/>
        <v>LMU540HV48</v>
      </c>
      <c r="E630" s="926">
        <v>48</v>
      </c>
      <c r="F630" s="927">
        <v>28000</v>
      </c>
      <c r="G630" s="928">
        <v>8.2100000000000009</v>
      </c>
      <c r="H630" s="927">
        <v>46667</v>
      </c>
      <c r="I630" s="928">
        <v>13.68</v>
      </c>
      <c r="J630" s="927">
        <v>51627</v>
      </c>
      <c r="K630" s="928">
        <v>15.13</v>
      </c>
      <c r="L630" s="927">
        <v>3510</v>
      </c>
      <c r="M630" s="931"/>
      <c r="N630" s="927">
        <v>4388</v>
      </c>
      <c r="O630" s="930"/>
      <c r="P630" s="930"/>
      <c r="Q630" s="931"/>
      <c r="R630" s="927">
        <v>4671</v>
      </c>
      <c r="S630" s="930"/>
      <c r="T630" s="931"/>
      <c r="U630" s="928">
        <v>10.6</v>
      </c>
      <c r="V630" s="935"/>
      <c r="W630" s="935"/>
      <c r="X630" s="936"/>
      <c r="Y630" s="932">
        <v>18.600000000000001</v>
      </c>
      <c r="Z630" s="934"/>
    </row>
    <row r="631" spans="1:26">
      <c r="A631" s="764" t="s">
        <v>2916</v>
      </c>
      <c r="D631" s="313" t="str">
        <f t="shared" si="10"/>
        <v>LMU540HV49</v>
      </c>
      <c r="E631" s="926">
        <v>49</v>
      </c>
      <c r="F631" s="927">
        <v>28583</v>
      </c>
      <c r="G631" s="928">
        <v>8.3800000000000008</v>
      </c>
      <c r="H631" s="927">
        <v>47639</v>
      </c>
      <c r="I631" s="928">
        <v>13.96</v>
      </c>
      <c r="J631" s="927">
        <v>52702</v>
      </c>
      <c r="K631" s="928">
        <v>15.45</v>
      </c>
      <c r="L631" s="927">
        <v>3605</v>
      </c>
      <c r="M631" s="931"/>
      <c r="N631" s="927">
        <v>4506</v>
      </c>
      <c r="O631" s="930"/>
      <c r="P631" s="930"/>
      <c r="Q631" s="931"/>
      <c r="R631" s="927">
        <v>4768</v>
      </c>
      <c r="S631" s="930"/>
      <c r="T631" s="931"/>
      <c r="U631" s="928">
        <v>10.6</v>
      </c>
      <c r="V631" s="935"/>
      <c r="W631" s="935"/>
      <c r="X631" s="936"/>
      <c r="Y631" s="932">
        <v>18.600000000000001</v>
      </c>
      <c r="Z631" s="934"/>
    </row>
    <row r="632" spans="1:26">
      <c r="A632" s="764" t="s">
        <v>2916</v>
      </c>
      <c r="D632" s="313" t="str">
        <f t="shared" si="10"/>
        <v>LMU540HV50</v>
      </c>
      <c r="E632" s="926">
        <v>50</v>
      </c>
      <c r="F632" s="927">
        <v>29167</v>
      </c>
      <c r="G632" s="928">
        <v>8.5500000000000007</v>
      </c>
      <c r="H632" s="927">
        <v>48611</v>
      </c>
      <c r="I632" s="928">
        <v>14.25</v>
      </c>
      <c r="J632" s="927">
        <v>53778</v>
      </c>
      <c r="K632" s="928">
        <v>15.76</v>
      </c>
      <c r="L632" s="927">
        <v>3699</v>
      </c>
      <c r="M632" s="931"/>
      <c r="N632" s="927">
        <v>4624</v>
      </c>
      <c r="O632" s="930"/>
      <c r="P632" s="930"/>
      <c r="Q632" s="931"/>
      <c r="R632" s="927">
        <v>4866</v>
      </c>
      <c r="S632" s="930"/>
      <c r="T632" s="931"/>
      <c r="U632" s="928">
        <v>10.5</v>
      </c>
      <c r="V632" s="935"/>
      <c r="W632" s="935"/>
      <c r="X632" s="936"/>
      <c r="Y632" s="932">
        <v>18.600000000000001</v>
      </c>
      <c r="Z632" s="934"/>
    </row>
    <row r="633" spans="1:26">
      <c r="A633" s="764" t="s">
        <v>2916</v>
      </c>
      <c r="D633" s="313" t="str">
        <f t="shared" si="10"/>
        <v>LMU540HV51</v>
      </c>
      <c r="E633" s="926">
        <v>51</v>
      </c>
      <c r="F633" s="927">
        <v>29750</v>
      </c>
      <c r="G633" s="928">
        <v>8.7200000000000006</v>
      </c>
      <c r="H633" s="927">
        <v>49583</v>
      </c>
      <c r="I633" s="928">
        <v>14.53</v>
      </c>
      <c r="J633" s="927">
        <v>54853</v>
      </c>
      <c r="K633" s="928">
        <v>16.079999999999998</v>
      </c>
      <c r="L633" s="927">
        <v>3794</v>
      </c>
      <c r="M633" s="931"/>
      <c r="N633" s="927">
        <v>4742</v>
      </c>
      <c r="O633" s="930"/>
      <c r="P633" s="930"/>
      <c r="Q633" s="931"/>
      <c r="R633" s="927">
        <v>4963</v>
      </c>
      <c r="S633" s="930"/>
      <c r="T633" s="931"/>
      <c r="U633" s="928">
        <v>10.5</v>
      </c>
      <c r="V633" s="935"/>
      <c r="W633" s="935"/>
      <c r="X633" s="936"/>
      <c r="Y633" s="932">
        <v>18.5</v>
      </c>
      <c r="Z633" s="934"/>
    </row>
    <row r="634" spans="1:26">
      <c r="A634" s="764" t="s">
        <v>2916</v>
      </c>
      <c r="D634" s="313" t="str">
        <f t="shared" si="10"/>
        <v>LMU540HV52</v>
      </c>
      <c r="E634" s="926">
        <v>52</v>
      </c>
      <c r="F634" s="927">
        <v>30333</v>
      </c>
      <c r="G634" s="928">
        <v>8.89</v>
      </c>
      <c r="H634" s="927">
        <v>50556</v>
      </c>
      <c r="I634" s="928">
        <v>14.82</v>
      </c>
      <c r="J634" s="927">
        <v>55929</v>
      </c>
      <c r="K634" s="928">
        <v>16.39</v>
      </c>
      <c r="L634" s="927">
        <v>3888</v>
      </c>
      <c r="M634" s="931"/>
      <c r="N634" s="927">
        <v>4861</v>
      </c>
      <c r="O634" s="930"/>
      <c r="P634" s="930"/>
      <c r="Q634" s="931"/>
      <c r="R634" s="927">
        <v>5060</v>
      </c>
      <c r="S634" s="930"/>
      <c r="T634" s="931"/>
      <c r="U634" s="928">
        <v>10.4</v>
      </c>
      <c r="V634" s="935"/>
      <c r="W634" s="935"/>
      <c r="X634" s="936"/>
      <c r="Y634" s="932">
        <v>18.5</v>
      </c>
      <c r="Z634" s="934"/>
    </row>
    <row r="635" spans="1:26">
      <c r="A635" s="764" t="s">
        <v>2916</v>
      </c>
      <c r="D635" s="313" t="str">
        <f t="shared" si="10"/>
        <v>LMU540HV53</v>
      </c>
      <c r="E635" s="926">
        <v>53</v>
      </c>
      <c r="F635" s="927">
        <v>30917</v>
      </c>
      <c r="G635" s="928">
        <v>9.06</v>
      </c>
      <c r="H635" s="927">
        <v>51528</v>
      </c>
      <c r="I635" s="928">
        <v>15.1</v>
      </c>
      <c r="J635" s="927">
        <v>57004</v>
      </c>
      <c r="K635" s="928">
        <v>16.71</v>
      </c>
      <c r="L635" s="927">
        <v>3983</v>
      </c>
      <c r="M635" s="931"/>
      <c r="N635" s="927">
        <v>4979</v>
      </c>
      <c r="O635" s="930"/>
      <c r="P635" s="930"/>
      <c r="Q635" s="931"/>
      <c r="R635" s="927">
        <v>5158</v>
      </c>
      <c r="S635" s="930"/>
      <c r="T635" s="931"/>
      <c r="U635" s="928">
        <v>10.3</v>
      </c>
      <c r="V635" s="935"/>
      <c r="W635" s="935"/>
      <c r="X635" s="936"/>
      <c r="Y635" s="932">
        <v>18.399999999999999</v>
      </c>
      <c r="Z635" s="934"/>
    </row>
    <row r="636" spans="1:26">
      <c r="A636" s="764" t="s">
        <v>2916</v>
      </c>
      <c r="D636" s="313" t="str">
        <f t="shared" si="10"/>
        <v>LMU540HV54</v>
      </c>
      <c r="E636" s="926">
        <v>54</v>
      </c>
      <c r="F636" s="927">
        <v>31500</v>
      </c>
      <c r="G636" s="928">
        <v>9.23</v>
      </c>
      <c r="H636" s="927">
        <v>52500</v>
      </c>
      <c r="I636" s="928">
        <v>15.39</v>
      </c>
      <c r="J636" s="927">
        <v>58080</v>
      </c>
      <c r="K636" s="928">
        <v>17.02</v>
      </c>
      <c r="L636" s="927">
        <v>4078</v>
      </c>
      <c r="M636" s="931"/>
      <c r="N636" s="927">
        <v>5097</v>
      </c>
      <c r="O636" s="930"/>
      <c r="P636" s="930"/>
      <c r="Q636" s="931"/>
      <c r="R636" s="927">
        <v>5255</v>
      </c>
      <c r="S636" s="930"/>
      <c r="T636" s="931"/>
      <c r="U636" s="928">
        <v>10.3</v>
      </c>
      <c r="V636" s="935"/>
      <c r="W636" s="935"/>
      <c r="X636" s="936"/>
      <c r="Y636" s="932">
        <v>18.399999999999999</v>
      </c>
      <c r="Z636" s="934"/>
    </row>
    <row r="637" spans="1:26">
      <c r="A637" s="764" t="s">
        <v>2916</v>
      </c>
      <c r="D637" s="313" t="str">
        <f t="shared" si="10"/>
        <v>LMU540HV55</v>
      </c>
      <c r="E637" s="926">
        <v>55</v>
      </c>
      <c r="F637" s="927">
        <v>31892</v>
      </c>
      <c r="G637" s="928">
        <v>9.35</v>
      </c>
      <c r="H637" s="927">
        <v>52666</v>
      </c>
      <c r="I637" s="928">
        <v>15.44</v>
      </c>
      <c r="J637" s="927">
        <v>58349</v>
      </c>
      <c r="K637" s="928">
        <v>17.100000000000001</v>
      </c>
      <c r="L637" s="927">
        <v>4102</v>
      </c>
      <c r="M637" s="931"/>
      <c r="N637" s="927">
        <v>5128</v>
      </c>
      <c r="O637" s="930"/>
      <c r="P637" s="930"/>
      <c r="Q637" s="931"/>
      <c r="R637" s="927">
        <v>5287</v>
      </c>
      <c r="S637" s="930"/>
      <c r="T637" s="931"/>
      <c r="U637" s="928">
        <v>10.3</v>
      </c>
      <c r="V637" s="935"/>
      <c r="W637" s="935"/>
      <c r="X637" s="936"/>
      <c r="Y637" s="932">
        <v>18.3</v>
      </c>
      <c r="Z637" s="934"/>
    </row>
    <row r="638" spans="1:26">
      <c r="A638" s="764" t="s">
        <v>2916</v>
      </c>
      <c r="D638" s="313" t="str">
        <f t="shared" si="10"/>
        <v>LMU540HV56</v>
      </c>
      <c r="E638" s="926">
        <v>56</v>
      </c>
      <c r="F638" s="927">
        <v>32285</v>
      </c>
      <c r="G638" s="928">
        <v>9.4600000000000009</v>
      </c>
      <c r="H638" s="927">
        <v>52832</v>
      </c>
      <c r="I638" s="928">
        <v>15.48</v>
      </c>
      <c r="J638" s="927">
        <v>58619</v>
      </c>
      <c r="K638" s="928">
        <v>17.18</v>
      </c>
      <c r="L638" s="927">
        <v>4127</v>
      </c>
      <c r="M638" s="931"/>
      <c r="N638" s="927">
        <v>5159</v>
      </c>
      <c r="O638" s="930"/>
      <c r="P638" s="930"/>
      <c r="Q638" s="931"/>
      <c r="R638" s="927">
        <v>5319</v>
      </c>
      <c r="S638" s="930"/>
      <c r="T638" s="931"/>
      <c r="U638" s="928">
        <v>10.199999999999999</v>
      </c>
      <c r="V638" s="935"/>
      <c r="W638" s="935"/>
      <c r="X638" s="936"/>
      <c r="Y638" s="932">
        <v>18.2</v>
      </c>
      <c r="Z638" s="934"/>
    </row>
    <row r="639" spans="1:26">
      <c r="A639" s="764" t="s">
        <v>2916</v>
      </c>
      <c r="D639" s="313" t="str">
        <f t="shared" si="10"/>
        <v>LMU540HV57</v>
      </c>
      <c r="E639" s="926">
        <v>57</v>
      </c>
      <c r="F639" s="927">
        <v>32677</v>
      </c>
      <c r="G639" s="928">
        <v>9.58</v>
      </c>
      <c r="H639" s="927">
        <v>52997</v>
      </c>
      <c r="I639" s="928">
        <v>15.53</v>
      </c>
      <c r="J639" s="927">
        <v>58888</v>
      </c>
      <c r="K639" s="928">
        <v>17.260000000000002</v>
      </c>
      <c r="L639" s="927">
        <v>4152</v>
      </c>
      <c r="M639" s="931"/>
      <c r="N639" s="927">
        <v>5190</v>
      </c>
      <c r="O639" s="930"/>
      <c r="P639" s="930"/>
      <c r="Q639" s="931"/>
      <c r="R639" s="927">
        <v>5351</v>
      </c>
      <c r="S639" s="930"/>
      <c r="T639" s="931"/>
      <c r="U639" s="928">
        <v>10.199999999999999</v>
      </c>
      <c r="V639" s="935"/>
      <c r="W639" s="935"/>
      <c r="X639" s="936"/>
      <c r="Y639" s="932">
        <v>18.100000000000001</v>
      </c>
      <c r="Z639" s="934"/>
    </row>
    <row r="640" spans="1:26">
      <c r="A640" s="764" t="s">
        <v>2916</v>
      </c>
      <c r="D640" s="313" t="str">
        <f t="shared" si="10"/>
        <v>LMU540HV58</v>
      </c>
      <c r="E640" s="926">
        <v>58</v>
      </c>
      <c r="F640" s="927">
        <v>33069</v>
      </c>
      <c r="G640" s="928">
        <v>9.69</v>
      </c>
      <c r="H640" s="927">
        <v>53163</v>
      </c>
      <c r="I640" s="928">
        <v>15.58</v>
      </c>
      <c r="J640" s="927">
        <v>59158</v>
      </c>
      <c r="K640" s="928">
        <v>17.34</v>
      </c>
      <c r="L640" s="927">
        <v>4176</v>
      </c>
      <c r="M640" s="931"/>
      <c r="N640" s="927">
        <v>5221</v>
      </c>
      <c r="O640" s="930"/>
      <c r="P640" s="930"/>
      <c r="Q640" s="931"/>
      <c r="R640" s="927">
        <v>5382</v>
      </c>
      <c r="S640" s="930"/>
      <c r="T640" s="931"/>
      <c r="U640" s="928">
        <v>10.199999999999999</v>
      </c>
      <c r="V640" s="935"/>
      <c r="W640" s="935"/>
      <c r="X640" s="936"/>
      <c r="Y640" s="932">
        <v>18</v>
      </c>
      <c r="Z640" s="934"/>
    </row>
    <row r="641" spans="1:26">
      <c r="A641" s="764" t="s">
        <v>2916</v>
      </c>
      <c r="D641" s="313" t="str">
        <f t="shared" si="10"/>
        <v>LMU540HV59</v>
      </c>
      <c r="E641" s="926">
        <v>59</v>
      </c>
      <c r="F641" s="927">
        <v>33462</v>
      </c>
      <c r="G641" s="928">
        <v>9.81</v>
      </c>
      <c r="H641" s="927">
        <v>53329</v>
      </c>
      <c r="I641" s="928">
        <v>15.63</v>
      </c>
      <c r="J641" s="927">
        <v>59427</v>
      </c>
      <c r="K641" s="928">
        <v>17.420000000000002</v>
      </c>
      <c r="L641" s="927">
        <v>4201</v>
      </c>
      <c r="M641" s="931"/>
      <c r="N641" s="927">
        <v>5252</v>
      </c>
      <c r="O641" s="930"/>
      <c r="P641" s="930"/>
      <c r="Q641" s="931"/>
      <c r="R641" s="927">
        <v>5414</v>
      </c>
      <c r="S641" s="930"/>
      <c r="T641" s="931"/>
      <c r="U641" s="928">
        <v>10.199999999999999</v>
      </c>
      <c r="V641" s="935"/>
      <c r="W641" s="935"/>
      <c r="X641" s="936"/>
      <c r="Y641" s="932">
        <v>17.899999999999999</v>
      </c>
      <c r="Z641" s="934"/>
    </row>
    <row r="642" spans="1:26">
      <c r="A642" s="764" t="s">
        <v>2916</v>
      </c>
      <c r="D642" s="313" t="str">
        <f t="shared" si="10"/>
        <v>LMU540HV60</v>
      </c>
      <c r="E642" s="926">
        <v>60</v>
      </c>
      <c r="F642" s="927">
        <v>33854</v>
      </c>
      <c r="G642" s="928">
        <v>9.92</v>
      </c>
      <c r="H642" s="927">
        <v>53495</v>
      </c>
      <c r="I642" s="928">
        <v>15.68</v>
      </c>
      <c r="J642" s="927">
        <v>59697</v>
      </c>
      <c r="K642" s="928">
        <v>17.5</v>
      </c>
      <c r="L642" s="927">
        <v>4226</v>
      </c>
      <c r="M642" s="931"/>
      <c r="N642" s="927">
        <v>5282</v>
      </c>
      <c r="O642" s="930"/>
      <c r="P642" s="930"/>
      <c r="Q642" s="931"/>
      <c r="R642" s="927">
        <v>5446</v>
      </c>
      <c r="S642" s="930"/>
      <c r="T642" s="931"/>
      <c r="U642" s="928">
        <v>10.1</v>
      </c>
      <c r="V642" s="935"/>
      <c r="W642" s="935"/>
      <c r="X642" s="936"/>
      <c r="Y642" s="932">
        <v>17.8</v>
      </c>
      <c r="Z642" s="934"/>
    </row>
    <row r="643" spans="1:26">
      <c r="A643" s="764" t="s">
        <v>2916</v>
      </c>
      <c r="D643" s="313" t="str">
        <f t="shared" si="10"/>
        <v>LMU540HV61</v>
      </c>
      <c r="E643" s="926">
        <v>61</v>
      </c>
      <c r="F643" s="927">
        <v>34247</v>
      </c>
      <c r="G643" s="928">
        <v>10.039999999999999</v>
      </c>
      <c r="H643" s="927">
        <v>53661</v>
      </c>
      <c r="I643" s="928">
        <v>15.73</v>
      </c>
      <c r="J643" s="927">
        <v>59966</v>
      </c>
      <c r="K643" s="928">
        <v>17.579999999999998</v>
      </c>
      <c r="L643" s="927">
        <v>4251</v>
      </c>
      <c r="M643" s="931"/>
      <c r="N643" s="927">
        <v>5313</v>
      </c>
      <c r="O643" s="930"/>
      <c r="P643" s="930"/>
      <c r="Q643" s="931"/>
      <c r="R643" s="927">
        <v>5478</v>
      </c>
      <c r="S643" s="930"/>
      <c r="T643" s="931"/>
      <c r="U643" s="928">
        <v>10.1</v>
      </c>
      <c r="V643" s="935"/>
      <c r="W643" s="935"/>
      <c r="X643" s="936"/>
      <c r="Y643" s="932">
        <v>17.7</v>
      </c>
      <c r="Z643" s="934"/>
    </row>
    <row r="644" spans="1:26">
      <c r="A644" s="764" t="s">
        <v>2916</v>
      </c>
      <c r="D644" s="313" t="str">
        <f t="shared" si="10"/>
        <v>LMU540HV62</v>
      </c>
      <c r="E644" s="926">
        <v>62</v>
      </c>
      <c r="F644" s="927">
        <v>34639</v>
      </c>
      <c r="G644" s="928">
        <v>10.15</v>
      </c>
      <c r="H644" s="927">
        <v>53826</v>
      </c>
      <c r="I644" s="928">
        <v>15.78</v>
      </c>
      <c r="J644" s="927">
        <v>60236</v>
      </c>
      <c r="K644" s="928">
        <v>17.649999999999999</v>
      </c>
      <c r="L644" s="927">
        <v>4275</v>
      </c>
      <c r="M644" s="931"/>
      <c r="N644" s="927">
        <v>5344</v>
      </c>
      <c r="O644" s="930"/>
      <c r="P644" s="930"/>
      <c r="Q644" s="931"/>
      <c r="R644" s="927">
        <v>5510</v>
      </c>
      <c r="S644" s="930"/>
      <c r="T644" s="931"/>
      <c r="U644" s="928">
        <v>10.1</v>
      </c>
      <c r="V644" s="935"/>
      <c r="W644" s="935"/>
      <c r="X644" s="936"/>
      <c r="Y644" s="932">
        <v>17.600000000000001</v>
      </c>
      <c r="Z644" s="934"/>
    </row>
    <row r="645" spans="1:26">
      <c r="A645" s="764" t="s">
        <v>2916</v>
      </c>
      <c r="D645" s="313" t="str">
        <f t="shared" si="10"/>
        <v>LMU540HV63</v>
      </c>
      <c r="E645" s="926">
        <v>63</v>
      </c>
      <c r="F645" s="927">
        <v>35031</v>
      </c>
      <c r="G645" s="928">
        <v>10.27</v>
      </c>
      <c r="H645" s="927">
        <v>53992</v>
      </c>
      <c r="I645" s="928">
        <v>15.82</v>
      </c>
      <c r="J645" s="927">
        <v>60505</v>
      </c>
      <c r="K645" s="928">
        <v>17.73</v>
      </c>
      <c r="L645" s="927">
        <v>4300</v>
      </c>
      <c r="M645" s="931"/>
      <c r="N645" s="927">
        <v>5375</v>
      </c>
      <c r="O645" s="930"/>
      <c r="P645" s="930"/>
      <c r="Q645" s="931"/>
      <c r="R645" s="927">
        <v>5542</v>
      </c>
      <c r="S645" s="930"/>
      <c r="T645" s="931"/>
      <c r="U645" s="928">
        <v>10</v>
      </c>
      <c r="V645" s="935"/>
      <c r="W645" s="935"/>
      <c r="X645" s="936"/>
      <c r="Y645" s="932">
        <v>17.5</v>
      </c>
      <c r="Z645" s="934"/>
    </row>
    <row r="646" spans="1:26">
      <c r="A646" s="764" t="s">
        <v>2916</v>
      </c>
      <c r="D646" s="313" t="str">
        <f t="shared" si="10"/>
        <v>LMU540HV64</v>
      </c>
      <c r="E646" s="926">
        <v>64</v>
      </c>
      <c r="F646" s="927">
        <v>35424</v>
      </c>
      <c r="G646" s="928">
        <v>10.38</v>
      </c>
      <c r="H646" s="927">
        <v>54158</v>
      </c>
      <c r="I646" s="928">
        <v>15.87</v>
      </c>
      <c r="J646" s="927">
        <v>60775</v>
      </c>
      <c r="K646" s="928">
        <v>17.809999999999999</v>
      </c>
      <c r="L646" s="927">
        <v>4325</v>
      </c>
      <c r="M646" s="931"/>
      <c r="N646" s="927">
        <v>5406</v>
      </c>
      <c r="O646" s="930"/>
      <c r="P646" s="930"/>
      <c r="Q646" s="931"/>
      <c r="R646" s="927">
        <v>5573</v>
      </c>
      <c r="S646" s="930"/>
      <c r="T646" s="931"/>
      <c r="U646" s="928">
        <v>10</v>
      </c>
      <c r="V646" s="935"/>
      <c r="W646" s="935"/>
      <c r="X646" s="936"/>
      <c r="Y646" s="932">
        <v>17.399999999999999</v>
      </c>
      <c r="Z646" s="934"/>
    </row>
    <row r="647" spans="1:26">
      <c r="A647" s="764" t="s">
        <v>2916</v>
      </c>
      <c r="D647" s="313" t="str">
        <f t="shared" si="10"/>
        <v>LMU540HV65</v>
      </c>
      <c r="E647" s="926">
        <v>65</v>
      </c>
      <c r="F647" s="927">
        <v>35816</v>
      </c>
      <c r="G647" s="928">
        <v>10.5</v>
      </c>
      <c r="H647" s="927">
        <v>54324</v>
      </c>
      <c r="I647" s="928">
        <v>15.92</v>
      </c>
      <c r="J647" s="927">
        <v>61044</v>
      </c>
      <c r="K647" s="928">
        <v>17.89</v>
      </c>
      <c r="L647" s="927">
        <v>4350</v>
      </c>
      <c r="M647" s="931"/>
      <c r="N647" s="927">
        <v>5437</v>
      </c>
      <c r="O647" s="930"/>
      <c r="P647" s="930"/>
      <c r="Q647" s="931"/>
      <c r="R647" s="927">
        <v>5605</v>
      </c>
      <c r="S647" s="930"/>
      <c r="T647" s="931"/>
      <c r="U647" s="928">
        <v>10</v>
      </c>
      <c r="V647" s="935"/>
      <c r="W647" s="935"/>
      <c r="X647" s="936"/>
      <c r="Y647" s="932">
        <v>17.3</v>
      </c>
      <c r="Z647" s="934"/>
    </row>
    <row r="648" spans="1:26">
      <c r="A648" s="764" t="s">
        <v>2916</v>
      </c>
      <c r="D648" s="313" t="str">
        <f t="shared" si="10"/>
        <v>LMU540HV66</v>
      </c>
      <c r="E648" s="926">
        <v>66</v>
      </c>
      <c r="F648" s="927">
        <v>36208</v>
      </c>
      <c r="G648" s="928">
        <v>10.61</v>
      </c>
      <c r="H648" s="927">
        <v>54489</v>
      </c>
      <c r="I648" s="928">
        <v>15.97</v>
      </c>
      <c r="J648" s="927">
        <v>61314</v>
      </c>
      <c r="K648" s="928">
        <v>17.97</v>
      </c>
      <c r="L648" s="927">
        <v>4374</v>
      </c>
      <c r="M648" s="931"/>
      <c r="N648" s="927">
        <v>5468</v>
      </c>
      <c r="O648" s="930"/>
      <c r="P648" s="930"/>
      <c r="Q648" s="931"/>
      <c r="R648" s="927">
        <v>5637</v>
      </c>
      <c r="S648" s="930"/>
      <c r="T648" s="931"/>
      <c r="U648" s="928">
        <v>10</v>
      </c>
      <c r="V648" s="935"/>
      <c r="W648" s="935"/>
      <c r="X648" s="936"/>
      <c r="Y648" s="932">
        <v>17.2</v>
      </c>
      <c r="Z648" s="934"/>
    </row>
    <row r="649" spans="1:26">
      <c r="A649" s="764" t="s">
        <v>2916</v>
      </c>
      <c r="D649" s="313" t="str">
        <f t="shared" si="10"/>
        <v>LMU540HV67</v>
      </c>
      <c r="E649" s="926">
        <v>67</v>
      </c>
      <c r="F649" s="927">
        <v>36601</v>
      </c>
      <c r="G649" s="928">
        <v>10.73</v>
      </c>
      <c r="H649" s="927">
        <v>54655</v>
      </c>
      <c r="I649" s="928">
        <v>16.02</v>
      </c>
      <c r="J649" s="927">
        <v>61583</v>
      </c>
      <c r="K649" s="928">
        <v>18.05</v>
      </c>
      <c r="L649" s="927">
        <v>4399</v>
      </c>
      <c r="M649" s="931"/>
      <c r="N649" s="927">
        <v>5499</v>
      </c>
      <c r="O649" s="930"/>
      <c r="P649" s="930"/>
      <c r="Q649" s="931"/>
      <c r="R649" s="927">
        <v>5669</v>
      </c>
      <c r="S649" s="930"/>
      <c r="T649" s="931"/>
      <c r="U649" s="928">
        <v>9.9</v>
      </c>
      <c r="V649" s="935"/>
      <c r="W649" s="935"/>
      <c r="X649" s="936"/>
      <c r="Y649" s="932">
        <v>17.100000000000001</v>
      </c>
      <c r="Z649" s="934"/>
    </row>
    <row r="650" spans="1:26">
      <c r="A650" s="764" t="s">
        <v>2916</v>
      </c>
      <c r="D650" s="313" t="str">
        <f t="shared" si="10"/>
        <v>LMU540HV68</v>
      </c>
      <c r="E650" s="926">
        <v>68</v>
      </c>
      <c r="F650" s="927">
        <v>36993</v>
      </c>
      <c r="G650" s="928">
        <v>10.84</v>
      </c>
      <c r="H650" s="927">
        <v>54821</v>
      </c>
      <c r="I650" s="928">
        <v>16.07</v>
      </c>
      <c r="J650" s="927">
        <v>61853</v>
      </c>
      <c r="K650" s="928">
        <v>18.13</v>
      </c>
      <c r="L650" s="927">
        <v>4424</v>
      </c>
      <c r="M650" s="931"/>
      <c r="N650" s="927">
        <v>5530</v>
      </c>
      <c r="O650" s="930"/>
      <c r="P650" s="930"/>
      <c r="Q650" s="931"/>
      <c r="R650" s="927">
        <v>5701</v>
      </c>
      <c r="S650" s="930"/>
      <c r="T650" s="931"/>
      <c r="U650" s="928">
        <v>9.9</v>
      </c>
      <c r="V650" s="935"/>
      <c r="W650" s="935"/>
      <c r="X650" s="936"/>
      <c r="Y650" s="932">
        <v>17</v>
      </c>
      <c r="Z650" s="934"/>
    </row>
    <row r="651" spans="1:26">
      <c r="A651" s="764" t="s">
        <v>2916</v>
      </c>
      <c r="D651" s="313" t="str">
        <f t="shared" si="10"/>
        <v>LMU540HV69</v>
      </c>
      <c r="E651" s="926">
        <v>69</v>
      </c>
      <c r="F651" s="927">
        <v>37386</v>
      </c>
      <c r="G651" s="928">
        <v>10.96</v>
      </c>
      <c r="H651" s="927">
        <v>54987</v>
      </c>
      <c r="I651" s="928">
        <v>16.12</v>
      </c>
      <c r="J651" s="927">
        <v>62122</v>
      </c>
      <c r="K651" s="928">
        <v>18.21</v>
      </c>
      <c r="L651" s="927">
        <v>4448</v>
      </c>
      <c r="M651" s="931"/>
      <c r="N651" s="927">
        <v>5561</v>
      </c>
      <c r="O651" s="930"/>
      <c r="P651" s="930"/>
      <c r="Q651" s="931"/>
      <c r="R651" s="927">
        <v>5733</v>
      </c>
      <c r="S651" s="930"/>
      <c r="T651" s="931"/>
      <c r="U651" s="928">
        <v>9.9</v>
      </c>
      <c r="V651" s="935"/>
      <c r="W651" s="935"/>
      <c r="X651" s="936"/>
      <c r="Y651" s="932">
        <v>16.899999999999999</v>
      </c>
      <c r="Z651" s="934"/>
    </row>
    <row r="652" spans="1:26">
      <c r="A652" s="764" t="s">
        <v>2916</v>
      </c>
      <c r="D652" s="313" t="str">
        <f t="shared" si="10"/>
        <v>LMU540HV70</v>
      </c>
      <c r="E652" s="926">
        <v>70</v>
      </c>
      <c r="F652" s="927">
        <v>37778</v>
      </c>
      <c r="G652" s="928">
        <v>11.07</v>
      </c>
      <c r="H652" s="927">
        <v>55153</v>
      </c>
      <c r="I652" s="928">
        <v>16.16</v>
      </c>
      <c r="J652" s="927">
        <v>62392</v>
      </c>
      <c r="K652" s="928">
        <v>18.29</v>
      </c>
      <c r="L652" s="927">
        <v>4473</v>
      </c>
      <c r="M652" s="931"/>
      <c r="N652" s="927">
        <v>5591</v>
      </c>
      <c r="O652" s="930"/>
      <c r="P652" s="930"/>
      <c r="Q652" s="931"/>
      <c r="R652" s="927">
        <v>5764</v>
      </c>
      <c r="S652" s="930"/>
      <c r="T652" s="931"/>
      <c r="U652" s="928">
        <v>9.9</v>
      </c>
      <c r="V652" s="935"/>
      <c r="W652" s="935"/>
      <c r="X652" s="936"/>
      <c r="Y652" s="932">
        <v>16.899999999999999</v>
      </c>
      <c r="Z652" s="934"/>
    </row>
    <row r="653" spans="1:26">
      <c r="A653" s="764" t="s">
        <v>2916</v>
      </c>
      <c r="D653" s="313" t="str">
        <f t="shared" si="10"/>
        <v>LMU540HV71</v>
      </c>
      <c r="E653" s="926">
        <v>71</v>
      </c>
      <c r="F653" s="927">
        <v>38170</v>
      </c>
      <c r="G653" s="928">
        <v>11.19</v>
      </c>
      <c r="H653" s="927">
        <v>55318</v>
      </c>
      <c r="I653" s="928">
        <v>16.21</v>
      </c>
      <c r="J653" s="927">
        <v>62661</v>
      </c>
      <c r="K653" s="928">
        <v>18.36</v>
      </c>
      <c r="L653" s="927">
        <v>4498</v>
      </c>
      <c r="M653" s="931"/>
      <c r="N653" s="927">
        <v>5622</v>
      </c>
      <c r="O653" s="930"/>
      <c r="P653" s="930"/>
      <c r="Q653" s="931"/>
      <c r="R653" s="927">
        <v>5796</v>
      </c>
      <c r="S653" s="930"/>
      <c r="T653" s="931"/>
      <c r="U653" s="928">
        <v>9.8000000000000007</v>
      </c>
      <c r="V653" s="935"/>
      <c r="W653" s="935"/>
      <c r="X653" s="936"/>
      <c r="Y653" s="932">
        <v>16.8</v>
      </c>
      <c r="Z653" s="934"/>
    </row>
    <row r="654" spans="1:26">
      <c r="A654" s="764" t="s">
        <v>2916</v>
      </c>
      <c r="D654" s="313" t="str">
        <f t="shared" si="10"/>
        <v>LMU540HV72</v>
      </c>
      <c r="E654" s="926">
        <v>72</v>
      </c>
      <c r="F654" s="927">
        <v>38563</v>
      </c>
      <c r="G654" s="928">
        <v>11.3</v>
      </c>
      <c r="H654" s="927">
        <v>55484</v>
      </c>
      <c r="I654" s="928">
        <v>16.260000000000002</v>
      </c>
      <c r="J654" s="927">
        <v>62931</v>
      </c>
      <c r="K654" s="928">
        <v>18.440000000000001</v>
      </c>
      <c r="L654" s="927">
        <v>4523</v>
      </c>
      <c r="M654" s="931"/>
      <c r="N654" s="927">
        <v>5653</v>
      </c>
      <c r="O654" s="930"/>
      <c r="P654" s="930"/>
      <c r="Q654" s="931"/>
      <c r="R654" s="927">
        <v>5828</v>
      </c>
      <c r="S654" s="930"/>
      <c r="T654" s="931"/>
      <c r="U654" s="928">
        <v>9.8000000000000007</v>
      </c>
      <c r="V654" s="935"/>
      <c r="W654" s="935"/>
      <c r="X654" s="936"/>
      <c r="Y654" s="932">
        <v>16.7</v>
      </c>
      <c r="Z654" s="934"/>
    </row>
    <row r="655" spans="1:26">
      <c r="A655" s="764" t="s">
        <v>2916</v>
      </c>
      <c r="D655" s="313" t="str">
        <f t="shared" si="10"/>
        <v>LMU540HV73</v>
      </c>
      <c r="E655" s="926">
        <v>73</v>
      </c>
      <c r="F655" s="927">
        <v>38955</v>
      </c>
      <c r="G655" s="928">
        <v>11.42</v>
      </c>
      <c r="H655" s="927">
        <v>55650</v>
      </c>
      <c r="I655" s="928">
        <v>16.309999999999999</v>
      </c>
      <c r="J655" s="927">
        <v>63200</v>
      </c>
      <c r="K655" s="928">
        <v>18.52</v>
      </c>
      <c r="L655" s="927">
        <v>4547</v>
      </c>
      <c r="M655" s="931"/>
      <c r="N655" s="927">
        <v>5684</v>
      </c>
      <c r="O655" s="930"/>
      <c r="P655" s="930"/>
      <c r="Q655" s="931"/>
      <c r="R655" s="927">
        <v>5860</v>
      </c>
      <c r="S655" s="930"/>
      <c r="T655" s="931"/>
      <c r="U655" s="928">
        <v>9.8000000000000007</v>
      </c>
      <c r="V655" s="935"/>
      <c r="W655" s="935"/>
      <c r="X655" s="936"/>
      <c r="Y655" s="932">
        <v>16.600000000000001</v>
      </c>
      <c r="Z655" s="934"/>
    </row>
    <row r="656" spans="1:26">
      <c r="A656" s="764"/>
      <c r="E656" s="910" t="s">
        <v>2989</v>
      </c>
      <c r="F656" s="911"/>
      <c r="G656" s="911"/>
      <c r="H656" s="911"/>
      <c r="I656" s="911"/>
      <c r="J656" s="911"/>
      <c r="K656" s="911"/>
      <c r="L656" s="911"/>
      <c r="M656" s="911"/>
      <c r="N656" s="911"/>
      <c r="O656" s="911"/>
      <c r="P656" s="911"/>
      <c r="Q656" s="911"/>
      <c r="R656" s="911"/>
      <c r="S656" s="911"/>
      <c r="T656" s="911"/>
      <c r="U656" s="911"/>
      <c r="V656" s="911"/>
      <c r="W656" s="911"/>
      <c r="X656" s="911"/>
      <c r="Y656" s="911"/>
      <c r="Z656" s="911"/>
    </row>
    <row r="657" spans="1:26" ht="13.5" customHeight="1">
      <c r="A657" s="764"/>
      <c r="E657" s="937" t="s">
        <v>2976</v>
      </c>
      <c r="F657" s="938" t="s">
        <v>2977</v>
      </c>
      <c r="G657" s="939"/>
      <c r="H657" s="939"/>
      <c r="I657" s="939"/>
      <c r="J657" s="939"/>
      <c r="K657" s="939"/>
      <c r="L657" s="938" t="s">
        <v>2978</v>
      </c>
      <c r="M657" s="939"/>
      <c r="N657" s="939"/>
      <c r="O657" s="939"/>
      <c r="P657" s="939"/>
      <c r="Q657" s="939"/>
      <c r="R657" s="939"/>
      <c r="S657" s="939"/>
      <c r="T657" s="940"/>
      <c r="U657" s="937" t="s">
        <v>2979</v>
      </c>
      <c r="V657" s="941"/>
      <c r="W657" s="941"/>
      <c r="X657" s="942"/>
      <c r="Y657" s="937" t="s">
        <v>2980</v>
      </c>
      <c r="Z657" s="942"/>
    </row>
    <row r="658" spans="1:26" ht="13.5" customHeight="1">
      <c r="A658" s="764"/>
      <c r="E658" s="943"/>
      <c r="F658" s="938" t="s">
        <v>2981</v>
      </c>
      <c r="G658" s="939"/>
      <c r="H658" s="938" t="s">
        <v>2982</v>
      </c>
      <c r="I658" s="939"/>
      <c r="J658" s="938" t="s">
        <v>2983</v>
      </c>
      <c r="K658" s="939"/>
      <c r="L658" s="937" t="s">
        <v>2981</v>
      </c>
      <c r="M658" s="942"/>
      <c r="N658" s="937" t="s">
        <v>2982</v>
      </c>
      <c r="O658" s="941"/>
      <c r="P658" s="941"/>
      <c r="Q658" s="942"/>
      <c r="R658" s="937" t="s">
        <v>2983</v>
      </c>
      <c r="S658" s="941"/>
      <c r="T658" s="942"/>
      <c r="U658" s="943"/>
      <c r="V658" s="944"/>
      <c r="W658" s="944"/>
      <c r="X658" s="945"/>
      <c r="Y658" s="943"/>
      <c r="Z658" s="945"/>
    </row>
    <row r="659" spans="1:26" ht="13.5">
      <c r="A659" s="764"/>
      <c r="E659" s="946"/>
      <c r="F659" s="938" t="s">
        <v>2984</v>
      </c>
      <c r="G659" s="938" t="s">
        <v>2985</v>
      </c>
      <c r="H659" s="938" t="s">
        <v>2984</v>
      </c>
      <c r="I659" s="938" t="s">
        <v>2985</v>
      </c>
      <c r="J659" s="938" t="s">
        <v>2984</v>
      </c>
      <c r="K659" s="938" t="s">
        <v>2985</v>
      </c>
      <c r="L659" s="946"/>
      <c r="M659" s="947"/>
      <c r="N659" s="946"/>
      <c r="O659" s="948"/>
      <c r="P659" s="948"/>
      <c r="Q659" s="947"/>
      <c r="R659" s="946"/>
      <c r="S659" s="948"/>
      <c r="T659" s="947"/>
      <c r="U659" s="946"/>
      <c r="V659" s="948"/>
      <c r="W659" s="948"/>
      <c r="X659" s="947"/>
      <c r="Y659" s="946"/>
      <c r="Z659" s="947"/>
    </row>
    <row r="660" spans="1:26">
      <c r="A660" s="764" t="s">
        <v>2916</v>
      </c>
      <c r="D660" s="313" t="str">
        <f t="shared" si="10"/>
        <v>LMU540HV24</v>
      </c>
      <c r="E660" s="926">
        <v>24</v>
      </c>
      <c r="F660" s="927">
        <v>13989</v>
      </c>
      <c r="G660" s="928">
        <v>4.0999999999999996</v>
      </c>
      <c r="H660" s="927">
        <v>23314</v>
      </c>
      <c r="I660" s="928">
        <v>6.83</v>
      </c>
      <c r="J660" s="927">
        <v>25646</v>
      </c>
      <c r="K660" s="928">
        <v>7.52</v>
      </c>
      <c r="L660" s="927">
        <v>1000</v>
      </c>
      <c r="M660" s="931"/>
      <c r="N660" s="927">
        <v>1550</v>
      </c>
      <c r="O660" s="930"/>
      <c r="P660" s="930"/>
      <c r="Q660" s="931"/>
      <c r="R660" s="927">
        <v>2337</v>
      </c>
      <c r="S660" s="930"/>
      <c r="T660" s="931"/>
      <c r="U660" s="932">
        <v>15</v>
      </c>
      <c r="V660" s="933"/>
      <c r="W660" s="933"/>
      <c r="X660" s="934"/>
      <c r="Y660" s="932">
        <v>18.3</v>
      </c>
      <c r="Z660" s="934"/>
    </row>
    <row r="661" spans="1:26">
      <c r="A661" s="764" t="s">
        <v>2916</v>
      </c>
      <c r="D661" s="313" t="str">
        <f t="shared" ref="D661:D724" si="11">A661&amp;C661&amp;B661&amp;E661</f>
        <v>LMU540HV25</v>
      </c>
      <c r="E661" s="926">
        <v>25</v>
      </c>
      <c r="F661" s="927">
        <v>14571</v>
      </c>
      <c r="G661" s="928">
        <v>4.2699999999999996</v>
      </c>
      <c r="H661" s="927">
        <v>24286</v>
      </c>
      <c r="I661" s="928">
        <v>7.12</v>
      </c>
      <c r="J661" s="927">
        <v>26714</v>
      </c>
      <c r="K661" s="928">
        <v>7.83</v>
      </c>
      <c r="L661" s="927">
        <v>1076</v>
      </c>
      <c r="M661" s="931"/>
      <c r="N661" s="927">
        <v>1668</v>
      </c>
      <c r="O661" s="930"/>
      <c r="P661" s="930"/>
      <c r="Q661" s="931"/>
      <c r="R661" s="927">
        <v>2434</v>
      </c>
      <c r="S661" s="930"/>
      <c r="T661" s="931"/>
      <c r="U661" s="932">
        <v>14.6</v>
      </c>
      <c r="V661" s="933"/>
      <c r="W661" s="933"/>
      <c r="X661" s="934"/>
      <c r="Y661" s="932">
        <v>18.2</v>
      </c>
      <c r="Z661" s="934"/>
    </row>
    <row r="662" spans="1:26">
      <c r="A662" s="764" t="s">
        <v>2916</v>
      </c>
      <c r="D662" s="313" t="str">
        <f t="shared" si="11"/>
        <v>LMU540HV26</v>
      </c>
      <c r="E662" s="926">
        <v>26</v>
      </c>
      <c r="F662" s="927">
        <v>15154</v>
      </c>
      <c r="G662" s="928">
        <v>4.4400000000000004</v>
      </c>
      <c r="H662" s="927">
        <v>25257</v>
      </c>
      <c r="I662" s="928">
        <v>7.4</v>
      </c>
      <c r="J662" s="927">
        <v>27783</v>
      </c>
      <c r="K662" s="928">
        <v>8.14</v>
      </c>
      <c r="L662" s="927">
        <v>1153</v>
      </c>
      <c r="M662" s="931"/>
      <c r="N662" s="927">
        <v>1787</v>
      </c>
      <c r="O662" s="930"/>
      <c r="P662" s="930"/>
      <c r="Q662" s="931"/>
      <c r="R662" s="927">
        <v>2532</v>
      </c>
      <c r="S662" s="930"/>
      <c r="T662" s="931"/>
      <c r="U662" s="932">
        <v>14.1</v>
      </c>
      <c r="V662" s="933"/>
      <c r="W662" s="933"/>
      <c r="X662" s="934"/>
      <c r="Y662" s="932">
        <v>18.100000000000001</v>
      </c>
      <c r="Z662" s="934"/>
    </row>
    <row r="663" spans="1:26">
      <c r="A663" s="764" t="s">
        <v>2916</v>
      </c>
      <c r="D663" s="313" t="str">
        <f t="shared" si="11"/>
        <v>LMU540HV27</v>
      </c>
      <c r="E663" s="926">
        <v>27</v>
      </c>
      <c r="F663" s="927">
        <v>15737</v>
      </c>
      <c r="G663" s="928">
        <v>4.6100000000000003</v>
      </c>
      <c r="H663" s="927">
        <v>26229</v>
      </c>
      <c r="I663" s="928">
        <v>7.69</v>
      </c>
      <c r="J663" s="927">
        <v>28851</v>
      </c>
      <c r="K663" s="928">
        <v>8.4600000000000009</v>
      </c>
      <c r="L663" s="927">
        <v>1229</v>
      </c>
      <c r="M663" s="931"/>
      <c r="N663" s="927">
        <v>1905</v>
      </c>
      <c r="O663" s="930"/>
      <c r="P663" s="930"/>
      <c r="Q663" s="931"/>
      <c r="R663" s="927">
        <v>2629</v>
      </c>
      <c r="S663" s="930"/>
      <c r="T663" s="931"/>
      <c r="U663" s="932">
        <v>13.8</v>
      </c>
      <c r="V663" s="933"/>
      <c r="W663" s="933"/>
      <c r="X663" s="934"/>
      <c r="Y663" s="932">
        <v>18.100000000000001</v>
      </c>
      <c r="Z663" s="934"/>
    </row>
    <row r="664" spans="1:26">
      <c r="A664" s="764" t="s">
        <v>2916</v>
      </c>
      <c r="D664" s="313" t="str">
        <f t="shared" si="11"/>
        <v>LMU540HV28</v>
      </c>
      <c r="E664" s="926">
        <v>28</v>
      </c>
      <c r="F664" s="927">
        <v>16320</v>
      </c>
      <c r="G664" s="928">
        <v>4.78</v>
      </c>
      <c r="H664" s="927">
        <v>27200</v>
      </c>
      <c r="I664" s="928">
        <v>7.97</v>
      </c>
      <c r="J664" s="927">
        <v>29920</v>
      </c>
      <c r="K664" s="928">
        <v>8.77</v>
      </c>
      <c r="L664" s="927">
        <v>1305</v>
      </c>
      <c r="M664" s="931"/>
      <c r="N664" s="927">
        <v>2023</v>
      </c>
      <c r="O664" s="930"/>
      <c r="P664" s="930"/>
      <c r="Q664" s="931"/>
      <c r="R664" s="927">
        <v>2726</v>
      </c>
      <c r="S664" s="930"/>
      <c r="T664" s="931"/>
      <c r="U664" s="932">
        <v>13.4</v>
      </c>
      <c r="V664" s="933"/>
      <c r="W664" s="933"/>
      <c r="X664" s="934"/>
      <c r="Y664" s="932">
        <v>18</v>
      </c>
      <c r="Z664" s="934"/>
    </row>
    <row r="665" spans="1:26">
      <c r="A665" s="764" t="s">
        <v>2916</v>
      </c>
      <c r="D665" s="313" t="str">
        <f t="shared" si="11"/>
        <v>LMU540HV29</v>
      </c>
      <c r="E665" s="926">
        <v>29</v>
      </c>
      <c r="F665" s="927">
        <v>16903</v>
      </c>
      <c r="G665" s="928">
        <v>4.95</v>
      </c>
      <c r="H665" s="927">
        <v>28171</v>
      </c>
      <c r="I665" s="928">
        <v>8.26</v>
      </c>
      <c r="J665" s="927">
        <v>30989</v>
      </c>
      <c r="K665" s="928">
        <v>9.08</v>
      </c>
      <c r="L665" s="927">
        <v>1382</v>
      </c>
      <c r="M665" s="931"/>
      <c r="N665" s="927">
        <v>2142</v>
      </c>
      <c r="O665" s="930"/>
      <c r="P665" s="930"/>
      <c r="Q665" s="931"/>
      <c r="R665" s="927">
        <v>2824</v>
      </c>
      <c r="S665" s="930"/>
      <c r="T665" s="931"/>
      <c r="U665" s="932">
        <v>13.2</v>
      </c>
      <c r="V665" s="933"/>
      <c r="W665" s="933"/>
      <c r="X665" s="934"/>
      <c r="Y665" s="932">
        <v>17.899999999999999</v>
      </c>
      <c r="Z665" s="934"/>
    </row>
    <row r="666" spans="1:26">
      <c r="A666" s="764" t="s">
        <v>2916</v>
      </c>
      <c r="D666" s="313" t="str">
        <f t="shared" si="11"/>
        <v>LMU540HV30</v>
      </c>
      <c r="E666" s="926">
        <v>30</v>
      </c>
      <c r="F666" s="927">
        <v>17486</v>
      </c>
      <c r="G666" s="928">
        <v>5.12</v>
      </c>
      <c r="H666" s="927">
        <v>29143</v>
      </c>
      <c r="I666" s="928">
        <v>8.5399999999999991</v>
      </c>
      <c r="J666" s="927">
        <v>32057</v>
      </c>
      <c r="K666" s="928">
        <v>9.4</v>
      </c>
      <c r="L666" s="927">
        <v>1458</v>
      </c>
      <c r="M666" s="931"/>
      <c r="N666" s="927">
        <v>2260</v>
      </c>
      <c r="O666" s="930"/>
      <c r="P666" s="930"/>
      <c r="Q666" s="931"/>
      <c r="R666" s="927">
        <v>2921</v>
      </c>
      <c r="S666" s="930"/>
      <c r="T666" s="931"/>
      <c r="U666" s="932">
        <v>12.9</v>
      </c>
      <c r="V666" s="933"/>
      <c r="W666" s="933"/>
      <c r="X666" s="934"/>
      <c r="Y666" s="932">
        <v>17.8</v>
      </c>
      <c r="Z666" s="934"/>
    </row>
    <row r="667" spans="1:26">
      <c r="A667" s="764" t="s">
        <v>2916</v>
      </c>
      <c r="D667" s="313" t="str">
        <f t="shared" si="11"/>
        <v>LMU540HV31</v>
      </c>
      <c r="E667" s="926">
        <v>31</v>
      </c>
      <c r="F667" s="927">
        <v>18069</v>
      </c>
      <c r="G667" s="928">
        <v>5.3</v>
      </c>
      <c r="H667" s="927">
        <v>30114</v>
      </c>
      <c r="I667" s="928">
        <v>8.83</v>
      </c>
      <c r="J667" s="927">
        <v>33126</v>
      </c>
      <c r="K667" s="928">
        <v>9.7100000000000009</v>
      </c>
      <c r="L667" s="927">
        <v>1534</v>
      </c>
      <c r="M667" s="931"/>
      <c r="N667" s="927">
        <v>2378</v>
      </c>
      <c r="O667" s="930"/>
      <c r="P667" s="930"/>
      <c r="Q667" s="931"/>
      <c r="R667" s="927">
        <v>3019</v>
      </c>
      <c r="S667" s="930"/>
      <c r="T667" s="931"/>
      <c r="U667" s="932">
        <v>12.7</v>
      </c>
      <c r="V667" s="933"/>
      <c r="W667" s="933"/>
      <c r="X667" s="934"/>
      <c r="Y667" s="932">
        <v>17.7</v>
      </c>
      <c r="Z667" s="934"/>
    </row>
    <row r="668" spans="1:26">
      <c r="A668" s="764" t="s">
        <v>2916</v>
      </c>
      <c r="D668" s="313" t="str">
        <f t="shared" si="11"/>
        <v>LMU540HV32</v>
      </c>
      <c r="E668" s="926">
        <v>32</v>
      </c>
      <c r="F668" s="927">
        <v>18651</v>
      </c>
      <c r="G668" s="928">
        <v>5.47</v>
      </c>
      <c r="H668" s="927">
        <v>31086</v>
      </c>
      <c r="I668" s="928">
        <v>9.11</v>
      </c>
      <c r="J668" s="927">
        <v>34194</v>
      </c>
      <c r="K668" s="928">
        <v>10.02</v>
      </c>
      <c r="L668" s="927">
        <v>1611</v>
      </c>
      <c r="M668" s="931"/>
      <c r="N668" s="927">
        <v>2497</v>
      </c>
      <c r="O668" s="930"/>
      <c r="P668" s="930"/>
      <c r="Q668" s="931"/>
      <c r="R668" s="927">
        <v>3116</v>
      </c>
      <c r="S668" s="930"/>
      <c r="T668" s="931"/>
      <c r="U668" s="932">
        <v>12.5</v>
      </c>
      <c r="V668" s="933"/>
      <c r="W668" s="933"/>
      <c r="X668" s="934"/>
      <c r="Y668" s="932">
        <v>17.600000000000001</v>
      </c>
      <c r="Z668" s="934"/>
    </row>
    <row r="669" spans="1:26">
      <c r="A669" s="764" t="s">
        <v>2916</v>
      </c>
      <c r="D669" s="313" t="str">
        <f t="shared" si="11"/>
        <v>LMU540HV33</v>
      </c>
      <c r="E669" s="926">
        <v>33</v>
      </c>
      <c r="F669" s="927">
        <v>19234</v>
      </c>
      <c r="G669" s="928">
        <v>5.64</v>
      </c>
      <c r="H669" s="927">
        <v>32057</v>
      </c>
      <c r="I669" s="928">
        <v>9.4</v>
      </c>
      <c r="J669" s="927">
        <v>35263</v>
      </c>
      <c r="K669" s="928">
        <v>10.33</v>
      </c>
      <c r="L669" s="927">
        <v>1687</v>
      </c>
      <c r="M669" s="931"/>
      <c r="N669" s="927">
        <v>2615</v>
      </c>
      <c r="O669" s="930"/>
      <c r="P669" s="930"/>
      <c r="Q669" s="931"/>
      <c r="R669" s="927">
        <v>3213</v>
      </c>
      <c r="S669" s="930"/>
      <c r="T669" s="931"/>
      <c r="U669" s="932">
        <v>12.3</v>
      </c>
      <c r="V669" s="933"/>
      <c r="W669" s="933"/>
      <c r="X669" s="934"/>
      <c r="Y669" s="932">
        <v>17.600000000000001</v>
      </c>
      <c r="Z669" s="934"/>
    </row>
    <row r="670" spans="1:26">
      <c r="A670" s="764" t="s">
        <v>2916</v>
      </c>
      <c r="D670" s="313" t="str">
        <f t="shared" si="11"/>
        <v>LMU540HV34</v>
      </c>
      <c r="E670" s="926">
        <v>34</v>
      </c>
      <c r="F670" s="927">
        <v>19817</v>
      </c>
      <c r="G670" s="928">
        <v>5.81</v>
      </c>
      <c r="H670" s="927">
        <v>33029</v>
      </c>
      <c r="I670" s="928">
        <v>9.68</v>
      </c>
      <c r="J670" s="927">
        <v>36331</v>
      </c>
      <c r="K670" s="928">
        <v>10.65</v>
      </c>
      <c r="L670" s="927">
        <v>1763</v>
      </c>
      <c r="M670" s="931"/>
      <c r="N670" s="927">
        <v>2733</v>
      </c>
      <c r="O670" s="930"/>
      <c r="P670" s="930"/>
      <c r="Q670" s="931"/>
      <c r="R670" s="927">
        <v>3311</v>
      </c>
      <c r="S670" s="930"/>
      <c r="T670" s="931"/>
      <c r="U670" s="932">
        <v>12.1</v>
      </c>
      <c r="V670" s="933"/>
      <c r="W670" s="933"/>
      <c r="X670" s="934"/>
      <c r="Y670" s="932">
        <v>17.5</v>
      </c>
      <c r="Z670" s="934"/>
    </row>
    <row r="671" spans="1:26">
      <c r="A671" s="764" t="s">
        <v>2916</v>
      </c>
      <c r="D671" s="313" t="str">
        <f t="shared" si="11"/>
        <v>LMU540HV35</v>
      </c>
      <c r="E671" s="926">
        <v>35</v>
      </c>
      <c r="F671" s="927">
        <v>20400</v>
      </c>
      <c r="G671" s="928">
        <v>5.98</v>
      </c>
      <c r="H671" s="927">
        <v>34000</v>
      </c>
      <c r="I671" s="928">
        <v>9.9600000000000009</v>
      </c>
      <c r="J671" s="927">
        <v>37400</v>
      </c>
      <c r="K671" s="928">
        <v>10.96</v>
      </c>
      <c r="L671" s="927">
        <v>1840</v>
      </c>
      <c r="M671" s="931"/>
      <c r="N671" s="927">
        <v>2852</v>
      </c>
      <c r="O671" s="930"/>
      <c r="P671" s="930"/>
      <c r="Q671" s="931"/>
      <c r="R671" s="927">
        <v>3408</v>
      </c>
      <c r="S671" s="930"/>
      <c r="T671" s="931"/>
      <c r="U671" s="932">
        <v>11.9</v>
      </c>
      <c r="V671" s="933"/>
      <c r="W671" s="933"/>
      <c r="X671" s="934"/>
      <c r="Y671" s="932">
        <v>17.399999999999999</v>
      </c>
      <c r="Z671" s="934"/>
    </row>
    <row r="672" spans="1:26">
      <c r="A672" s="764" t="s">
        <v>2916</v>
      </c>
      <c r="D672" s="313" t="str">
        <f t="shared" si="11"/>
        <v>LMU540HV36</v>
      </c>
      <c r="E672" s="926">
        <v>36</v>
      </c>
      <c r="F672" s="927">
        <v>20983</v>
      </c>
      <c r="G672" s="928">
        <v>6.15</v>
      </c>
      <c r="H672" s="927">
        <v>34971</v>
      </c>
      <c r="I672" s="928">
        <v>10.25</v>
      </c>
      <c r="J672" s="927">
        <v>38469</v>
      </c>
      <c r="K672" s="928">
        <v>11.27</v>
      </c>
      <c r="L672" s="927">
        <v>1916</v>
      </c>
      <c r="M672" s="931"/>
      <c r="N672" s="927">
        <v>2970</v>
      </c>
      <c r="O672" s="930"/>
      <c r="P672" s="930"/>
      <c r="Q672" s="931"/>
      <c r="R672" s="927">
        <v>3505</v>
      </c>
      <c r="S672" s="930"/>
      <c r="T672" s="931"/>
      <c r="U672" s="932">
        <v>11.8</v>
      </c>
      <c r="V672" s="933"/>
      <c r="W672" s="933"/>
      <c r="X672" s="934"/>
      <c r="Y672" s="932">
        <v>17.3</v>
      </c>
      <c r="Z672" s="934"/>
    </row>
    <row r="673" spans="1:26">
      <c r="A673" s="764" t="s">
        <v>2916</v>
      </c>
      <c r="D673" s="313" t="str">
        <f t="shared" si="11"/>
        <v>LMU540HV37</v>
      </c>
      <c r="E673" s="926">
        <v>37</v>
      </c>
      <c r="F673" s="927">
        <v>21566</v>
      </c>
      <c r="G673" s="928">
        <v>6.32</v>
      </c>
      <c r="H673" s="927">
        <v>35943</v>
      </c>
      <c r="I673" s="928">
        <v>10.53</v>
      </c>
      <c r="J673" s="927">
        <v>39537</v>
      </c>
      <c r="K673" s="928">
        <v>11.59</v>
      </c>
      <c r="L673" s="927">
        <v>1992</v>
      </c>
      <c r="M673" s="931"/>
      <c r="N673" s="927">
        <v>3088</v>
      </c>
      <c r="O673" s="930"/>
      <c r="P673" s="930"/>
      <c r="Q673" s="931"/>
      <c r="R673" s="927">
        <v>3603</v>
      </c>
      <c r="S673" s="930"/>
      <c r="T673" s="931"/>
      <c r="U673" s="932">
        <v>11.6</v>
      </c>
      <c r="V673" s="933"/>
      <c r="W673" s="933"/>
      <c r="X673" s="934"/>
      <c r="Y673" s="932">
        <v>17.2</v>
      </c>
      <c r="Z673" s="934"/>
    </row>
    <row r="674" spans="1:26">
      <c r="A674" s="764" t="s">
        <v>2916</v>
      </c>
      <c r="D674" s="313" t="str">
        <f t="shared" si="11"/>
        <v>LMU540HV38</v>
      </c>
      <c r="E674" s="926">
        <v>38</v>
      </c>
      <c r="F674" s="927">
        <v>22149</v>
      </c>
      <c r="G674" s="928">
        <v>6.49</v>
      </c>
      <c r="H674" s="927">
        <v>36914</v>
      </c>
      <c r="I674" s="928">
        <v>10.82</v>
      </c>
      <c r="J674" s="927">
        <v>40606</v>
      </c>
      <c r="K674" s="928">
        <v>11.9</v>
      </c>
      <c r="L674" s="927">
        <v>2069</v>
      </c>
      <c r="M674" s="931"/>
      <c r="N674" s="927">
        <v>3207</v>
      </c>
      <c r="O674" s="930"/>
      <c r="P674" s="930"/>
      <c r="Q674" s="931"/>
      <c r="R674" s="927">
        <v>3700</v>
      </c>
      <c r="S674" s="930"/>
      <c r="T674" s="931"/>
      <c r="U674" s="932">
        <v>11.5</v>
      </c>
      <c r="V674" s="933"/>
      <c r="W674" s="933"/>
      <c r="X674" s="934"/>
      <c r="Y674" s="932">
        <v>17.100000000000001</v>
      </c>
      <c r="Z674" s="934"/>
    </row>
    <row r="675" spans="1:26">
      <c r="A675" s="764" t="s">
        <v>2916</v>
      </c>
      <c r="D675" s="313" t="str">
        <f t="shared" si="11"/>
        <v>LMU540HV39</v>
      </c>
      <c r="E675" s="926">
        <v>39</v>
      </c>
      <c r="F675" s="927">
        <v>22731</v>
      </c>
      <c r="G675" s="928">
        <v>6.66</v>
      </c>
      <c r="H675" s="927">
        <v>37886</v>
      </c>
      <c r="I675" s="928">
        <v>11.1</v>
      </c>
      <c r="J675" s="927">
        <v>41674</v>
      </c>
      <c r="K675" s="928">
        <v>12.21</v>
      </c>
      <c r="L675" s="927">
        <v>2145</v>
      </c>
      <c r="M675" s="931"/>
      <c r="N675" s="927">
        <v>3325</v>
      </c>
      <c r="O675" s="930"/>
      <c r="P675" s="930"/>
      <c r="Q675" s="931"/>
      <c r="R675" s="927">
        <v>3798</v>
      </c>
      <c r="S675" s="930"/>
      <c r="T675" s="931"/>
      <c r="U675" s="932">
        <v>11.4</v>
      </c>
      <c r="V675" s="933"/>
      <c r="W675" s="933"/>
      <c r="X675" s="934"/>
      <c r="Y675" s="932">
        <v>17.100000000000001</v>
      </c>
      <c r="Z675" s="934"/>
    </row>
    <row r="676" spans="1:26">
      <c r="A676" s="764" t="s">
        <v>2916</v>
      </c>
      <c r="D676" s="313" t="str">
        <f t="shared" si="11"/>
        <v>LMU540HV40</v>
      </c>
      <c r="E676" s="926">
        <v>40</v>
      </c>
      <c r="F676" s="927">
        <v>23314</v>
      </c>
      <c r="G676" s="928">
        <v>6.83</v>
      </c>
      <c r="H676" s="927">
        <v>38857</v>
      </c>
      <c r="I676" s="928">
        <v>11.39</v>
      </c>
      <c r="J676" s="927">
        <v>42743</v>
      </c>
      <c r="K676" s="928">
        <v>12.53</v>
      </c>
      <c r="L676" s="927">
        <v>2222</v>
      </c>
      <c r="M676" s="931"/>
      <c r="N676" s="927">
        <v>3443</v>
      </c>
      <c r="O676" s="930"/>
      <c r="P676" s="930"/>
      <c r="Q676" s="931"/>
      <c r="R676" s="927">
        <v>3895</v>
      </c>
      <c r="S676" s="930"/>
      <c r="T676" s="931"/>
      <c r="U676" s="932">
        <v>11.3</v>
      </c>
      <c r="V676" s="933"/>
      <c r="W676" s="933"/>
      <c r="X676" s="934"/>
      <c r="Y676" s="932">
        <v>17</v>
      </c>
      <c r="Z676" s="934"/>
    </row>
    <row r="677" spans="1:26">
      <c r="A677" s="764" t="s">
        <v>2916</v>
      </c>
      <c r="D677" s="313" t="str">
        <f t="shared" si="11"/>
        <v>LMU540HV41</v>
      </c>
      <c r="E677" s="926">
        <v>41</v>
      </c>
      <c r="F677" s="927">
        <v>23897</v>
      </c>
      <c r="G677" s="928">
        <v>7</v>
      </c>
      <c r="H677" s="927">
        <v>39829</v>
      </c>
      <c r="I677" s="928">
        <v>11.67</v>
      </c>
      <c r="J677" s="927">
        <v>43811</v>
      </c>
      <c r="K677" s="928">
        <v>12.84</v>
      </c>
      <c r="L677" s="927">
        <v>2298</v>
      </c>
      <c r="M677" s="931"/>
      <c r="N677" s="927">
        <v>3562</v>
      </c>
      <c r="O677" s="930"/>
      <c r="P677" s="930"/>
      <c r="Q677" s="931"/>
      <c r="R677" s="927">
        <v>3992</v>
      </c>
      <c r="S677" s="930"/>
      <c r="T677" s="931"/>
      <c r="U677" s="932">
        <v>11.2</v>
      </c>
      <c r="V677" s="933"/>
      <c r="W677" s="933"/>
      <c r="X677" s="934"/>
      <c r="Y677" s="932">
        <v>16.899999999999999</v>
      </c>
      <c r="Z677" s="934"/>
    </row>
    <row r="678" spans="1:26">
      <c r="A678" s="764" t="s">
        <v>2916</v>
      </c>
      <c r="D678" s="313" t="str">
        <f t="shared" si="11"/>
        <v>LMU540HV42</v>
      </c>
      <c r="E678" s="926">
        <v>42</v>
      </c>
      <c r="F678" s="927">
        <v>24480</v>
      </c>
      <c r="G678" s="928">
        <v>7.17</v>
      </c>
      <c r="H678" s="927">
        <v>40800</v>
      </c>
      <c r="I678" s="928">
        <v>11.96</v>
      </c>
      <c r="J678" s="927">
        <v>44880</v>
      </c>
      <c r="K678" s="928">
        <v>13.15</v>
      </c>
      <c r="L678" s="927">
        <v>2374</v>
      </c>
      <c r="M678" s="931"/>
      <c r="N678" s="927">
        <v>3680</v>
      </c>
      <c r="O678" s="930"/>
      <c r="P678" s="930"/>
      <c r="Q678" s="931"/>
      <c r="R678" s="927">
        <v>4090</v>
      </c>
      <c r="S678" s="930"/>
      <c r="T678" s="931"/>
      <c r="U678" s="932">
        <v>11.1</v>
      </c>
      <c r="V678" s="933"/>
      <c r="W678" s="933"/>
      <c r="X678" s="934"/>
      <c r="Y678" s="932">
        <v>16.8</v>
      </c>
      <c r="Z678" s="934"/>
    </row>
    <row r="679" spans="1:26">
      <c r="A679" s="764" t="s">
        <v>2916</v>
      </c>
      <c r="D679" s="313" t="str">
        <f t="shared" si="11"/>
        <v>LMU540HV43</v>
      </c>
      <c r="E679" s="926">
        <v>43</v>
      </c>
      <c r="F679" s="927">
        <v>25063</v>
      </c>
      <c r="G679" s="928">
        <v>7.35</v>
      </c>
      <c r="H679" s="927">
        <v>41771</v>
      </c>
      <c r="I679" s="928">
        <v>12.24</v>
      </c>
      <c r="J679" s="927">
        <v>45949</v>
      </c>
      <c r="K679" s="928">
        <v>13.47</v>
      </c>
      <c r="L679" s="927">
        <v>2451</v>
      </c>
      <c r="M679" s="931"/>
      <c r="N679" s="927">
        <v>3798</v>
      </c>
      <c r="O679" s="930"/>
      <c r="P679" s="930"/>
      <c r="Q679" s="931"/>
      <c r="R679" s="927">
        <v>4187</v>
      </c>
      <c r="S679" s="930"/>
      <c r="T679" s="931"/>
      <c r="U679" s="932">
        <v>11</v>
      </c>
      <c r="V679" s="933"/>
      <c r="W679" s="933"/>
      <c r="X679" s="934"/>
      <c r="Y679" s="932">
        <v>16.7</v>
      </c>
      <c r="Z679" s="934"/>
    </row>
    <row r="680" spans="1:26">
      <c r="A680" s="764" t="s">
        <v>2916</v>
      </c>
      <c r="D680" s="313" t="str">
        <f t="shared" si="11"/>
        <v>LMU540HV44</v>
      </c>
      <c r="E680" s="926">
        <v>44</v>
      </c>
      <c r="F680" s="927">
        <v>25646</v>
      </c>
      <c r="G680" s="928">
        <v>7.52</v>
      </c>
      <c r="H680" s="927">
        <v>42743</v>
      </c>
      <c r="I680" s="928">
        <v>12.53</v>
      </c>
      <c r="J680" s="927">
        <v>47017</v>
      </c>
      <c r="K680" s="928">
        <v>13.78</v>
      </c>
      <c r="L680" s="927">
        <v>2527</v>
      </c>
      <c r="M680" s="931"/>
      <c r="N680" s="927">
        <v>3917</v>
      </c>
      <c r="O680" s="930"/>
      <c r="P680" s="930"/>
      <c r="Q680" s="931"/>
      <c r="R680" s="927">
        <v>4284</v>
      </c>
      <c r="S680" s="930"/>
      <c r="T680" s="931"/>
      <c r="U680" s="932">
        <v>10.9</v>
      </c>
      <c r="V680" s="933"/>
      <c r="W680" s="933"/>
      <c r="X680" s="934"/>
      <c r="Y680" s="932">
        <v>16.600000000000001</v>
      </c>
      <c r="Z680" s="934"/>
    </row>
    <row r="681" spans="1:26">
      <c r="A681" s="764" t="s">
        <v>2916</v>
      </c>
      <c r="D681" s="313" t="str">
        <f t="shared" si="11"/>
        <v>LMU540HV45</v>
      </c>
      <c r="E681" s="926">
        <v>45</v>
      </c>
      <c r="F681" s="927">
        <v>26229</v>
      </c>
      <c r="G681" s="928">
        <v>7.69</v>
      </c>
      <c r="H681" s="927">
        <v>43714</v>
      </c>
      <c r="I681" s="928">
        <v>12.81</v>
      </c>
      <c r="J681" s="927">
        <v>48086</v>
      </c>
      <c r="K681" s="928">
        <v>14.09</v>
      </c>
      <c r="L681" s="927">
        <v>2603</v>
      </c>
      <c r="M681" s="931"/>
      <c r="N681" s="927">
        <v>4035</v>
      </c>
      <c r="O681" s="930"/>
      <c r="P681" s="930"/>
      <c r="Q681" s="931"/>
      <c r="R681" s="927">
        <v>4382</v>
      </c>
      <c r="S681" s="930"/>
      <c r="T681" s="931"/>
      <c r="U681" s="932">
        <v>10.8</v>
      </c>
      <c r="V681" s="933"/>
      <c r="W681" s="933"/>
      <c r="X681" s="934"/>
      <c r="Y681" s="932">
        <v>16.600000000000001</v>
      </c>
      <c r="Z681" s="934"/>
    </row>
    <row r="682" spans="1:26">
      <c r="A682" s="764" t="s">
        <v>2916</v>
      </c>
      <c r="D682" s="313" t="str">
        <f t="shared" si="11"/>
        <v>LMU540HV46</v>
      </c>
      <c r="E682" s="926">
        <v>46</v>
      </c>
      <c r="F682" s="927">
        <v>26811</v>
      </c>
      <c r="G682" s="928">
        <v>7.86</v>
      </c>
      <c r="H682" s="927">
        <v>44686</v>
      </c>
      <c r="I682" s="928">
        <v>13.1</v>
      </c>
      <c r="J682" s="927">
        <v>49154</v>
      </c>
      <c r="K682" s="928">
        <v>14.41</v>
      </c>
      <c r="L682" s="927">
        <v>2680</v>
      </c>
      <c r="M682" s="931"/>
      <c r="N682" s="927">
        <v>4153</v>
      </c>
      <c r="O682" s="930"/>
      <c r="P682" s="930"/>
      <c r="Q682" s="931"/>
      <c r="R682" s="927">
        <v>4479</v>
      </c>
      <c r="S682" s="930"/>
      <c r="T682" s="931"/>
      <c r="U682" s="932">
        <v>10.8</v>
      </c>
      <c r="V682" s="933"/>
      <c r="W682" s="933"/>
      <c r="X682" s="934"/>
      <c r="Y682" s="932">
        <v>16.5</v>
      </c>
      <c r="Z682" s="934"/>
    </row>
    <row r="683" spans="1:26">
      <c r="A683" s="764" t="s">
        <v>2916</v>
      </c>
      <c r="D683" s="313" t="str">
        <f t="shared" si="11"/>
        <v>LMU540HV47</v>
      </c>
      <c r="E683" s="926">
        <v>47</v>
      </c>
      <c r="F683" s="927">
        <v>27394</v>
      </c>
      <c r="G683" s="928">
        <v>8.0299999999999994</v>
      </c>
      <c r="H683" s="927">
        <v>45657</v>
      </c>
      <c r="I683" s="928">
        <v>13.38</v>
      </c>
      <c r="J683" s="927">
        <v>50223</v>
      </c>
      <c r="K683" s="928">
        <v>14.72</v>
      </c>
      <c r="L683" s="927">
        <v>2756</v>
      </c>
      <c r="M683" s="931"/>
      <c r="N683" s="927">
        <v>4272</v>
      </c>
      <c r="O683" s="930"/>
      <c r="P683" s="930"/>
      <c r="Q683" s="931"/>
      <c r="R683" s="927">
        <v>4576</v>
      </c>
      <c r="S683" s="930"/>
      <c r="T683" s="931"/>
      <c r="U683" s="932">
        <v>10.7</v>
      </c>
      <c r="V683" s="933"/>
      <c r="W683" s="933"/>
      <c r="X683" s="934"/>
      <c r="Y683" s="932">
        <v>16.399999999999999</v>
      </c>
      <c r="Z683" s="934"/>
    </row>
    <row r="684" spans="1:26">
      <c r="A684" s="764" t="s">
        <v>2916</v>
      </c>
      <c r="D684" s="313" t="str">
        <f t="shared" si="11"/>
        <v>LMU540HV48</v>
      </c>
      <c r="E684" s="926">
        <v>48</v>
      </c>
      <c r="F684" s="927">
        <v>27977</v>
      </c>
      <c r="G684" s="928">
        <v>8.1999999999999993</v>
      </c>
      <c r="H684" s="927">
        <v>46629</v>
      </c>
      <c r="I684" s="928">
        <v>13.67</v>
      </c>
      <c r="J684" s="927">
        <v>51291</v>
      </c>
      <c r="K684" s="928">
        <v>15.03</v>
      </c>
      <c r="L684" s="927">
        <v>2832</v>
      </c>
      <c r="M684" s="931"/>
      <c r="N684" s="927">
        <v>4390</v>
      </c>
      <c r="O684" s="930"/>
      <c r="P684" s="930"/>
      <c r="Q684" s="931"/>
      <c r="R684" s="927">
        <v>4674</v>
      </c>
      <c r="S684" s="930"/>
      <c r="T684" s="931"/>
      <c r="U684" s="932">
        <v>10.6</v>
      </c>
      <c r="V684" s="933"/>
      <c r="W684" s="933"/>
      <c r="X684" s="934"/>
      <c r="Y684" s="932">
        <v>16.3</v>
      </c>
      <c r="Z684" s="934"/>
    </row>
    <row r="685" spans="1:26">
      <c r="A685" s="764" t="s">
        <v>2916</v>
      </c>
      <c r="D685" s="313" t="str">
        <f t="shared" si="11"/>
        <v>LMU540HV49</v>
      </c>
      <c r="E685" s="926">
        <v>49</v>
      </c>
      <c r="F685" s="927">
        <v>28560</v>
      </c>
      <c r="G685" s="928">
        <v>8.3699999999999992</v>
      </c>
      <c r="H685" s="927">
        <v>47600</v>
      </c>
      <c r="I685" s="928">
        <v>13.95</v>
      </c>
      <c r="J685" s="927">
        <v>52360</v>
      </c>
      <c r="K685" s="928">
        <v>15.35</v>
      </c>
      <c r="L685" s="927">
        <v>2909</v>
      </c>
      <c r="M685" s="931"/>
      <c r="N685" s="927">
        <v>4508</v>
      </c>
      <c r="O685" s="930"/>
      <c r="P685" s="930"/>
      <c r="Q685" s="931"/>
      <c r="R685" s="927">
        <v>4771</v>
      </c>
      <c r="S685" s="930"/>
      <c r="T685" s="931"/>
      <c r="U685" s="932">
        <v>10.6</v>
      </c>
      <c r="V685" s="933"/>
      <c r="W685" s="933"/>
      <c r="X685" s="934"/>
      <c r="Y685" s="932">
        <v>16.2</v>
      </c>
      <c r="Z685" s="934"/>
    </row>
    <row r="686" spans="1:26">
      <c r="A686" s="764" t="s">
        <v>2916</v>
      </c>
      <c r="D686" s="313" t="str">
        <f t="shared" si="11"/>
        <v>LMU540HV50</v>
      </c>
      <c r="E686" s="926">
        <v>50</v>
      </c>
      <c r="F686" s="927">
        <v>29143</v>
      </c>
      <c r="G686" s="928">
        <v>8.5399999999999991</v>
      </c>
      <c r="H686" s="927">
        <v>48571</v>
      </c>
      <c r="I686" s="928">
        <v>14.24</v>
      </c>
      <c r="J686" s="927">
        <v>53429</v>
      </c>
      <c r="K686" s="928">
        <v>15.66</v>
      </c>
      <c r="L686" s="927">
        <v>2985</v>
      </c>
      <c r="M686" s="931"/>
      <c r="N686" s="927">
        <v>4627</v>
      </c>
      <c r="O686" s="930"/>
      <c r="P686" s="930"/>
      <c r="Q686" s="931"/>
      <c r="R686" s="927">
        <v>4869</v>
      </c>
      <c r="S686" s="930"/>
      <c r="T686" s="931"/>
      <c r="U686" s="932">
        <v>10.5</v>
      </c>
      <c r="V686" s="933"/>
      <c r="W686" s="933"/>
      <c r="X686" s="934"/>
      <c r="Y686" s="932">
        <v>16.100000000000001</v>
      </c>
      <c r="Z686" s="934"/>
    </row>
    <row r="687" spans="1:26">
      <c r="A687" s="764" t="s">
        <v>2916</v>
      </c>
      <c r="D687" s="313" t="str">
        <f t="shared" si="11"/>
        <v>LMU540HV51</v>
      </c>
      <c r="E687" s="926">
        <v>51</v>
      </c>
      <c r="F687" s="927">
        <v>29726</v>
      </c>
      <c r="G687" s="928">
        <v>8.7100000000000009</v>
      </c>
      <c r="H687" s="927">
        <v>49543</v>
      </c>
      <c r="I687" s="928">
        <v>14.52</v>
      </c>
      <c r="J687" s="927">
        <v>54497</v>
      </c>
      <c r="K687" s="928">
        <v>15.97</v>
      </c>
      <c r="L687" s="927">
        <v>3061</v>
      </c>
      <c r="M687" s="931"/>
      <c r="N687" s="927">
        <v>4745</v>
      </c>
      <c r="O687" s="930"/>
      <c r="P687" s="930"/>
      <c r="Q687" s="931"/>
      <c r="R687" s="927">
        <v>4966</v>
      </c>
      <c r="S687" s="930"/>
      <c r="T687" s="931"/>
      <c r="U687" s="932">
        <v>10.4</v>
      </c>
      <c r="V687" s="933"/>
      <c r="W687" s="933"/>
      <c r="X687" s="934"/>
      <c r="Y687" s="932">
        <v>16.100000000000001</v>
      </c>
      <c r="Z687" s="934"/>
    </row>
    <row r="688" spans="1:26">
      <c r="A688" s="764" t="s">
        <v>2916</v>
      </c>
      <c r="D688" s="313" t="str">
        <f t="shared" si="11"/>
        <v>LMU540HV52</v>
      </c>
      <c r="E688" s="926">
        <v>52</v>
      </c>
      <c r="F688" s="927">
        <v>30309</v>
      </c>
      <c r="G688" s="928">
        <v>8.8800000000000008</v>
      </c>
      <c r="H688" s="927">
        <v>50514</v>
      </c>
      <c r="I688" s="928">
        <v>14.8</v>
      </c>
      <c r="J688" s="927">
        <v>55566</v>
      </c>
      <c r="K688" s="928">
        <v>16.29</v>
      </c>
      <c r="L688" s="927">
        <v>3138</v>
      </c>
      <c r="M688" s="931"/>
      <c r="N688" s="927">
        <v>4863</v>
      </c>
      <c r="O688" s="930"/>
      <c r="P688" s="930"/>
      <c r="Q688" s="931"/>
      <c r="R688" s="927">
        <v>5063</v>
      </c>
      <c r="S688" s="930"/>
      <c r="T688" s="931"/>
      <c r="U688" s="932">
        <v>10.4</v>
      </c>
      <c r="V688" s="933"/>
      <c r="W688" s="933"/>
      <c r="X688" s="934"/>
      <c r="Y688" s="932">
        <v>16</v>
      </c>
      <c r="Z688" s="934"/>
    </row>
    <row r="689" spans="1:26">
      <c r="A689" s="764" t="s">
        <v>2916</v>
      </c>
      <c r="D689" s="313" t="str">
        <f t="shared" si="11"/>
        <v>LMU540HV53</v>
      </c>
      <c r="E689" s="926">
        <v>53</v>
      </c>
      <c r="F689" s="927">
        <v>30454</v>
      </c>
      <c r="G689" s="928">
        <v>8.93</v>
      </c>
      <c r="H689" s="927">
        <v>50757</v>
      </c>
      <c r="I689" s="928">
        <v>14.88</v>
      </c>
      <c r="J689" s="927">
        <v>55833</v>
      </c>
      <c r="K689" s="928">
        <v>16.36</v>
      </c>
      <c r="L689" s="927">
        <v>3214</v>
      </c>
      <c r="M689" s="931"/>
      <c r="N689" s="927">
        <v>4982</v>
      </c>
      <c r="O689" s="930"/>
      <c r="P689" s="930"/>
      <c r="Q689" s="931"/>
      <c r="R689" s="927">
        <v>5161</v>
      </c>
      <c r="S689" s="930"/>
      <c r="T689" s="931"/>
      <c r="U689" s="932">
        <v>10.199999999999999</v>
      </c>
      <c r="V689" s="933"/>
      <c r="W689" s="933"/>
      <c r="X689" s="934"/>
      <c r="Y689" s="932">
        <v>15.9</v>
      </c>
      <c r="Z689" s="934"/>
    </row>
    <row r="690" spans="1:26">
      <c r="A690" s="764" t="s">
        <v>2916</v>
      </c>
      <c r="D690" s="313" t="str">
        <f t="shared" si="11"/>
        <v>LMU540HV54</v>
      </c>
      <c r="E690" s="926">
        <v>54</v>
      </c>
      <c r="F690" s="927">
        <v>30600</v>
      </c>
      <c r="G690" s="928">
        <v>8.9700000000000006</v>
      </c>
      <c r="H690" s="927">
        <v>51000</v>
      </c>
      <c r="I690" s="928">
        <v>14.95</v>
      </c>
      <c r="J690" s="927">
        <v>56100</v>
      </c>
      <c r="K690" s="928">
        <v>16.440000000000001</v>
      </c>
      <c r="L690" s="927">
        <v>3290</v>
      </c>
      <c r="M690" s="931"/>
      <c r="N690" s="927">
        <v>5100</v>
      </c>
      <c r="O690" s="930"/>
      <c r="P690" s="930"/>
      <c r="Q690" s="931"/>
      <c r="R690" s="927">
        <v>5258</v>
      </c>
      <c r="S690" s="930"/>
      <c r="T690" s="931"/>
      <c r="U690" s="932">
        <v>10</v>
      </c>
      <c r="V690" s="933"/>
      <c r="W690" s="933"/>
      <c r="X690" s="934"/>
      <c r="Y690" s="932">
        <v>15.8</v>
      </c>
      <c r="Z690" s="934"/>
    </row>
    <row r="691" spans="1:26">
      <c r="A691" s="764" t="s">
        <v>2916</v>
      </c>
      <c r="D691" s="313" t="str">
        <f t="shared" si="11"/>
        <v>LMU540HV55</v>
      </c>
      <c r="E691" s="926">
        <v>55</v>
      </c>
      <c r="F691" s="927">
        <v>30697</v>
      </c>
      <c r="G691" s="928">
        <v>9</v>
      </c>
      <c r="H691" s="927">
        <v>51161</v>
      </c>
      <c r="I691" s="928">
        <v>14.99</v>
      </c>
      <c r="J691" s="927">
        <v>56474</v>
      </c>
      <c r="K691" s="928">
        <v>16.55</v>
      </c>
      <c r="L691" s="927">
        <v>3310</v>
      </c>
      <c r="M691" s="931"/>
      <c r="N691" s="927">
        <v>5131</v>
      </c>
      <c r="O691" s="930"/>
      <c r="P691" s="930"/>
      <c r="Q691" s="931"/>
      <c r="R691" s="927">
        <v>5290</v>
      </c>
      <c r="S691" s="930"/>
      <c r="T691" s="931"/>
      <c r="U691" s="932">
        <v>10</v>
      </c>
      <c r="V691" s="933"/>
      <c r="W691" s="933"/>
      <c r="X691" s="934"/>
      <c r="Y691" s="932">
        <v>15.8</v>
      </c>
      <c r="Z691" s="934"/>
    </row>
    <row r="692" spans="1:26">
      <c r="A692" s="764" t="s">
        <v>2916</v>
      </c>
      <c r="D692" s="313" t="str">
        <f t="shared" si="11"/>
        <v>LMU540HV56</v>
      </c>
      <c r="E692" s="926">
        <v>56</v>
      </c>
      <c r="F692" s="927">
        <v>30793</v>
      </c>
      <c r="G692" s="928">
        <v>9.02</v>
      </c>
      <c r="H692" s="927">
        <v>51322</v>
      </c>
      <c r="I692" s="928">
        <v>15.04</v>
      </c>
      <c r="J692" s="927">
        <v>56847</v>
      </c>
      <c r="K692" s="928">
        <v>16.66</v>
      </c>
      <c r="L692" s="927">
        <v>3330</v>
      </c>
      <c r="M692" s="931"/>
      <c r="N692" s="927">
        <v>5161</v>
      </c>
      <c r="O692" s="930"/>
      <c r="P692" s="930"/>
      <c r="Q692" s="931"/>
      <c r="R692" s="927">
        <v>5321</v>
      </c>
      <c r="S692" s="930"/>
      <c r="T692" s="931"/>
      <c r="U692" s="932">
        <v>9.9</v>
      </c>
      <c r="V692" s="933"/>
      <c r="W692" s="933"/>
      <c r="X692" s="934"/>
      <c r="Y692" s="932">
        <v>15.8</v>
      </c>
      <c r="Z692" s="934"/>
    </row>
    <row r="693" spans="1:26">
      <c r="A693" s="764" t="s">
        <v>2916</v>
      </c>
      <c r="D693" s="313" t="str">
        <f t="shared" si="11"/>
        <v>LMU540HV57</v>
      </c>
      <c r="E693" s="926">
        <v>57</v>
      </c>
      <c r="F693" s="927">
        <v>30890</v>
      </c>
      <c r="G693" s="928">
        <v>9.0500000000000007</v>
      </c>
      <c r="H693" s="927">
        <v>51483</v>
      </c>
      <c r="I693" s="928">
        <v>15.09</v>
      </c>
      <c r="J693" s="927">
        <v>57221</v>
      </c>
      <c r="K693" s="928">
        <v>16.77</v>
      </c>
      <c r="L693" s="927">
        <v>3350</v>
      </c>
      <c r="M693" s="931"/>
      <c r="N693" s="927">
        <v>5192</v>
      </c>
      <c r="O693" s="930"/>
      <c r="P693" s="930"/>
      <c r="Q693" s="931"/>
      <c r="R693" s="927">
        <v>5353</v>
      </c>
      <c r="S693" s="930"/>
      <c r="T693" s="931"/>
      <c r="U693" s="932">
        <v>9.9</v>
      </c>
      <c r="V693" s="933"/>
      <c r="W693" s="933"/>
      <c r="X693" s="934"/>
      <c r="Y693" s="932">
        <v>15.8</v>
      </c>
      <c r="Z693" s="934"/>
    </row>
    <row r="694" spans="1:26">
      <c r="A694" s="764" t="s">
        <v>2916</v>
      </c>
      <c r="D694" s="313" t="str">
        <f t="shared" si="11"/>
        <v>LMU540HV58</v>
      </c>
      <c r="E694" s="926">
        <v>58</v>
      </c>
      <c r="F694" s="927">
        <v>30987</v>
      </c>
      <c r="G694" s="928">
        <v>9.08</v>
      </c>
      <c r="H694" s="927">
        <v>51644</v>
      </c>
      <c r="I694" s="928">
        <v>15.14</v>
      </c>
      <c r="J694" s="927">
        <v>57595</v>
      </c>
      <c r="K694" s="928">
        <v>16.88</v>
      </c>
      <c r="L694" s="927">
        <v>3370</v>
      </c>
      <c r="M694" s="931"/>
      <c r="N694" s="927">
        <v>5223</v>
      </c>
      <c r="O694" s="930"/>
      <c r="P694" s="930"/>
      <c r="Q694" s="931"/>
      <c r="R694" s="927">
        <v>5385</v>
      </c>
      <c r="S694" s="930"/>
      <c r="T694" s="931"/>
      <c r="U694" s="932">
        <v>9.9</v>
      </c>
      <c r="V694" s="933"/>
      <c r="W694" s="933"/>
      <c r="X694" s="934"/>
      <c r="Y694" s="932">
        <v>15.8</v>
      </c>
      <c r="Z694" s="934"/>
    </row>
    <row r="695" spans="1:26">
      <c r="A695" s="764" t="s">
        <v>2916</v>
      </c>
      <c r="D695" s="313" t="str">
        <f t="shared" si="11"/>
        <v>LMU540HV59</v>
      </c>
      <c r="E695" s="926">
        <v>59</v>
      </c>
      <c r="F695" s="927">
        <v>31083</v>
      </c>
      <c r="G695" s="928">
        <v>9.11</v>
      </c>
      <c r="H695" s="927">
        <v>51805</v>
      </c>
      <c r="I695" s="928">
        <v>15.18</v>
      </c>
      <c r="J695" s="927">
        <v>57968</v>
      </c>
      <c r="K695" s="928">
        <v>16.989999999999998</v>
      </c>
      <c r="L695" s="927">
        <v>3389</v>
      </c>
      <c r="M695" s="931"/>
      <c r="N695" s="927">
        <v>5254</v>
      </c>
      <c r="O695" s="930"/>
      <c r="P695" s="930"/>
      <c r="Q695" s="931"/>
      <c r="R695" s="927">
        <v>5416</v>
      </c>
      <c r="S695" s="930"/>
      <c r="T695" s="931"/>
      <c r="U695" s="932">
        <v>9.9</v>
      </c>
      <c r="V695" s="933"/>
      <c r="W695" s="933"/>
      <c r="X695" s="934"/>
      <c r="Y695" s="932">
        <v>15.8</v>
      </c>
      <c r="Z695" s="934"/>
    </row>
    <row r="696" spans="1:26">
      <c r="A696" s="764" t="s">
        <v>2916</v>
      </c>
      <c r="D696" s="313" t="str">
        <f t="shared" si="11"/>
        <v>LMU540HV60</v>
      </c>
      <c r="E696" s="926">
        <v>60</v>
      </c>
      <c r="F696" s="927">
        <v>31180</v>
      </c>
      <c r="G696" s="928">
        <v>9.14</v>
      </c>
      <c r="H696" s="927">
        <v>51966</v>
      </c>
      <c r="I696" s="928">
        <v>15.23</v>
      </c>
      <c r="J696" s="927">
        <v>58342</v>
      </c>
      <c r="K696" s="928">
        <v>17.100000000000001</v>
      </c>
      <c r="L696" s="927">
        <v>3409</v>
      </c>
      <c r="M696" s="931"/>
      <c r="N696" s="927">
        <v>5284</v>
      </c>
      <c r="O696" s="930"/>
      <c r="P696" s="930"/>
      <c r="Q696" s="931"/>
      <c r="R696" s="927">
        <v>5448</v>
      </c>
      <c r="S696" s="930"/>
      <c r="T696" s="931"/>
      <c r="U696" s="932">
        <v>9.8000000000000007</v>
      </c>
      <c r="V696" s="933"/>
      <c r="W696" s="933"/>
      <c r="X696" s="934"/>
      <c r="Y696" s="932">
        <v>15.8</v>
      </c>
      <c r="Z696" s="934"/>
    </row>
    <row r="697" spans="1:26">
      <c r="A697" s="764" t="s">
        <v>2916</v>
      </c>
      <c r="D697" s="313" t="str">
        <f t="shared" si="11"/>
        <v>LMU540HV61</v>
      </c>
      <c r="E697" s="926">
        <v>61</v>
      </c>
      <c r="F697" s="927">
        <v>31276</v>
      </c>
      <c r="G697" s="928">
        <v>9.17</v>
      </c>
      <c r="H697" s="927">
        <v>52127</v>
      </c>
      <c r="I697" s="928">
        <v>15.28</v>
      </c>
      <c r="J697" s="927">
        <v>58716</v>
      </c>
      <c r="K697" s="928">
        <v>17.21</v>
      </c>
      <c r="L697" s="927">
        <v>3429</v>
      </c>
      <c r="M697" s="931"/>
      <c r="N697" s="927">
        <v>5315</v>
      </c>
      <c r="O697" s="930"/>
      <c r="P697" s="930"/>
      <c r="Q697" s="931"/>
      <c r="R697" s="927">
        <v>5480</v>
      </c>
      <c r="S697" s="930"/>
      <c r="T697" s="931"/>
      <c r="U697" s="932">
        <v>9.8000000000000007</v>
      </c>
      <c r="V697" s="933"/>
      <c r="W697" s="933"/>
      <c r="X697" s="934"/>
      <c r="Y697" s="932">
        <v>15.8</v>
      </c>
      <c r="Z697" s="934"/>
    </row>
    <row r="698" spans="1:26">
      <c r="A698" s="764" t="s">
        <v>2916</v>
      </c>
      <c r="D698" s="313" t="str">
        <f t="shared" si="11"/>
        <v>LMU540HV62</v>
      </c>
      <c r="E698" s="926">
        <v>62</v>
      </c>
      <c r="F698" s="927">
        <v>31373</v>
      </c>
      <c r="G698" s="928">
        <v>9.19</v>
      </c>
      <c r="H698" s="927">
        <v>52288</v>
      </c>
      <c r="I698" s="928">
        <v>15.32</v>
      </c>
      <c r="J698" s="927">
        <v>59089</v>
      </c>
      <c r="K698" s="928">
        <v>17.32</v>
      </c>
      <c r="L698" s="927">
        <v>3449</v>
      </c>
      <c r="M698" s="931"/>
      <c r="N698" s="927">
        <v>5346</v>
      </c>
      <c r="O698" s="930"/>
      <c r="P698" s="930"/>
      <c r="Q698" s="931"/>
      <c r="R698" s="927">
        <v>5512</v>
      </c>
      <c r="S698" s="930"/>
      <c r="T698" s="931"/>
      <c r="U698" s="932">
        <v>9.8000000000000007</v>
      </c>
      <c r="V698" s="933"/>
      <c r="W698" s="933"/>
      <c r="X698" s="934"/>
      <c r="Y698" s="932">
        <v>15.8</v>
      </c>
      <c r="Z698" s="934"/>
    </row>
    <row r="699" spans="1:26">
      <c r="A699" s="764" t="s">
        <v>2916</v>
      </c>
      <c r="D699" s="313" t="str">
        <f t="shared" si="11"/>
        <v>LMU540HV63</v>
      </c>
      <c r="E699" s="926">
        <v>63</v>
      </c>
      <c r="F699" s="927">
        <v>31470</v>
      </c>
      <c r="G699" s="928">
        <v>9.2200000000000006</v>
      </c>
      <c r="H699" s="927">
        <v>52449</v>
      </c>
      <c r="I699" s="928">
        <v>15.37</v>
      </c>
      <c r="J699" s="927">
        <v>59463</v>
      </c>
      <c r="K699" s="928">
        <v>17.43</v>
      </c>
      <c r="L699" s="927">
        <v>3469</v>
      </c>
      <c r="M699" s="931"/>
      <c r="N699" s="927">
        <v>5377</v>
      </c>
      <c r="O699" s="930"/>
      <c r="P699" s="930"/>
      <c r="Q699" s="931"/>
      <c r="R699" s="927">
        <v>5543</v>
      </c>
      <c r="S699" s="930"/>
      <c r="T699" s="931"/>
      <c r="U699" s="932">
        <v>9.8000000000000007</v>
      </c>
      <c r="V699" s="933"/>
      <c r="W699" s="933"/>
      <c r="X699" s="934"/>
      <c r="Y699" s="932">
        <v>15.8</v>
      </c>
      <c r="Z699" s="934"/>
    </row>
    <row r="700" spans="1:26">
      <c r="A700" s="764" t="s">
        <v>2916</v>
      </c>
      <c r="D700" s="313" t="str">
        <f t="shared" si="11"/>
        <v>LMU540HV64</v>
      </c>
      <c r="E700" s="926">
        <v>64</v>
      </c>
      <c r="F700" s="927">
        <v>31566</v>
      </c>
      <c r="G700" s="928">
        <v>9.25</v>
      </c>
      <c r="H700" s="927">
        <v>52611</v>
      </c>
      <c r="I700" s="928">
        <v>15.42</v>
      </c>
      <c r="J700" s="927">
        <v>59837</v>
      </c>
      <c r="K700" s="928">
        <v>17.54</v>
      </c>
      <c r="L700" s="927">
        <v>3489</v>
      </c>
      <c r="M700" s="931"/>
      <c r="N700" s="927">
        <v>5407</v>
      </c>
      <c r="O700" s="930"/>
      <c r="P700" s="930"/>
      <c r="Q700" s="931"/>
      <c r="R700" s="927">
        <v>5575</v>
      </c>
      <c r="S700" s="930"/>
      <c r="T700" s="931"/>
      <c r="U700" s="932">
        <v>9.6999999999999993</v>
      </c>
      <c r="V700" s="933"/>
      <c r="W700" s="933"/>
      <c r="X700" s="934"/>
      <c r="Y700" s="932">
        <v>15.8</v>
      </c>
      <c r="Z700" s="934"/>
    </row>
    <row r="701" spans="1:26">
      <c r="A701" s="764" t="s">
        <v>2916</v>
      </c>
      <c r="D701" s="313" t="str">
        <f t="shared" si="11"/>
        <v>LMU540HV65</v>
      </c>
      <c r="E701" s="926">
        <v>65</v>
      </c>
      <c r="F701" s="927">
        <v>31663</v>
      </c>
      <c r="G701" s="928">
        <v>9.2799999999999994</v>
      </c>
      <c r="H701" s="927">
        <v>52772</v>
      </c>
      <c r="I701" s="928">
        <v>15.47</v>
      </c>
      <c r="J701" s="927">
        <v>60211</v>
      </c>
      <c r="K701" s="928">
        <v>17.649999999999999</v>
      </c>
      <c r="L701" s="927">
        <v>3508</v>
      </c>
      <c r="M701" s="931"/>
      <c r="N701" s="927">
        <v>5438</v>
      </c>
      <c r="O701" s="930"/>
      <c r="P701" s="930"/>
      <c r="Q701" s="931"/>
      <c r="R701" s="927">
        <v>5607</v>
      </c>
      <c r="S701" s="930"/>
      <c r="T701" s="931"/>
      <c r="U701" s="932">
        <v>9.6999999999999993</v>
      </c>
      <c r="V701" s="933"/>
      <c r="W701" s="933"/>
      <c r="X701" s="934"/>
      <c r="Y701" s="932">
        <v>15.8</v>
      </c>
      <c r="Z701" s="934"/>
    </row>
    <row r="702" spans="1:26">
      <c r="A702" s="764" t="s">
        <v>2916</v>
      </c>
      <c r="D702" s="313" t="str">
        <f t="shared" si="11"/>
        <v>LMU540HV66</v>
      </c>
      <c r="E702" s="926">
        <v>66</v>
      </c>
      <c r="F702" s="927">
        <v>31760</v>
      </c>
      <c r="G702" s="928">
        <v>9.31</v>
      </c>
      <c r="H702" s="927">
        <v>52933</v>
      </c>
      <c r="I702" s="928">
        <v>15.51</v>
      </c>
      <c r="J702" s="927">
        <v>60584</v>
      </c>
      <c r="K702" s="928">
        <v>17.760000000000002</v>
      </c>
      <c r="L702" s="927">
        <v>3528</v>
      </c>
      <c r="M702" s="931"/>
      <c r="N702" s="927">
        <v>5469</v>
      </c>
      <c r="O702" s="930"/>
      <c r="P702" s="930"/>
      <c r="Q702" s="931"/>
      <c r="R702" s="927">
        <v>5638</v>
      </c>
      <c r="S702" s="930"/>
      <c r="T702" s="931"/>
      <c r="U702" s="932">
        <v>9.6999999999999993</v>
      </c>
      <c r="V702" s="933"/>
      <c r="W702" s="933"/>
      <c r="X702" s="934"/>
      <c r="Y702" s="932">
        <v>15.8</v>
      </c>
      <c r="Z702" s="934"/>
    </row>
    <row r="703" spans="1:26">
      <c r="A703" s="764" t="s">
        <v>2916</v>
      </c>
      <c r="D703" s="313" t="str">
        <f t="shared" si="11"/>
        <v>LMU540HV67</v>
      </c>
      <c r="E703" s="926">
        <v>67</v>
      </c>
      <c r="F703" s="927">
        <v>31856</v>
      </c>
      <c r="G703" s="928">
        <v>9.34</v>
      </c>
      <c r="H703" s="927">
        <v>53094</v>
      </c>
      <c r="I703" s="928">
        <v>15.56</v>
      </c>
      <c r="J703" s="927">
        <v>60958</v>
      </c>
      <c r="K703" s="928">
        <v>17.87</v>
      </c>
      <c r="L703" s="927">
        <v>3548</v>
      </c>
      <c r="M703" s="931"/>
      <c r="N703" s="927">
        <v>5500</v>
      </c>
      <c r="O703" s="930"/>
      <c r="P703" s="930"/>
      <c r="Q703" s="931"/>
      <c r="R703" s="927">
        <v>5670</v>
      </c>
      <c r="S703" s="930"/>
      <c r="T703" s="931"/>
      <c r="U703" s="932">
        <v>9.6999999999999993</v>
      </c>
      <c r="V703" s="933"/>
      <c r="W703" s="933"/>
      <c r="X703" s="934"/>
      <c r="Y703" s="932">
        <v>15.8</v>
      </c>
      <c r="Z703" s="934"/>
    </row>
    <row r="704" spans="1:26">
      <c r="A704" s="764" t="s">
        <v>2916</v>
      </c>
      <c r="D704" s="313" t="str">
        <f t="shared" si="11"/>
        <v>LMU540HV68</v>
      </c>
      <c r="E704" s="926">
        <v>68</v>
      </c>
      <c r="F704" s="927">
        <v>31953</v>
      </c>
      <c r="G704" s="928">
        <v>9.36</v>
      </c>
      <c r="H704" s="927">
        <v>53255</v>
      </c>
      <c r="I704" s="928">
        <v>15.61</v>
      </c>
      <c r="J704" s="927">
        <v>61332</v>
      </c>
      <c r="K704" s="928">
        <v>17.98</v>
      </c>
      <c r="L704" s="927">
        <v>3568</v>
      </c>
      <c r="M704" s="931"/>
      <c r="N704" s="927">
        <v>5530</v>
      </c>
      <c r="O704" s="930"/>
      <c r="P704" s="930"/>
      <c r="Q704" s="931"/>
      <c r="R704" s="927">
        <v>5702</v>
      </c>
      <c r="S704" s="930"/>
      <c r="T704" s="931"/>
      <c r="U704" s="932">
        <v>9.6</v>
      </c>
      <c r="V704" s="933"/>
      <c r="W704" s="933"/>
      <c r="X704" s="934"/>
      <c r="Y704" s="932">
        <v>15.8</v>
      </c>
      <c r="Z704" s="934"/>
    </row>
    <row r="705" spans="1:26">
      <c r="A705" s="764" t="s">
        <v>2916</v>
      </c>
      <c r="D705" s="313" t="str">
        <f t="shared" si="11"/>
        <v>LMU540HV69</v>
      </c>
      <c r="E705" s="926">
        <v>69</v>
      </c>
      <c r="F705" s="927">
        <v>32049</v>
      </c>
      <c r="G705" s="928">
        <v>9.39</v>
      </c>
      <c r="H705" s="927">
        <v>53416</v>
      </c>
      <c r="I705" s="928">
        <v>15.66</v>
      </c>
      <c r="J705" s="927">
        <v>61705</v>
      </c>
      <c r="K705" s="928">
        <v>18.079999999999998</v>
      </c>
      <c r="L705" s="927">
        <v>3588</v>
      </c>
      <c r="M705" s="931"/>
      <c r="N705" s="927">
        <v>5561</v>
      </c>
      <c r="O705" s="930"/>
      <c r="P705" s="930"/>
      <c r="Q705" s="931"/>
      <c r="R705" s="927">
        <v>5733</v>
      </c>
      <c r="S705" s="930"/>
      <c r="T705" s="931"/>
      <c r="U705" s="932">
        <v>9.6</v>
      </c>
      <c r="V705" s="933"/>
      <c r="W705" s="933"/>
      <c r="X705" s="934"/>
      <c r="Y705" s="932">
        <v>15.8</v>
      </c>
      <c r="Z705" s="934"/>
    </row>
    <row r="706" spans="1:26">
      <c r="A706" s="764" t="s">
        <v>2916</v>
      </c>
      <c r="D706" s="313" t="str">
        <f t="shared" si="11"/>
        <v>LMU540HV70</v>
      </c>
      <c r="E706" s="926">
        <v>70</v>
      </c>
      <c r="F706" s="927">
        <v>32146</v>
      </c>
      <c r="G706" s="928">
        <v>9.42</v>
      </c>
      <c r="H706" s="927">
        <v>53577</v>
      </c>
      <c r="I706" s="928">
        <v>15.7</v>
      </c>
      <c r="J706" s="927">
        <v>62079</v>
      </c>
      <c r="K706" s="928">
        <v>18.190000000000001</v>
      </c>
      <c r="L706" s="927">
        <v>3608</v>
      </c>
      <c r="M706" s="931"/>
      <c r="N706" s="927">
        <v>5592</v>
      </c>
      <c r="O706" s="930"/>
      <c r="P706" s="930"/>
      <c r="Q706" s="931"/>
      <c r="R706" s="927">
        <v>5765</v>
      </c>
      <c r="S706" s="930"/>
      <c r="T706" s="931"/>
      <c r="U706" s="932">
        <v>9.6</v>
      </c>
      <c r="V706" s="933"/>
      <c r="W706" s="933"/>
      <c r="X706" s="934"/>
      <c r="Y706" s="932">
        <v>15.8</v>
      </c>
      <c r="Z706" s="934"/>
    </row>
    <row r="707" spans="1:26">
      <c r="A707" s="764" t="s">
        <v>2916</v>
      </c>
      <c r="D707" s="313" t="str">
        <f t="shared" si="11"/>
        <v>LMU540HV71</v>
      </c>
      <c r="E707" s="926">
        <v>71</v>
      </c>
      <c r="F707" s="927">
        <v>32243</v>
      </c>
      <c r="G707" s="928">
        <v>9.4499999999999993</v>
      </c>
      <c r="H707" s="927">
        <v>53738</v>
      </c>
      <c r="I707" s="928">
        <v>15.75</v>
      </c>
      <c r="J707" s="927">
        <v>62453</v>
      </c>
      <c r="K707" s="928">
        <v>18.3</v>
      </c>
      <c r="L707" s="927">
        <v>3627</v>
      </c>
      <c r="M707" s="931"/>
      <c r="N707" s="927">
        <v>5623</v>
      </c>
      <c r="O707" s="930"/>
      <c r="P707" s="930"/>
      <c r="Q707" s="931"/>
      <c r="R707" s="927">
        <v>5797</v>
      </c>
      <c r="S707" s="930"/>
      <c r="T707" s="931"/>
      <c r="U707" s="932">
        <v>9.6</v>
      </c>
      <c r="V707" s="933"/>
      <c r="W707" s="933"/>
      <c r="X707" s="934"/>
      <c r="Y707" s="932">
        <v>15.8</v>
      </c>
      <c r="Z707" s="934"/>
    </row>
    <row r="708" spans="1:26">
      <c r="A708" s="764" t="s">
        <v>2916</v>
      </c>
      <c r="D708" s="313" t="str">
        <f t="shared" si="11"/>
        <v>LMU540HV72</v>
      </c>
      <c r="E708" s="926">
        <v>72</v>
      </c>
      <c r="F708" s="927">
        <v>32339</v>
      </c>
      <c r="G708" s="928">
        <v>9.48</v>
      </c>
      <c r="H708" s="927">
        <v>53899</v>
      </c>
      <c r="I708" s="928">
        <v>15.8</v>
      </c>
      <c r="J708" s="927">
        <v>62826</v>
      </c>
      <c r="K708" s="928">
        <v>18.41</v>
      </c>
      <c r="L708" s="927">
        <v>3647</v>
      </c>
      <c r="M708" s="931"/>
      <c r="N708" s="927">
        <v>5653</v>
      </c>
      <c r="O708" s="930"/>
      <c r="P708" s="930"/>
      <c r="Q708" s="931"/>
      <c r="R708" s="927">
        <v>5828</v>
      </c>
      <c r="S708" s="930"/>
      <c r="T708" s="931"/>
      <c r="U708" s="932">
        <v>9.5</v>
      </c>
      <c r="V708" s="933"/>
      <c r="W708" s="933"/>
      <c r="X708" s="934"/>
      <c r="Y708" s="932">
        <v>15.8</v>
      </c>
      <c r="Z708" s="934"/>
    </row>
    <row r="709" spans="1:26">
      <c r="A709" s="764" t="s">
        <v>2916</v>
      </c>
      <c r="D709" s="313" t="str">
        <f t="shared" si="11"/>
        <v>LMU540HV73</v>
      </c>
      <c r="E709" s="926">
        <v>73</v>
      </c>
      <c r="F709" s="927">
        <v>32436</v>
      </c>
      <c r="G709" s="928">
        <v>9.51</v>
      </c>
      <c r="H709" s="927">
        <v>54060</v>
      </c>
      <c r="I709" s="928">
        <v>15.84</v>
      </c>
      <c r="J709" s="927">
        <v>63200</v>
      </c>
      <c r="K709" s="928">
        <v>18.52</v>
      </c>
      <c r="L709" s="927">
        <v>3667</v>
      </c>
      <c r="M709" s="931"/>
      <c r="N709" s="927">
        <v>5684</v>
      </c>
      <c r="O709" s="930"/>
      <c r="P709" s="930"/>
      <c r="Q709" s="931"/>
      <c r="R709" s="927">
        <v>5860</v>
      </c>
      <c r="S709" s="930"/>
      <c r="T709" s="931"/>
      <c r="U709" s="932">
        <v>9.5</v>
      </c>
      <c r="V709" s="933"/>
      <c r="W709" s="933"/>
      <c r="X709" s="934"/>
      <c r="Y709" s="932">
        <v>15.8</v>
      </c>
      <c r="Z709" s="934"/>
    </row>
    <row r="710" spans="1:26">
      <c r="A710" s="764"/>
      <c r="E710" s="910" t="s">
        <v>2990</v>
      </c>
      <c r="F710" s="911"/>
      <c r="G710" s="911"/>
      <c r="H710" s="911"/>
      <c r="I710" s="911"/>
      <c r="J710" s="911"/>
      <c r="K710" s="911"/>
      <c r="L710" s="911"/>
      <c r="M710" s="911"/>
      <c r="N710" s="911"/>
      <c r="O710" s="911"/>
      <c r="P710" s="911"/>
      <c r="Q710" s="911"/>
      <c r="R710" s="911"/>
      <c r="S710" s="911"/>
      <c r="T710" s="911"/>
      <c r="U710" s="911"/>
      <c r="V710" s="911"/>
      <c r="W710" s="911"/>
      <c r="X710" s="911"/>
      <c r="Y710" s="911"/>
      <c r="Z710" s="911"/>
    </row>
    <row r="711" spans="1:26" ht="13.5" customHeight="1">
      <c r="A711" s="764"/>
      <c r="E711" s="937" t="s">
        <v>2976</v>
      </c>
      <c r="F711" s="938" t="s">
        <v>2977</v>
      </c>
      <c r="G711" s="939"/>
      <c r="H711" s="939"/>
      <c r="I711" s="939"/>
      <c r="J711" s="939"/>
      <c r="K711" s="939"/>
      <c r="L711" s="938" t="s">
        <v>2978</v>
      </c>
      <c r="M711" s="939"/>
      <c r="N711" s="939"/>
      <c r="O711" s="939"/>
      <c r="P711" s="939"/>
      <c r="Q711" s="939"/>
      <c r="R711" s="939"/>
      <c r="S711" s="939"/>
      <c r="T711" s="940"/>
      <c r="U711" s="937" t="s">
        <v>2979</v>
      </c>
      <c r="V711" s="941"/>
      <c r="W711" s="941"/>
      <c r="X711" s="942"/>
      <c r="Y711" s="937" t="s">
        <v>2980</v>
      </c>
      <c r="Z711" s="942"/>
    </row>
    <row r="712" spans="1:26" ht="13.5" customHeight="1">
      <c r="A712" s="764"/>
      <c r="E712" s="943"/>
      <c r="F712" s="938" t="s">
        <v>2981</v>
      </c>
      <c r="G712" s="939"/>
      <c r="H712" s="938" t="s">
        <v>2982</v>
      </c>
      <c r="I712" s="939"/>
      <c r="J712" s="938" t="s">
        <v>2983</v>
      </c>
      <c r="K712" s="939"/>
      <c r="L712" s="937" t="s">
        <v>2981</v>
      </c>
      <c r="M712" s="942"/>
      <c r="N712" s="937" t="s">
        <v>2982</v>
      </c>
      <c r="O712" s="941"/>
      <c r="P712" s="941"/>
      <c r="Q712" s="942"/>
      <c r="R712" s="937" t="s">
        <v>2983</v>
      </c>
      <c r="S712" s="941"/>
      <c r="T712" s="942"/>
      <c r="U712" s="943"/>
      <c r="V712" s="944"/>
      <c r="W712" s="944"/>
      <c r="X712" s="945"/>
      <c r="Y712" s="943"/>
      <c r="Z712" s="945"/>
    </row>
    <row r="713" spans="1:26" ht="13.5">
      <c r="A713" s="764"/>
      <c r="E713" s="946"/>
      <c r="F713" s="938" t="s">
        <v>2984</v>
      </c>
      <c r="G713" s="938" t="s">
        <v>2985</v>
      </c>
      <c r="H713" s="938" t="s">
        <v>2984</v>
      </c>
      <c r="I713" s="938" t="s">
        <v>2985</v>
      </c>
      <c r="J713" s="938" t="s">
        <v>2984</v>
      </c>
      <c r="K713" s="938" t="s">
        <v>2985</v>
      </c>
      <c r="L713" s="946"/>
      <c r="M713" s="947"/>
      <c r="N713" s="946"/>
      <c r="O713" s="948"/>
      <c r="P713" s="948"/>
      <c r="Q713" s="947"/>
      <c r="R713" s="946"/>
      <c r="S713" s="948"/>
      <c r="T713" s="947"/>
      <c r="U713" s="946"/>
      <c r="V713" s="948"/>
      <c r="W713" s="948"/>
      <c r="X713" s="947"/>
      <c r="Y713" s="946"/>
      <c r="Z713" s="947"/>
    </row>
    <row r="714" spans="1:26">
      <c r="A714" s="764" t="s">
        <v>2916</v>
      </c>
      <c r="D714" s="313" t="str">
        <f t="shared" si="11"/>
        <v>LMU540HV24</v>
      </c>
      <c r="E714" s="926">
        <v>24</v>
      </c>
      <c r="F714" s="927">
        <v>14194</v>
      </c>
      <c r="G714" s="928">
        <v>4.16</v>
      </c>
      <c r="H714" s="927">
        <v>23657</v>
      </c>
      <c r="I714" s="928">
        <v>6.93</v>
      </c>
      <c r="J714" s="927">
        <v>26023</v>
      </c>
      <c r="K714" s="928">
        <v>7.63</v>
      </c>
      <c r="L714" s="927">
        <v>1000</v>
      </c>
      <c r="M714" s="931"/>
      <c r="N714" s="927">
        <v>1550</v>
      </c>
      <c r="O714" s="930"/>
      <c r="P714" s="930"/>
      <c r="Q714" s="931"/>
      <c r="R714" s="927">
        <v>2337</v>
      </c>
      <c r="S714" s="930"/>
      <c r="T714" s="931"/>
      <c r="U714" s="932">
        <v>15.3</v>
      </c>
      <c r="V714" s="933"/>
      <c r="W714" s="933"/>
      <c r="X714" s="934"/>
      <c r="Y714" s="932">
        <v>19</v>
      </c>
      <c r="Z714" s="934"/>
    </row>
    <row r="715" spans="1:26">
      <c r="A715" s="764" t="s">
        <v>2916</v>
      </c>
      <c r="D715" s="313" t="str">
        <f t="shared" si="11"/>
        <v>LMU540HV25</v>
      </c>
      <c r="E715" s="926">
        <v>25</v>
      </c>
      <c r="F715" s="927">
        <v>14786</v>
      </c>
      <c r="G715" s="928">
        <v>4.33</v>
      </c>
      <c r="H715" s="927">
        <v>24643</v>
      </c>
      <c r="I715" s="928">
        <v>7.22</v>
      </c>
      <c r="J715" s="927">
        <v>27107</v>
      </c>
      <c r="K715" s="928">
        <v>7.94</v>
      </c>
      <c r="L715" s="927">
        <v>1076</v>
      </c>
      <c r="M715" s="931"/>
      <c r="N715" s="927">
        <v>1668</v>
      </c>
      <c r="O715" s="930"/>
      <c r="P715" s="930"/>
      <c r="Q715" s="931"/>
      <c r="R715" s="927">
        <v>2434</v>
      </c>
      <c r="S715" s="930"/>
      <c r="T715" s="931"/>
      <c r="U715" s="932">
        <v>14.8</v>
      </c>
      <c r="V715" s="933"/>
      <c r="W715" s="933"/>
      <c r="X715" s="934"/>
      <c r="Y715" s="932">
        <v>18.899999999999999</v>
      </c>
      <c r="Z715" s="934"/>
    </row>
    <row r="716" spans="1:26">
      <c r="A716" s="764" t="s">
        <v>2916</v>
      </c>
      <c r="D716" s="313" t="str">
        <f t="shared" si="11"/>
        <v>LMU540HV26</v>
      </c>
      <c r="E716" s="926">
        <v>26</v>
      </c>
      <c r="F716" s="927">
        <v>15377</v>
      </c>
      <c r="G716" s="928">
        <v>4.51</v>
      </c>
      <c r="H716" s="927">
        <v>25629</v>
      </c>
      <c r="I716" s="928">
        <v>7.51</v>
      </c>
      <c r="J716" s="927">
        <v>28191</v>
      </c>
      <c r="K716" s="928">
        <v>8.26</v>
      </c>
      <c r="L716" s="927">
        <v>1153</v>
      </c>
      <c r="M716" s="931"/>
      <c r="N716" s="927">
        <v>1787</v>
      </c>
      <c r="O716" s="930"/>
      <c r="P716" s="930"/>
      <c r="Q716" s="931"/>
      <c r="R716" s="927">
        <v>2531</v>
      </c>
      <c r="S716" s="930"/>
      <c r="T716" s="931"/>
      <c r="U716" s="932">
        <v>14.3</v>
      </c>
      <c r="V716" s="933"/>
      <c r="W716" s="933"/>
      <c r="X716" s="934"/>
      <c r="Y716" s="932">
        <v>18.8</v>
      </c>
      <c r="Z716" s="934"/>
    </row>
    <row r="717" spans="1:26">
      <c r="A717" s="764" t="s">
        <v>2916</v>
      </c>
      <c r="D717" s="313" t="str">
        <f t="shared" si="11"/>
        <v>LMU540HV27</v>
      </c>
      <c r="E717" s="926">
        <v>27</v>
      </c>
      <c r="F717" s="927">
        <v>15969</v>
      </c>
      <c r="G717" s="928">
        <v>4.68</v>
      </c>
      <c r="H717" s="927">
        <v>26614</v>
      </c>
      <c r="I717" s="928">
        <v>7.8</v>
      </c>
      <c r="J717" s="927">
        <v>29276</v>
      </c>
      <c r="K717" s="928">
        <v>8.58</v>
      </c>
      <c r="L717" s="927">
        <v>1229</v>
      </c>
      <c r="M717" s="931"/>
      <c r="N717" s="927">
        <v>1905</v>
      </c>
      <c r="O717" s="930"/>
      <c r="P717" s="930"/>
      <c r="Q717" s="931"/>
      <c r="R717" s="927">
        <v>2629</v>
      </c>
      <c r="S717" s="930"/>
      <c r="T717" s="931"/>
      <c r="U717" s="932">
        <v>14</v>
      </c>
      <c r="V717" s="933"/>
      <c r="W717" s="933"/>
      <c r="X717" s="934"/>
      <c r="Y717" s="932">
        <v>18.8</v>
      </c>
      <c r="Z717" s="934"/>
    </row>
    <row r="718" spans="1:26">
      <c r="A718" s="764" t="s">
        <v>2916</v>
      </c>
      <c r="D718" s="313" t="str">
        <f t="shared" si="11"/>
        <v>LMU540HV28</v>
      </c>
      <c r="E718" s="926">
        <v>28</v>
      </c>
      <c r="F718" s="927">
        <v>16560</v>
      </c>
      <c r="G718" s="928">
        <v>4.8499999999999996</v>
      </c>
      <c r="H718" s="927">
        <v>27600</v>
      </c>
      <c r="I718" s="928">
        <v>8.09</v>
      </c>
      <c r="J718" s="927">
        <v>30360</v>
      </c>
      <c r="K718" s="928">
        <v>8.9</v>
      </c>
      <c r="L718" s="927">
        <v>1305</v>
      </c>
      <c r="M718" s="931"/>
      <c r="N718" s="927">
        <v>2023</v>
      </c>
      <c r="O718" s="930"/>
      <c r="P718" s="930"/>
      <c r="Q718" s="931"/>
      <c r="R718" s="927">
        <v>2726</v>
      </c>
      <c r="S718" s="930"/>
      <c r="T718" s="931"/>
      <c r="U718" s="932">
        <v>13.6</v>
      </c>
      <c r="V718" s="933"/>
      <c r="W718" s="933"/>
      <c r="X718" s="934"/>
      <c r="Y718" s="932">
        <v>18.7</v>
      </c>
      <c r="Z718" s="934"/>
    </row>
    <row r="719" spans="1:26">
      <c r="A719" s="764" t="s">
        <v>2916</v>
      </c>
      <c r="D719" s="313" t="str">
        <f t="shared" si="11"/>
        <v>LMU540HV29</v>
      </c>
      <c r="E719" s="926">
        <v>29</v>
      </c>
      <c r="F719" s="927">
        <v>17151</v>
      </c>
      <c r="G719" s="928">
        <v>5.03</v>
      </c>
      <c r="H719" s="927">
        <v>28586</v>
      </c>
      <c r="I719" s="928">
        <v>8.3800000000000008</v>
      </c>
      <c r="J719" s="927">
        <v>31444</v>
      </c>
      <c r="K719" s="928">
        <v>9.2200000000000006</v>
      </c>
      <c r="L719" s="927">
        <v>1382</v>
      </c>
      <c r="M719" s="931"/>
      <c r="N719" s="927">
        <v>2141</v>
      </c>
      <c r="O719" s="930"/>
      <c r="P719" s="930"/>
      <c r="Q719" s="931"/>
      <c r="R719" s="927">
        <v>2823</v>
      </c>
      <c r="S719" s="930"/>
      <c r="T719" s="931"/>
      <c r="U719" s="932">
        <v>13.3</v>
      </c>
      <c r="V719" s="933"/>
      <c r="W719" s="933"/>
      <c r="X719" s="934"/>
      <c r="Y719" s="932">
        <v>18.600000000000001</v>
      </c>
      <c r="Z719" s="934"/>
    </row>
    <row r="720" spans="1:26">
      <c r="A720" s="764" t="s">
        <v>2916</v>
      </c>
      <c r="D720" s="313" t="str">
        <f t="shared" si="11"/>
        <v>LMU540HV30</v>
      </c>
      <c r="E720" s="926">
        <v>30</v>
      </c>
      <c r="F720" s="927">
        <v>17743</v>
      </c>
      <c r="G720" s="928">
        <v>5.2</v>
      </c>
      <c r="H720" s="927">
        <v>29571</v>
      </c>
      <c r="I720" s="928">
        <v>8.67</v>
      </c>
      <c r="J720" s="927">
        <v>32529</v>
      </c>
      <c r="K720" s="928">
        <v>9.5299999999999994</v>
      </c>
      <c r="L720" s="927">
        <v>1458</v>
      </c>
      <c r="M720" s="931"/>
      <c r="N720" s="927">
        <v>2260</v>
      </c>
      <c r="O720" s="930"/>
      <c r="P720" s="930"/>
      <c r="Q720" s="931"/>
      <c r="R720" s="927">
        <v>2920</v>
      </c>
      <c r="S720" s="930"/>
      <c r="T720" s="931"/>
      <c r="U720" s="932">
        <v>13.1</v>
      </c>
      <c r="V720" s="933"/>
      <c r="W720" s="933"/>
      <c r="X720" s="934"/>
      <c r="Y720" s="932">
        <v>18.600000000000001</v>
      </c>
      <c r="Z720" s="934"/>
    </row>
    <row r="721" spans="1:26">
      <c r="A721" s="764" t="s">
        <v>2916</v>
      </c>
      <c r="D721" s="313" t="str">
        <f t="shared" si="11"/>
        <v>LMU540HV31</v>
      </c>
      <c r="E721" s="926">
        <v>31</v>
      </c>
      <c r="F721" s="927">
        <v>18334</v>
      </c>
      <c r="G721" s="928">
        <v>5.37</v>
      </c>
      <c r="H721" s="927">
        <v>30557</v>
      </c>
      <c r="I721" s="928">
        <v>8.9600000000000009</v>
      </c>
      <c r="J721" s="927">
        <v>33613</v>
      </c>
      <c r="K721" s="928">
        <v>9.85</v>
      </c>
      <c r="L721" s="927">
        <v>1534</v>
      </c>
      <c r="M721" s="931"/>
      <c r="N721" s="927">
        <v>2378</v>
      </c>
      <c r="O721" s="930"/>
      <c r="P721" s="930"/>
      <c r="Q721" s="931"/>
      <c r="R721" s="927">
        <v>3018</v>
      </c>
      <c r="S721" s="930"/>
      <c r="T721" s="931"/>
      <c r="U721" s="932">
        <v>12.9</v>
      </c>
      <c r="V721" s="933"/>
      <c r="W721" s="933"/>
      <c r="X721" s="934"/>
      <c r="Y721" s="932">
        <v>18.5</v>
      </c>
      <c r="Z721" s="934"/>
    </row>
    <row r="722" spans="1:26">
      <c r="A722" s="764" t="s">
        <v>2916</v>
      </c>
      <c r="D722" s="313" t="str">
        <f t="shared" si="11"/>
        <v>LMU540HV32</v>
      </c>
      <c r="E722" s="926">
        <v>32</v>
      </c>
      <c r="F722" s="927">
        <v>18926</v>
      </c>
      <c r="G722" s="928">
        <v>5.55</v>
      </c>
      <c r="H722" s="927">
        <v>31543</v>
      </c>
      <c r="I722" s="928">
        <v>9.24</v>
      </c>
      <c r="J722" s="927">
        <v>34697</v>
      </c>
      <c r="K722" s="928">
        <v>10.17</v>
      </c>
      <c r="L722" s="927">
        <v>1610</v>
      </c>
      <c r="M722" s="931"/>
      <c r="N722" s="927">
        <v>2496</v>
      </c>
      <c r="O722" s="930"/>
      <c r="P722" s="930"/>
      <c r="Q722" s="931"/>
      <c r="R722" s="927">
        <v>3115</v>
      </c>
      <c r="S722" s="930"/>
      <c r="T722" s="931"/>
      <c r="U722" s="932">
        <v>12.6</v>
      </c>
      <c r="V722" s="933"/>
      <c r="W722" s="933"/>
      <c r="X722" s="934"/>
      <c r="Y722" s="932">
        <v>18.5</v>
      </c>
      <c r="Z722" s="934"/>
    </row>
    <row r="723" spans="1:26">
      <c r="A723" s="764" t="s">
        <v>2916</v>
      </c>
      <c r="D723" s="313" t="str">
        <f t="shared" si="11"/>
        <v>LMU540HV33</v>
      </c>
      <c r="E723" s="926">
        <v>33</v>
      </c>
      <c r="F723" s="927">
        <v>19517</v>
      </c>
      <c r="G723" s="928">
        <v>5.72</v>
      </c>
      <c r="H723" s="927">
        <v>32529</v>
      </c>
      <c r="I723" s="928">
        <v>9.5299999999999994</v>
      </c>
      <c r="J723" s="927">
        <v>35781</v>
      </c>
      <c r="K723" s="928">
        <v>10.49</v>
      </c>
      <c r="L723" s="927">
        <v>1687</v>
      </c>
      <c r="M723" s="931"/>
      <c r="N723" s="927">
        <v>2615</v>
      </c>
      <c r="O723" s="930"/>
      <c r="P723" s="930"/>
      <c r="Q723" s="931"/>
      <c r="R723" s="927">
        <v>3212</v>
      </c>
      <c r="S723" s="930"/>
      <c r="T723" s="931"/>
      <c r="U723" s="932">
        <v>12.4</v>
      </c>
      <c r="V723" s="933"/>
      <c r="W723" s="933"/>
      <c r="X723" s="934"/>
      <c r="Y723" s="932">
        <v>18.399999999999999</v>
      </c>
      <c r="Z723" s="934"/>
    </row>
    <row r="724" spans="1:26">
      <c r="A724" s="764" t="s">
        <v>2916</v>
      </c>
      <c r="D724" s="313" t="str">
        <f t="shared" si="11"/>
        <v>LMU540HV34</v>
      </c>
      <c r="E724" s="926">
        <v>34</v>
      </c>
      <c r="F724" s="927">
        <v>20109</v>
      </c>
      <c r="G724" s="928">
        <v>5.89</v>
      </c>
      <c r="H724" s="927">
        <v>33514</v>
      </c>
      <c r="I724" s="928">
        <v>9.82</v>
      </c>
      <c r="J724" s="927">
        <v>36866</v>
      </c>
      <c r="K724" s="928">
        <v>10.8</v>
      </c>
      <c r="L724" s="927">
        <v>1763</v>
      </c>
      <c r="M724" s="931"/>
      <c r="N724" s="927">
        <v>2733</v>
      </c>
      <c r="O724" s="930"/>
      <c r="P724" s="930"/>
      <c r="Q724" s="931"/>
      <c r="R724" s="927">
        <v>3310</v>
      </c>
      <c r="S724" s="930"/>
      <c r="T724" s="931"/>
      <c r="U724" s="932">
        <v>12.3</v>
      </c>
      <c r="V724" s="933"/>
      <c r="W724" s="933"/>
      <c r="X724" s="934"/>
      <c r="Y724" s="932">
        <v>18.3</v>
      </c>
      <c r="Z724" s="934"/>
    </row>
    <row r="725" spans="1:26">
      <c r="A725" s="764" t="s">
        <v>2916</v>
      </c>
      <c r="D725" s="313" t="str">
        <f t="shared" ref="D725:D763" si="12">A725&amp;C725&amp;B725&amp;E725</f>
        <v>LMU540HV35</v>
      </c>
      <c r="E725" s="926">
        <v>35</v>
      </c>
      <c r="F725" s="927">
        <v>20700</v>
      </c>
      <c r="G725" s="928">
        <v>6.07</v>
      </c>
      <c r="H725" s="927">
        <v>34500</v>
      </c>
      <c r="I725" s="928">
        <v>10.11</v>
      </c>
      <c r="J725" s="927">
        <v>37950</v>
      </c>
      <c r="K725" s="928">
        <v>11.12</v>
      </c>
      <c r="L725" s="927">
        <v>1839</v>
      </c>
      <c r="M725" s="931"/>
      <c r="N725" s="927">
        <v>2851</v>
      </c>
      <c r="O725" s="930"/>
      <c r="P725" s="930"/>
      <c r="Q725" s="931"/>
      <c r="R725" s="927">
        <v>3407</v>
      </c>
      <c r="S725" s="930"/>
      <c r="T725" s="931"/>
      <c r="U725" s="932">
        <v>12.1</v>
      </c>
      <c r="V725" s="933"/>
      <c r="W725" s="933"/>
      <c r="X725" s="934"/>
      <c r="Y725" s="932">
        <v>18.3</v>
      </c>
      <c r="Z725" s="934"/>
    </row>
    <row r="726" spans="1:26">
      <c r="A726" s="764" t="s">
        <v>2916</v>
      </c>
      <c r="D726" s="313" t="str">
        <f t="shared" si="12"/>
        <v>LMU540HV36</v>
      </c>
      <c r="E726" s="926">
        <v>36</v>
      </c>
      <c r="F726" s="927">
        <v>21291</v>
      </c>
      <c r="G726" s="928">
        <v>6.24</v>
      </c>
      <c r="H726" s="927">
        <v>35486</v>
      </c>
      <c r="I726" s="928">
        <v>10.4</v>
      </c>
      <c r="J726" s="927">
        <v>39034</v>
      </c>
      <c r="K726" s="928">
        <v>11.44</v>
      </c>
      <c r="L726" s="927">
        <v>1916</v>
      </c>
      <c r="M726" s="931"/>
      <c r="N726" s="927">
        <v>2969</v>
      </c>
      <c r="O726" s="930"/>
      <c r="P726" s="930"/>
      <c r="Q726" s="931"/>
      <c r="R726" s="927">
        <v>3504</v>
      </c>
      <c r="S726" s="930"/>
      <c r="T726" s="931"/>
      <c r="U726" s="932">
        <v>12</v>
      </c>
      <c r="V726" s="933"/>
      <c r="W726" s="933"/>
      <c r="X726" s="934"/>
      <c r="Y726" s="932">
        <v>18.2</v>
      </c>
      <c r="Z726" s="934"/>
    </row>
    <row r="727" spans="1:26">
      <c r="A727" s="764" t="s">
        <v>2916</v>
      </c>
      <c r="D727" s="313" t="str">
        <f t="shared" si="12"/>
        <v>LMU540HV37</v>
      </c>
      <c r="E727" s="926">
        <v>37</v>
      </c>
      <c r="F727" s="927">
        <v>21883</v>
      </c>
      <c r="G727" s="928">
        <v>6.41</v>
      </c>
      <c r="H727" s="927">
        <v>36471</v>
      </c>
      <c r="I727" s="928">
        <v>10.69</v>
      </c>
      <c r="J727" s="927">
        <v>40119</v>
      </c>
      <c r="K727" s="928">
        <v>11.76</v>
      </c>
      <c r="L727" s="927">
        <v>1992</v>
      </c>
      <c r="M727" s="931"/>
      <c r="N727" s="927">
        <v>3088</v>
      </c>
      <c r="O727" s="930"/>
      <c r="P727" s="930"/>
      <c r="Q727" s="931"/>
      <c r="R727" s="927">
        <v>3602</v>
      </c>
      <c r="S727" s="930"/>
      <c r="T727" s="931"/>
      <c r="U727" s="932">
        <v>11.8</v>
      </c>
      <c r="V727" s="933"/>
      <c r="W727" s="933"/>
      <c r="X727" s="934"/>
      <c r="Y727" s="932">
        <v>18.100000000000001</v>
      </c>
      <c r="Z727" s="934"/>
    </row>
    <row r="728" spans="1:26">
      <c r="A728" s="764" t="s">
        <v>2916</v>
      </c>
      <c r="D728" s="313" t="str">
        <f t="shared" si="12"/>
        <v>LMU540HV38</v>
      </c>
      <c r="E728" s="926">
        <v>38</v>
      </c>
      <c r="F728" s="927">
        <v>22474</v>
      </c>
      <c r="G728" s="928">
        <v>6.59</v>
      </c>
      <c r="H728" s="927">
        <v>37457</v>
      </c>
      <c r="I728" s="928">
        <v>10.98</v>
      </c>
      <c r="J728" s="927">
        <v>41203</v>
      </c>
      <c r="K728" s="928">
        <v>12.08</v>
      </c>
      <c r="L728" s="927">
        <v>2068</v>
      </c>
      <c r="M728" s="931"/>
      <c r="N728" s="927">
        <v>3206</v>
      </c>
      <c r="O728" s="930"/>
      <c r="P728" s="930"/>
      <c r="Q728" s="931"/>
      <c r="R728" s="927">
        <v>3699</v>
      </c>
      <c r="S728" s="930"/>
      <c r="T728" s="931"/>
      <c r="U728" s="932">
        <v>11.7</v>
      </c>
      <c r="V728" s="933"/>
      <c r="W728" s="933"/>
      <c r="X728" s="934"/>
      <c r="Y728" s="932">
        <v>18.100000000000001</v>
      </c>
      <c r="Z728" s="934"/>
    </row>
    <row r="729" spans="1:26">
      <c r="A729" s="764" t="s">
        <v>2916</v>
      </c>
      <c r="D729" s="313" t="str">
        <f t="shared" si="12"/>
        <v>LMU540HV39</v>
      </c>
      <c r="E729" s="926">
        <v>39</v>
      </c>
      <c r="F729" s="927">
        <v>23066</v>
      </c>
      <c r="G729" s="928">
        <v>6.76</v>
      </c>
      <c r="H729" s="927">
        <v>38443</v>
      </c>
      <c r="I729" s="928">
        <v>11.27</v>
      </c>
      <c r="J729" s="927">
        <v>42287</v>
      </c>
      <c r="K729" s="928">
        <v>12.39</v>
      </c>
      <c r="L729" s="927">
        <v>2145</v>
      </c>
      <c r="M729" s="931"/>
      <c r="N729" s="927">
        <v>3324</v>
      </c>
      <c r="O729" s="930"/>
      <c r="P729" s="930"/>
      <c r="Q729" s="931"/>
      <c r="R729" s="927">
        <v>3797</v>
      </c>
      <c r="S729" s="930"/>
      <c r="T729" s="931"/>
      <c r="U729" s="932">
        <v>11.6</v>
      </c>
      <c r="V729" s="933"/>
      <c r="W729" s="933"/>
      <c r="X729" s="934"/>
      <c r="Y729" s="932">
        <v>18</v>
      </c>
      <c r="Z729" s="934"/>
    </row>
    <row r="730" spans="1:26">
      <c r="A730" s="764" t="s">
        <v>2916</v>
      </c>
      <c r="D730" s="313" t="str">
        <f t="shared" si="12"/>
        <v>LMU540HV40</v>
      </c>
      <c r="E730" s="926">
        <v>40</v>
      </c>
      <c r="F730" s="927">
        <v>23657</v>
      </c>
      <c r="G730" s="928">
        <v>6.93</v>
      </c>
      <c r="H730" s="927">
        <v>39429</v>
      </c>
      <c r="I730" s="928">
        <v>11.56</v>
      </c>
      <c r="J730" s="927">
        <v>43371</v>
      </c>
      <c r="K730" s="928">
        <v>12.71</v>
      </c>
      <c r="L730" s="927">
        <v>2221</v>
      </c>
      <c r="M730" s="931"/>
      <c r="N730" s="927">
        <v>3443</v>
      </c>
      <c r="O730" s="930"/>
      <c r="P730" s="930"/>
      <c r="Q730" s="931"/>
      <c r="R730" s="927">
        <v>3894</v>
      </c>
      <c r="S730" s="930"/>
      <c r="T730" s="931"/>
      <c r="U730" s="932">
        <v>11.5</v>
      </c>
      <c r="V730" s="933"/>
      <c r="W730" s="933"/>
      <c r="X730" s="934"/>
      <c r="Y730" s="932">
        <v>18</v>
      </c>
      <c r="Z730" s="934"/>
    </row>
    <row r="731" spans="1:26">
      <c r="A731" s="764" t="s">
        <v>2916</v>
      </c>
      <c r="D731" s="313" t="str">
        <f t="shared" si="12"/>
        <v>LMU540HV41</v>
      </c>
      <c r="E731" s="926">
        <v>41</v>
      </c>
      <c r="F731" s="927">
        <v>24249</v>
      </c>
      <c r="G731" s="928">
        <v>7.11</v>
      </c>
      <c r="H731" s="927">
        <v>40414</v>
      </c>
      <c r="I731" s="928">
        <v>11.84</v>
      </c>
      <c r="J731" s="927">
        <v>44456</v>
      </c>
      <c r="K731" s="928">
        <v>13.03</v>
      </c>
      <c r="L731" s="927">
        <v>2297</v>
      </c>
      <c r="M731" s="931"/>
      <c r="N731" s="927">
        <v>3561</v>
      </c>
      <c r="O731" s="930"/>
      <c r="P731" s="930"/>
      <c r="Q731" s="931"/>
      <c r="R731" s="927">
        <v>3991</v>
      </c>
      <c r="S731" s="930"/>
      <c r="T731" s="931"/>
      <c r="U731" s="932">
        <v>11.3</v>
      </c>
      <c r="V731" s="933"/>
      <c r="W731" s="933"/>
      <c r="X731" s="934"/>
      <c r="Y731" s="932">
        <v>17.899999999999999</v>
      </c>
      <c r="Z731" s="934"/>
    </row>
    <row r="732" spans="1:26">
      <c r="A732" s="764" t="s">
        <v>2916</v>
      </c>
      <c r="D732" s="313" t="str">
        <f t="shared" si="12"/>
        <v>LMU540HV42</v>
      </c>
      <c r="E732" s="926">
        <v>42</v>
      </c>
      <c r="F732" s="927">
        <v>24840</v>
      </c>
      <c r="G732" s="928">
        <v>7.28</v>
      </c>
      <c r="H732" s="927">
        <v>41400</v>
      </c>
      <c r="I732" s="928">
        <v>12.13</v>
      </c>
      <c r="J732" s="927">
        <v>45540</v>
      </c>
      <c r="K732" s="928">
        <v>13.35</v>
      </c>
      <c r="L732" s="927">
        <v>2374</v>
      </c>
      <c r="M732" s="931"/>
      <c r="N732" s="927">
        <v>3679</v>
      </c>
      <c r="O732" s="930"/>
      <c r="P732" s="930"/>
      <c r="Q732" s="931"/>
      <c r="R732" s="927">
        <v>4089</v>
      </c>
      <c r="S732" s="930"/>
      <c r="T732" s="931"/>
      <c r="U732" s="932">
        <v>11.3</v>
      </c>
      <c r="V732" s="933"/>
      <c r="W732" s="933"/>
      <c r="X732" s="934"/>
      <c r="Y732" s="932">
        <v>17.8</v>
      </c>
      <c r="Z732" s="934"/>
    </row>
    <row r="733" spans="1:26">
      <c r="A733" s="764" t="s">
        <v>2916</v>
      </c>
      <c r="D733" s="313" t="str">
        <f t="shared" si="12"/>
        <v>LMU540HV43</v>
      </c>
      <c r="E733" s="926">
        <v>43</v>
      </c>
      <c r="F733" s="927">
        <v>25431</v>
      </c>
      <c r="G733" s="928">
        <v>7.45</v>
      </c>
      <c r="H733" s="927">
        <v>42386</v>
      </c>
      <c r="I733" s="928">
        <v>12.42</v>
      </c>
      <c r="J733" s="927">
        <v>46624</v>
      </c>
      <c r="K733" s="928">
        <v>13.66</v>
      </c>
      <c r="L733" s="927">
        <v>2450</v>
      </c>
      <c r="M733" s="931"/>
      <c r="N733" s="927">
        <v>3797</v>
      </c>
      <c r="O733" s="930"/>
      <c r="P733" s="930"/>
      <c r="Q733" s="931"/>
      <c r="R733" s="927">
        <v>4186</v>
      </c>
      <c r="S733" s="930"/>
      <c r="T733" s="931"/>
      <c r="U733" s="932">
        <v>11.2</v>
      </c>
      <c r="V733" s="933"/>
      <c r="W733" s="933"/>
      <c r="X733" s="934"/>
      <c r="Y733" s="932">
        <v>17.8</v>
      </c>
      <c r="Z733" s="934"/>
    </row>
    <row r="734" spans="1:26">
      <c r="A734" s="764" t="s">
        <v>2916</v>
      </c>
      <c r="D734" s="313" t="str">
        <f t="shared" si="12"/>
        <v>LMU540HV44</v>
      </c>
      <c r="E734" s="926">
        <v>44</v>
      </c>
      <c r="F734" s="927">
        <v>26023</v>
      </c>
      <c r="G734" s="928">
        <v>7.63</v>
      </c>
      <c r="H734" s="927">
        <v>43371</v>
      </c>
      <c r="I734" s="928">
        <v>12.71</v>
      </c>
      <c r="J734" s="927">
        <v>47709</v>
      </c>
      <c r="K734" s="928">
        <v>13.98</v>
      </c>
      <c r="L734" s="927">
        <v>2526</v>
      </c>
      <c r="M734" s="931"/>
      <c r="N734" s="927">
        <v>3916</v>
      </c>
      <c r="O734" s="930"/>
      <c r="P734" s="930"/>
      <c r="Q734" s="931"/>
      <c r="R734" s="927">
        <v>4283</v>
      </c>
      <c r="S734" s="930"/>
      <c r="T734" s="931"/>
      <c r="U734" s="932">
        <v>11.1</v>
      </c>
      <c r="V734" s="933"/>
      <c r="W734" s="933"/>
      <c r="X734" s="934"/>
      <c r="Y734" s="932">
        <v>17.7</v>
      </c>
      <c r="Z734" s="934"/>
    </row>
    <row r="735" spans="1:26">
      <c r="A735" s="764" t="s">
        <v>2916</v>
      </c>
      <c r="D735" s="313" t="str">
        <f t="shared" si="12"/>
        <v>LMU540HV45</v>
      </c>
      <c r="E735" s="926">
        <v>45</v>
      </c>
      <c r="F735" s="927">
        <v>26614</v>
      </c>
      <c r="G735" s="928">
        <v>7.8</v>
      </c>
      <c r="H735" s="927">
        <v>44357</v>
      </c>
      <c r="I735" s="928">
        <v>13</v>
      </c>
      <c r="J735" s="927">
        <v>48793</v>
      </c>
      <c r="K735" s="928">
        <v>14.3</v>
      </c>
      <c r="L735" s="927">
        <v>2603</v>
      </c>
      <c r="M735" s="931"/>
      <c r="N735" s="927">
        <v>4034</v>
      </c>
      <c r="O735" s="930"/>
      <c r="P735" s="930"/>
      <c r="Q735" s="931"/>
      <c r="R735" s="927">
        <v>4381</v>
      </c>
      <c r="S735" s="930"/>
      <c r="T735" s="931"/>
      <c r="U735" s="932">
        <v>11</v>
      </c>
      <c r="V735" s="933"/>
      <c r="W735" s="933"/>
      <c r="X735" s="934"/>
      <c r="Y735" s="932">
        <v>17.7</v>
      </c>
      <c r="Z735" s="934"/>
    </row>
    <row r="736" spans="1:26">
      <c r="A736" s="764" t="s">
        <v>2916</v>
      </c>
      <c r="D736" s="313" t="str">
        <f t="shared" si="12"/>
        <v>LMU540HV46</v>
      </c>
      <c r="E736" s="926">
        <v>46</v>
      </c>
      <c r="F736" s="927">
        <v>27206</v>
      </c>
      <c r="G736" s="928">
        <v>7.97</v>
      </c>
      <c r="H736" s="927">
        <v>45343</v>
      </c>
      <c r="I736" s="928">
        <v>13.29</v>
      </c>
      <c r="J736" s="927">
        <v>49877</v>
      </c>
      <c r="K736" s="928">
        <v>14.62</v>
      </c>
      <c r="L736" s="927">
        <v>2679</v>
      </c>
      <c r="M736" s="931"/>
      <c r="N736" s="927">
        <v>4152</v>
      </c>
      <c r="O736" s="930"/>
      <c r="P736" s="930"/>
      <c r="Q736" s="931"/>
      <c r="R736" s="927">
        <v>4478</v>
      </c>
      <c r="S736" s="930"/>
      <c r="T736" s="931"/>
      <c r="U736" s="932">
        <v>10.9</v>
      </c>
      <c r="V736" s="933"/>
      <c r="W736" s="933"/>
      <c r="X736" s="934"/>
      <c r="Y736" s="932">
        <v>17.600000000000001</v>
      </c>
      <c r="Z736" s="934"/>
    </row>
    <row r="737" spans="1:26">
      <c r="A737" s="764" t="s">
        <v>2916</v>
      </c>
      <c r="D737" s="313" t="str">
        <f t="shared" si="12"/>
        <v>LMU540HV47</v>
      </c>
      <c r="E737" s="926">
        <v>47</v>
      </c>
      <c r="F737" s="927">
        <v>27797</v>
      </c>
      <c r="G737" s="928">
        <v>8.15</v>
      </c>
      <c r="H737" s="927">
        <v>46329</v>
      </c>
      <c r="I737" s="928">
        <v>13.58</v>
      </c>
      <c r="J737" s="927">
        <v>50961</v>
      </c>
      <c r="K737" s="928">
        <v>14.94</v>
      </c>
      <c r="L737" s="927">
        <v>2755</v>
      </c>
      <c r="M737" s="931"/>
      <c r="N737" s="927">
        <v>4271</v>
      </c>
      <c r="O737" s="930"/>
      <c r="P737" s="930"/>
      <c r="Q737" s="931"/>
      <c r="R737" s="927">
        <v>4575</v>
      </c>
      <c r="S737" s="930"/>
      <c r="T737" s="931"/>
      <c r="U737" s="932">
        <v>10.8</v>
      </c>
      <c r="V737" s="933"/>
      <c r="W737" s="933"/>
      <c r="X737" s="934"/>
      <c r="Y737" s="932">
        <v>17.5</v>
      </c>
      <c r="Z737" s="934"/>
    </row>
    <row r="738" spans="1:26">
      <c r="A738" s="764" t="s">
        <v>2916</v>
      </c>
      <c r="D738" s="313" t="str">
        <f t="shared" si="12"/>
        <v>LMU540HV48</v>
      </c>
      <c r="E738" s="926">
        <v>48</v>
      </c>
      <c r="F738" s="927">
        <v>28389</v>
      </c>
      <c r="G738" s="928">
        <v>8.32</v>
      </c>
      <c r="H738" s="927">
        <v>47314</v>
      </c>
      <c r="I738" s="928">
        <v>13.87</v>
      </c>
      <c r="J738" s="927">
        <v>52046</v>
      </c>
      <c r="K738" s="928">
        <v>15.25</v>
      </c>
      <c r="L738" s="927">
        <v>2831</v>
      </c>
      <c r="M738" s="931"/>
      <c r="N738" s="927">
        <v>4389</v>
      </c>
      <c r="O738" s="930"/>
      <c r="P738" s="930"/>
      <c r="Q738" s="931"/>
      <c r="R738" s="927">
        <v>4673</v>
      </c>
      <c r="S738" s="930"/>
      <c r="T738" s="931"/>
      <c r="U738" s="932">
        <v>10.8</v>
      </c>
      <c r="V738" s="933"/>
      <c r="W738" s="933"/>
      <c r="X738" s="934"/>
      <c r="Y738" s="932">
        <v>17.5</v>
      </c>
      <c r="Z738" s="934"/>
    </row>
    <row r="739" spans="1:26">
      <c r="A739" s="764" t="s">
        <v>2916</v>
      </c>
      <c r="D739" s="313" t="str">
        <f t="shared" si="12"/>
        <v>LMU540HV49</v>
      </c>
      <c r="E739" s="926">
        <v>49</v>
      </c>
      <c r="F739" s="927">
        <v>28980</v>
      </c>
      <c r="G739" s="928">
        <v>8.49</v>
      </c>
      <c r="H739" s="927">
        <v>48300</v>
      </c>
      <c r="I739" s="928">
        <v>14.16</v>
      </c>
      <c r="J739" s="927">
        <v>53130</v>
      </c>
      <c r="K739" s="928">
        <v>15.57</v>
      </c>
      <c r="L739" s="927">
        <v>2908</v>
      </c>
      <c r="M739" s="931"/>
      <c r="N739" s="927">
        <v>4507</v>
      </c>
      <c r="O739" s="930"/>
      <c r="P739" s="930"/>
      <c r="Q739" s="931"/>
      <c r="R739" s="927">
        <v>4770</v>
      </c>
      <c r="S739" s="930"/>
      <c r="T739" s="931"/>
      <c r="U739" s="932">
        <v>10.7</v>
      </c>
      <c r="V739" s="933"/>
      <c r="W739" s="933"/>
      <c r="X739" s="934"/>
      <c r="Y739" s="932">
        <v>17.399999999999999</v>
      </c>
      <c r="Z739" s="934"/>
    </row>
    <row r="740" spans="1:26">
      <c r="A740" s="764" t="s">
        <v>2916</v>
      </c>
      <c r="D740" s="313" t="str">
        <f t="shared" si="12"/>
        <v>LMU540HV50</v>
      </c>
      <c r="E740" s="926">
        <v>50</v>
      </c>
      <c r="F740" s="927">
        <v>29571</v>
      </c>
      <c r="G740" s="928">
        <v>8.67</v>
      </c>
      <c r="H740" s="927">
        <v>49286</v>
      </c>
      <c r="I740" s="928">
        <v>14.44</v>
      </c>
      <c r="J740" s="927">
        <v>54214</v>
      </c>
      <c r="K740" s="928">
        <v>15.89</v>
      </c>
      <c r="L740" s="927">
        <v>2984</v>
      </c>
      <c r="M740" s="931"/>
      <c r="N740" s="927">
        <v>4625</v>
      </c>
      <c r="O740" s="930"/>
      <c r="P740" s="930"/>
      <c r="Q740" s="931"/>
      <c r="R740" s="927">
        <v>4868</v>
      </c>
      <c r="S740" s="930"/>
      <c r="T740" s="931"/>
      <c r="U740" s="932">
        <v>10.7</v>
      </c>
      <c r="V740" s="933"/>
      <c r="W740" s="933"/>
      <c r="X740" s="934"/>
      <c r="Y740" s="932">
        <v>17.3</v>
      </c>
      <c r="Z740" s="934"/>
    </row>
    <row r="741" spans="1:26">
      <c r="A741" s="764" t="s">
        <v>2916</v>
      </c>
      <c r="D741" s="313" t="str">
        <f t="shared" si="12"/>
        <v>LMU540HV51</v>
      </c>
      <c r="E741" s="926">
        <v>51</v>
      </c>
      <c r="F741" s="927">
        <v>30163</v>
      </c>
      <c r="G741" s="928">
        <v>8.84</v>
      </c>
      <c r="H741" s="927">
        <v>50271</v>
      </c>
      <c r="I741" s="928">
        <v>14.73</v>
      </c>
      <c r="J741" s="927">
        <v>55299</v>
      </c>
      <c r="K741" s="928">
        <v>16.21</v>
      </c>
      <c r="L741" s="927">
        <v>3060</v>
      </c>
      <c r="M741" s="931"/>
      <c r="N741" s="927">
        <v>4744</v>
      </c>
      <c r="O741" s="930"/>
      <c r="P741" s="930"/>
      <c r="Q741" s="931"/>
      <c r="R741" s="927">
        <v>4965</v>
      </c>
      <c r="S741" s="930"/>
      <c r="T741" s="931"/>
      <c r="U741" s="932">
        <v>10.6</v>
      </c>
      <c r="V741" s="933"/>
      <c r="W741" s="933"/>
      <c r="X741" s="934"/>
      <c r="Y741" s="932">
        <v>17.3</v>
      </c>
      <c r="Z741" s="934"/>
    </row>
    <row r="742" spans="1:26">
      <c r="A742" s="764" t="s">
        <v>2916</v>
      </c>
      <c r="D742" s="313" t="str">
        <f t="shared" si="12"/>
        <v>LMU540HV52</v>
      </c>
      <c r="E742" s="926">
        <v>52</v>
      </c>
      <c r="F742" s="927">
        <v>30754</v>
      </c>
      <c r="G742" s="928">
        <v>9.01</v>
      </c>
      <c r="H742" s="927">
        <v>51257</v>
      </c>
      <c r="I742" s="928">
        <v>15.02</v>
      </c>
      <c r="J742" s="927">
        <v>56383</v>
      </c>
      <c r="K742" s="928">
        <v>16.52</v>
      </c>
      <c r="L742" s="927">
        <v>3137</v>
      </c>
      <c r="M742" s="931"/>
      <c r="N742" s="927">
        <v>4862</v>
      </c>
      <c r="O742" s="930"/>
      <c r="P742" s="930"/>
      <c r="Q742" s="931"/>
      <c r="R742" s="927">
        <v>5062</v>
      </c>
      <c r="S742" s="930"/>
      <c r="T742" s="931"/>
      <c r="U742" s="932">
        <v>10.5</v>
      </c>
      <c r="V742" s="933"/>
      <c r="W742" s="933"/>
      <c r="X742" s="934"/>
      <c r="Y742" s="932">
        <v>17.2</v>
      </c>
      <c r="Z742" s="934"/>
    </row>
    <row r="743" spans="1:26">
      <c r="A743" s="764" t="s">
        <v>2916</v>
      </c>
      <c r="D743" s="313" t="str">
        <f t="shared" si="12"/>
        <v>LMU540HV53</v>
      </c>
      <c r="E743" s="926">
        <v>53</v>
      </c>
      <c r="F743" s="927">
        <v>30902</v>
      </c>
      <c r="G743" s="928">
        <v>9.06</v>
      </c>
      <c r="H743" s="927">
        <v>51504</v>
      </c>
      <c r="I743" s="928">
        <v>15.09</v>
      </c>
      <c r="J743" s="927">
        <v>56654</v>
      </c>
      <c r="K743" s="928">
        <v>16.600000000000001</v>
      </c>
      <c r="L743" s="927">
        <v>3213</v>
      </c>
      <c r="M743" s="931"/>
      <c r="N743" s="927">
        <v>4980</v>
      </c>
      <c r="O743" s="930"/>
      <c r="P743" s="930"/>
      <c r="Q743" s="931"/>
      <c r="R743" s="927">
        <v>5160</v>
      </c>
      <c r="S743" s="930"/>
      <c r="T743" s="931"/>
      <c r="U743" s="932">
        <v>10.3</v>
      </c>
      <c r="V743" s="933"/>
      <c r="W743" s="933"/>
      <c r="X743" s="934"/>
      <c r="Y743" s="932">
        <v>17.2</v>
      </c>
      <c r="Z743" s="934"/>
    </row>
    <row r="744" spans="1:26">
      <c r="A744" s="764" t="s">
        <v>2916</v>
      </c>
      <c r="D744" s="313" t="str">
        <f t="shared" si="12"/>
        <v>LMU540HV54</v>
      </c>
      <c r="E744" s="926">
        <v>54</v>
      </c>
      <c r="F744" s="927">
        <v>31050</v>
      </c>
      <c r="G744" s="928">
        <v>9.1</v>
      </c>
      <c r="H744" s="927">
        <v>51750</v>
      </c>
      <c r="I744" s="928">
        <v>15.17</v>
      </c>
      <c r="J744" s="927">
        <v>56925</v>
      </c>
      <c r="K744" s="928">
        <v>16.68</v>
      </c>
      <c r="L744" s="927">
        <v>3289</v>
      </c>
      <c r="M744" s="931"/>
      <c r="N744" s="927">
        <v>5099</v>
      </c>
      <c r="O744" s="930"/>
      <c r="P744" s="930"/>
      <c r="Q744" s="931"/>
      <c r="R744" s="927">
        <v>5257</v>
      </c>
      <c r="S744" s="930"/>
      <c r="T744" s="931"/>
      <c r="U744" s="932">
        <v>10.199999999999999</v>
      </c>
      <c r="V744" s="933"/>
      <c r="W744" s="933"/>
      <c r="X744" s="934"/>
      <c r="Y744" s="932">
        <v>17.100000000000001</v>
      </c>
      <c r="Z744" s="934"/>
    </row>
    <row r="745" spans="1:26">
      <c r="A745" s="764" t="s">
        <v>2916</v>
      </c>
      <c r="D745" s="313" t="str">
        <f t="shared" si="12"/>
        <v>LMU540HV55</v>
      </c>
      <c r="E745" s="926">
        <v>55</v>
      </c>
      <c r="F745" s="927">
        <v>31148</v>
      </c>
      <c r="G745" s="928">
        <v>9.1300000000000008</v>
      </c>
      <c r="H745" s="927">
        <v>51913</v>
      </c>
      <c r="I745" s="928">
        <v>15.21</v>
      </c>
      <c r="J745" s="927">
        <v>57255</v>
      </c>
      <c r="K745" s="928">
        <v>16.78</v>
      </c>
      <c r="L745" s="927">
        <v>3309</v>
      </c>
      <c r="M745" s="931"/>
      <c r="N745" s="927">
        <v>5129</v>
      </c>
      <c r="O745" s="930"/>
      <c r="P745" s="930"/>
      <c r="Q745" s="931"/>
      <c r="R745" s="927">
        <v>5289</v>
      </c>
      <c r="S745" s="930"/>
      <c r="T745" s="931"/>
      <c r="U745" s="932">
        <v>10.1</v>
      </c>
      <c r="V745" s="933"/>
      <c r="W745" s="933"/>
      <c r="X745" s="934"/>
      <c r="Y745" s="932">
        <v>17.100000000000001</v>
      </c>
      <c r="Z745" s="934"/>
    </row>
    <row r="746" spans="1:26">
      <c r="A746" s="764" t="s">
        <v>2916</v>
      </c>
      <c r="D746" s="313" t="str">
        <f t="shared" si="12"/>
        <v>LMU540HV56</v>
      </c>
      <c r="E746" s="926">
        <v>56</v>
      </c>
      <c r="F746" s="927">
        <v>31246</v>
      </c>
      <c r="G746" s="928">
        <v>9.16</v>
      </c>
      <c r="H746" s="927">
        <v>52077</v>
      </c>
      <c r="I746" s="928">
        <v>15.26</v>
      </c>
      <c r="J746" s="927">
        <v>57586</v>
      </c>
      <c r="K746" s="928">
        <v>16.88</v>
      </c>
      <c r="L746" s="927">
        <v>3329</v>
      </c>
      <c r="M746" s="931"/>
      <c r="N746" s="927">
        <v>5160</v>
      </c>
      <c r="O746" s="930"/>
      <c r="P746" s="930"/>
      <c r="Q746" s="931"/>
      <c r="R746" s="927">
        <v>5320</v>
      </c>
      <c r="S746" s="930"/>
      <c r="T746" s="931"/>
      <c r="U746" s="932">
        <v>10.1</v>
      </c>
      <c r="V746" s="933"/>
      <c r="W746" s="933"/>
      <c r="X746" s="934"/>
      <c r="Y746" s="932">
        <v>17</v>
      </c>
      <c r="Z746" s="934"/>
    </row>
    <row r="747" spans="1:26">
      <c r="A747" s="764" t="s">
        <v>2916</v>
      </c>
      <c r="D747" s="313" t="str">
        <f t="shared" si="12"/>
        <v>LMU540HV57</v>
      </c>
      <c r="E747" s="926">
        <v>57</v>
      </c>
      <c r="F747" s="927">
        <v>31344</v>
      </c>
      <c r="G747" s="928">
        <v>9.19</v>
      </c>
      <c r="H747" s="927">
        <v>52240</v>
      </c>
      <c r="I747" s="928">
        <v>15.31</v>
      </c>
      <c r="J747" s="927">
        <v>57916</v>
      </c>
      <c r="K747" s="928">
        <v>16.97</v>
      </c>
      <c r="L747" s="927">
        <v>3349</v>
      </c>
      <c r="M747" s="931"/>
      <c r="N747" s="927">
        <v>5191</v>
      </c>
      <c r="O747" s="930"/>
      <c r="P747" s="930"/>
      <c r="Q747" s="931"/>
      <c r="R747" s="927">
        <v>5352</v>
      </c>
      <c r="S747" s="930"/>
      <c r="T747" s="931"/>
      <c r="U747" s="932">
        <v>10.1</v>
      </c>
      <c r="V747" s="933"/>
      <c r="W747" s="933"/>
      <c r="X747" s="934"/>
      <c r="Y747" s="932">
        <v>17</v>
      </c>
      <c r="Z747" s="934"/>
    </row>
    <row r="748" spans="1:26">
      <c r="A748" s="764" t="s">
        <v>2916</v>
      </c>
      <c r="D748" s="313" t="str">
        <f t="shared" si="12"/>
        <v>LMU540HV58</v>
      </c>
      <c r="E748" s="926">
        <v>58</v>
      </c>
      <c r="F748" s="927">
        <v>31442</v>
      </c>
      <c r="G748" s="928">
        <v>9.2200000000000006</v>
      </c>
      <c r="H748" s="927">
        <v>52404</v>
      </c>
      <c r="I748" s="928">
        <v>15.36</v>
      </c>
      <c r="J748" s="927">
        <v>58246</v>
      </c>
      <c r="K748" s="928">
        <v>17.07</v>
      </c>
      <c r="L748" s="927">
        <v>3369</v>
      </c>
      <c r="M748" s="931"/>
      <c r="N748" s="927">
        <v>5222</v>
      </c>
      <c r="O748" s="930"/>
      <c r="P748" s="930"/>
      <c r="Q748" s="931"/>
      <c r="R748" s="927">
        <v>5384</v>
      </c>
      <c r="S748" s="930"/>
      <c r="T748" s="931"/>
      <c r="U748" s="932">
        <v>10</v>
      </c>
      <c r="V748" s="933"/>
      <c r="W748" s="933"/>
      <c r="X748" s="934"/>
      <c r="Y748" s="932">
        <v>16.899999999999999</v>
      </c>
      <c r="Z748" s="934"/>
    </row>
    <row r="749" spans="1:26">
      <c r="A749" s="764" t="s">
        <v>2916</v>
      </c>
      <c r="D749" s="313" t="str">
        <f t="shared" si="12"/>
        <v>LMU540HV59</v>
      </c>
      <c r="E749" s="926">
        <v>59</v>
      </c>
      <c r="F749" s="927">
        <v>31540</v>
      </c>
      <c r="G749" s="928">
        <v>9.24</v>
      </c>
      <c r="H749" s="927">
        <v>52567</v>
      </c>
      <c r="I749" s="928">
        <v>15.41</v>
      </c>
      <c r="J749" s="927">
        <v>58576</v>
      </c>
      <c r="K749" s="928">
        <v>17.170000000000002</v>
      </c>
      <c r="L749" s="927">
        <v>3389</v>
      </c>
      <c r="M749" s="931"/>
      <c r="N749" s="927">
        <v>5253</v>
      </c>
      <c r="O749" s="930"/>
      <c r="P749" s="930"/>
      <c r="Q749" s="931"/>
      <c r="R749" s="927">
        <v>5415</v>
      </c>
      <c r="S749" s="930"/>
      <c r="T749" s="931"/>
      <c r="U749" s="932">
        <v>10</v>
      </c>
      <c r="V749" s="933"/>
      <c r="W749" s="933"/>
      <c r="X749" s="934"/>
      <c r="Y749" s="932">
        <v>16.899999999999999</v>
      </c>
      <c r="Z749" s="934"/>
    </row>
    <row r="750" spans="1:26">
      <c r="A750" s="764" t="s">
        <v>2916</v>
      </c>
      <c r="D750" s="313" t="str">
        <f t="shared" si="12"/>
        <v>LMU540HV60</v>
      </c>
      <c r="E750" s="926">
        <v>60</v>
      </c>
      <c r="F750" s="927">
        <v>31638</v>
      </c>
      <c r="G750" s="928">
        <v>9.27</v>
      </c>
      <c r="H750" s="927">
        <v>52731</v>
      </c>
      <c r="I750" s="928">
        <v>15.45</v>
      </c>
      <c r="J750" s="927">
        <v>58907</v>
      </c>
      <c r="K750" s="928">
        <v>17.260000000000002</v>
      </c>
      <c r="L750" s="927">
        <v>3409</v>
      </c>
      <c r="M750" s="931"/>
      <c r="N750" s="927">
        <v>5283</v>
      </c>
      <c r="O750" s="930"/>
      <c r="P750" s="930"/>
      <c r="Q750" s="931"/>
      <c r="R750" s="927">
        <v>5447</v>
      </c>
      <c r="S750" s="930"/>
      <c r="T750" s="931"/>
      <c r="U750" s="932">
        <v>10</v>
      </c>
      <c r="V750" s="933"/>
      <c r="W750" s="933"/>
      <c r="X750" s="934"/>
      <c r="Y750" s="932">
        <v>16.8</v>
      </c>
      <c r="Z750" s="934"/>
    </row>
    <row r="751" spans="1:26">
      <c r="A751" s="764" t="s">
        <v>2916</v>
      </c>
      <c r="D751" s="313" t="str">
        <f t="shared" si="12"/>
        <v>LMU540HV61</v>
      </c>
      <c r="E751" s="926">
        <v>61</v>
      </c>
      <c r="F751" s="927">
        <v>31736</v>
      </c>
      <c r="G751" s="928">
        <v>9.3000000000000007</v>
      </c>
      <c r="H751" s="927">
        <v>52894</v>
      </c>
      <c r="I751" s="928">
        <v>15.5</v>
      </c>
      <c r="J751" s="927">
        <v>59237</v>
      </c>
      <c r="K751" s="928">
        <v>17.36</v>
      </c>
      <c r="L751" s="927">
        <v>3429</v>
      </c>
      <c r="M751" s="931"/>
      <c r="N751" s="927">
        <v>5314</v>
      </c>
      <c r="O751" s="930"/>
      <c r="P751" s="930"/>
      <c r="Q751" s="931"/>
      <c r="R751" s="927">
        <v>5479</v>
      </c>
      <c r="S751" s="930"/>
      <c r="T751" s="931"/>
      <c r="U751" s="932">
        <v>10</v>
      </c>
      <c r="V751" s="933"/>
      <c r="W751" s="933"/>
      <c r="X751" s="934"/>
      <c r="Y751" s="932">
        <v>16.8</v>
      </c>
      <c r="Z751" s="934"/>
    </row>
    <row r="752" spans="1:26">
      <c r="A752" s="764" t="s">
        <v>2916</v>
      </c>
      <c r="D752" s="313" t="str">
        <f t="shared" si="12"/>
        <v>LMU540HV62</v>
      </c>
      <c r="E752" s="926">
        <v>62</v>
      </c>
      <c r="F752" s="927">
        <v>31834</v>
      </c>
      <c r="G752" s="928">
        <v>9.33</v>
      </c>
      <c r="H752" s="927">
        <v>53057</v>
      </c>
      <c r="I752" s="928">
        <v>15.55</v>
      </c>
      <c r="J752" s="927">
        <v>59567</v>
      </c>
      <c r="K752" s="928">
        <v>17.46</v>
      </c>
      <c r="L752" s="927">
        <v>3448</v>
      </c>
      <c r="M752" s="931"/>
      <c r="N752" s="927">
        <v>5345</v>
      </c>
      <c r="O752" s="930"/>
      <c r="P752" s="930"/>
      <c r="Q752" s="931"/>
      <c r="R752" s="927">
        <v>5511</v>
      </c>
      <c r="S752" s="930"/>
      <c r="T752" s="931"/>
      <c r="U752" s="932">
        <v>9.9</v>
      </c>
      <c r="V752" s="933"/>
      <c r="W752" s="933"/>
      <c r="X752" s="934"/>
      <c r="Y752" s="932">
        <v>16.7</v>
      </c>
      <c r="Z752" s="934"/>
    </row>
    <row r="753" spans="1:26">
      <c r="A753" s="764" t="s">
        <v>2916</v>
      </c>
      <c r="D753" s="313" t="str">
        <f t="shared" si="12"/>
        <v>LMU540HV63</v>
      </c>
      <c r="E753" s="926">
        <v>63</v>
      </c>
      <c r="F753" s="927">
        <v>31932</v>
      </c>
      <c r="G753" s="928">
        <v>9.36</v>
      </c>
      <c r="H753" s="927">
        <v>53221</v>
      </c>
      <c r="I753" s="928">
        <v>15.6</v>
      </c>
      <c r="J753" s="927">
        <v>59897</v>
      </c>
      <c r="K753" s="928">
        <v>17.55</v>
      </c>
      <c r="L753" s="927">
        <v>3468</v>
      </c>
      <c r="M753" s="931"/>
      <c r="N753" s="927">
        <v>5376</v>
      </c>
      <c r="O753" s="930"/>
      <c r="P753" s="930"/>
      <c r="Q753" s="931"/>
      <c r="R753" s="927">
        <v>5543</v>
      </c>
      <c r="S753" s="930"/>
      <c r="T753" s="931"/>
      <c r="U753" s="932">
        <v>9.9</v>
      </c>
      <c r="V753" s="933"/>
      <c r="W753" s="933"/>
      <c r="X753" s="934"/>
      <c r="Y753" s="932">
        <v>16.7</v>
      </c>
      <c r="Z753" s="934"/>
    </row>
    <row r="754" spans="1:26">
      <c r="A754" s="764" t="s">
        <v>2916</v>
      </c>
      <c r="D754" s="313" t="str">
        <f t="shared" si="12"/>
        <v>LMU540HV64</v>
      </c>
      <c r="E754" s="926">
        <v>64</v>
      </c>
      <c r="F754" s="927">
        <v>32031</v>
      </c>
      <c r="G754" s="928">
        <v>9.39</v>
      </c>
      <c r="H754" s="927">
        <v>53384</v>
      </c>
      <c r="I754" s="928">
        <v>15.65</v>
      </c>
      <c r="J754" s="927">
        <v>60228</v>
      </c>
      <c r="K754" s="928">
        <v>17.649999999999999</v>
      </c>
      <c r="L754" s="927">
        <v>3488</v>
      </c>
      <c r="M754" s="931"/>
      <c r="N754" s="927">
        <v>5407</v>
      </c>
      <c r="O754" s="930"/>
      <c r="P754" s="930"/>
      <c r="Q754" s="931"/>
      <c r="R754" s="927">
        <v>5574</v>
      </c>
      <c r="S754" s="930"/>
      <c r="T754" s="931"/>
      <c r="U754" s="932">
        <v>9.9</v>
      </c>
      <c r="V754" s="933"/>
      <c r="W754" s="933"/>
      <c r="X754" s="934"/>
      <c r="Y754" s="932">
        <v>16.600000000000001</v>
      </c>
      <c r="Z754" s="934"/>
    </row>
    <row r="755" spans="1:26">
      <c r="A755" s="764" t="s">
        <v>2916</v>
      </c>
      <c r="D755" s="313" t="str">
        <f t="shared" si="12"/>
        <v>LMU540HV65</v>
      </c>
      <c r="E755" s="926">
        <v>65</v>
      </c>
      <c r="F755" s="927">
        <v>32129</v>
      </c>
      <c r="G755" s="928">
        <v>9.42</v>
      </c>
      <c r="H755" s="927">
        <v>53548</v>
      </c>
      <c r="I755" s="928">
        <v>15.69</v>
      </c>
      <c r="J755" s="927">
        <v>60558</v>
      </c>
      <c r="K755" s="928">
        <v>17.75</v>
      </c>
      <c r="L755" s="927">
        <v>3508</v>
      </c>
      <c r="M755" s="931"/>
      <c r="N755" s="927">
        <v>5437</v>
      </c>
      <c r="O755" s="930"/>
      <c r="P755" s="930"/>
      <c r="Q755" s="931"/>
      <c r="R755" s="927">
        <v>5606</v>
      </c>
      <c r="S755" s="930"/>
      <c r="T755" s="931"/>
      <c r="U755" s="932">
        <v>9.8000000000000007</v>
      </c>
      <c r="V755" s="933"/>
      <c r="W755" s="933"/>
      <c r="X755" s="934"/>
      <c r="Y755" s="932">
        <v>16.600000000000001</v>
      </c>
      <c r="Z755" s="934"/>
    </row>
    <row r="756" spans="1:26">
      <c r="A756" s="764" t="s">
        <v>2916</v>
      </c>
      <c r="D756" s="313" t="str">
        <f t="shared" si="12"/>
        <v>LMU540HV66</v>
      </c>
      <c r="E756" s="926">
        <v>66</v>
      </c>
      <c r="F756" s="927">
        <v>32227</v>
      </c>
      <c r="G756" s="928">
        <v>9.4499999999999993</v>
      </c>
      <c r="H756" s="927">
        <v>53711</v>
      </c>
      <c r="I756" s="928">
        <v>15.74</v>
      </c>
      <c r="J756" s="927">
        <v>60888</v>
      </c>
      <c r="K756" s="928">
        <v>17.850000000000001</v>
      </c>
      <c r="L756" s="927">
        <v>3528</v>
      </c>
      <c r="M756" s="931"/>
      <c r="N756" s="927">
        <v>5468</v>
      </c>
      <c r="O756" s="930"/>
      <c r="P756" s="930"/>
      <c r="Q756" s="931"/>
      <c r="R756" s="927">
        <v>5638</v>
      </c>
      <c r="S756" s="930"/>
      <c r="T756" s="931"/>
      <c r="U756" s="932">
        <v>9.8000000000000007</v>
      </c>
      <c r="V756" s="933"/>
      <c r="W756" s="933"/>
      <c r="X756" s="934"/>
      <c r="Y756" s="932">
        <v>16.5</v>
      </c>
      <c r="Z756" s="934"/>
    </row>
    <row r="757" spans="1:26">
      <c r="A757" s="764" t="s">
        <v>2916</v>
      </c>
      <c r="D757" s="313" t="str">
        <f t="shared" si="12"/>
        <v>LMU540HV67</v>
      </c>
      <c r="E757" s="926">
        <v>67</v>
      </c>
      <c r="F757" s="927">
        <v>32325</v>
      </c>
      <c r="G757" s="928">
        <v>9.4700000000000006</v>
      </c>
      <c r="H757" s="927">
        <v>53874</v>
      </c>
      <c r="I757" s="928">
        <v>15.79</v>
      </c>
      <c r="J757" s="927">
        <v>61218</v>
      </c>
      <c r="K757" s="928">
        <v>17.940000000000001</v>
      </c>
      <c r="L757" s="927">
        <v>3548</v>
      </c>
      <c r="M757" s="931"/>
      <c r="N757" s="927">
        <v>5499</v>
      </c>
      <c r="O757" s="930"/>
      <c r="P757" s="930"/>
      <c r="Q757" s="931"/>
      <c r="R757" s="927">
        <v>5670</v>
      </c>
      <c r="S757" s="930"/>
      <c r="T757" s="931"/>
      <c r="U757" s="932">
        <v>9.8000000000000007</v>
      </c>
      <c r="V757" s="933"/>
      <c r="W757" s="933"/>
      <c r="X757" s="934"/>
      <c r="Y757" s="932">
        <v>16.5</v>
      </c>
      <c r="Z757" s="934"/>
    </row>
    <row r="758" spans="1:26">
      <c r="A758" s="764" t="s">
        <v>2916</v>
      </c>
      <c r="D758" s="313" t="str">
        <f t="shared" si="12"/>
        <v>LMU540HV68</v>
      </c>
      <c r="E758" s="926">
        <v>68</v>
      </c>
      <c r="F758" s="927">
        <v>32423</v>
      </c>
      <c r="G758" s="928">
        <v>9.5</v>
      </c>
      <c r="H758" s="927">
        <v>54038</v>
      </c>
      <c r="I758" s="928">
        <v>15.84</v>
      </c>
      <c r="J758" s="927">
        <v>61549</v>
      </c>
      <c r="K758" s="928">
        <v>18.04</v>
      </c>
      <c r="L758" s="927">
        <v>3568</v>
      </c>
      <c r="M758" s="931"/>
      <c r="N758" s="927">
        <v>5530</v>
      </c>
      <c r="O758" s="930"/>
      <c r="P758" s="930"/>
      <c r="Q758" s="931"/>
      <c r="R758" s="927">
        <v>5702</v>
      </c>
      <c r="S758" s="930"/>
      <c r="T758" s="931"/>
      <c r="U758" s="932">
        <v>9.8000000000000007</v>
      </c>
      <c r="V758" s="933"/>
      <c r="W758" s="933"/>
      <c r="X758" s="934"/>
      <c r="Y758" s="932">
        <v>16.399999999999999</v>
      </c>
      <c r="Z758" s="934"/>
    </row>
    <row r="759" spans="1:26">
      <c r="A759" s="764" t="s">
        <v>2916</v>
      </c>
      <c r="D759" s="313" t="str">
        <f t="shared" si="12"/>
        <v>LMU540HV69</v>
      </c>
      <c r="E759" s="926">
        <v>69</v>
      </c>
      <c r="F759" s="927">
        <v>32521</v>
      </c>
      <c r="G759" s="928">
        <v>9.5299999999999994</v>
      </c>
      <c r="H759" s="927">
        <v>54201</v>
      </c>
      <c r="I759" s="928">
        <v>15.89</v>
      </c>
      <c r="J759" s="927">
        <v>61879</v>
      </c>
      <c r="K759" s="928">
        <v>18.14</v>
      </c>
      <c r="L759" s="927">
        <v>3588</v>
      </c>
      <c r="M759" s="931"/>
      <c r="N759" s="927">
        <v>5561</v>
      </c>
      <c r="O759" s="930"/>
      <c r="P759" s="930"/>
      <c r="Q759" s="931"/>
      <c r="R759" s="927">
        <v>5733</v>
      </c>
      <c r="S759" s="930"/>
      <c r="T759" s="931"/>
      <c r="U759" s="932">
        <v>9.6999999999999993</v>
      </c>
      <c r="V759" s="933"/>
      <c r="W759" s="933"/>
      <c r="X759" s="934"/>
      <c r="Y759" s="932">
        <v>16.399999999999999</v>
      </c>
      <c r="Z759" s="934"/>
    </row>
    <row r="760" spans="1:26">
      <c r="A760" s="764" t="s">
        <v>2916</v>
      </c>
      <c r="D760" s="313" t="str">
        <f t="shared" si="12"/>
        <v>LMU540HV70</v>
      </c>
      <c r="E760" s="926">
        <v>70</v>
      </c>
      <c r="F760" s="927">
        <v>32619</v>
      </c>
      <c r="G760" s="928">
        <v>9.56</v>
      </c>
      <c r="H760" s="927">
        <v>54365</v>
      </c>
      <c r="I760" s="928">
        <v>15.93</v>
      </c>
      <c r="J760" s="927">
        <v>62209</v>
      </c>
      <c r="K760" s="928">
        <v>18.23</v>
      </c>
      <c r="L760" s="927">
        <v>3607</v>
      </c>
      <c r="M760" s="931"/>
      <c r="N760" s="927">
        <v>5592</v>
      </c>
      <c r="O760" s="930"/>
      <c r="P760" s="930"/>
      <c r="Q760" s="931"/>
      <c r="R760" s="927">
        <v>5765</v>
      </c>
      <c r="S760" s="930"/>
      <c r="T760" s="931"/>
      <c r="U760" s="932">
        <v>9.6999999999999993</v>
      </c>
      <c r="V760" s="933"/>
      <c r="W760" s="933"/>
      <c r="X760" s="934"/>
      <c r="Y760" s="932">
        <v>16.3</v>
      </c>
      <c r="Z760" s="934"/>
    </row>
    <row r="761" spans="1:26">
      <c r="A761" s="764" t="s">
        <v>2916</v>
      </c>
      <c r="D761" s="313" t="str">
        <f t="shared" si="12"/>
        <v>LMU540HV71</v>
      </c>
      <c r="E761" s="926">
        <v>71</v>
      </c>
      <c r="F761" s="927">
        <v>32717</v>
      </c>
      <c r="G761" s="928">
        <v>9.59</v>
      </c>
      <c r="H761" s="927">
        <v>54528</v>
      </c>
      <c r="I761" s="928">
        <v>15.98</v>
      </c>
      <c r="J761" s="927">
        <v>62539</v>
      </c>
      <c r="K761" s="928">
        <v>18.329999999999998</v>
      </c>
      <c r="L761" s="927">
        <v>3627</v>
      </c>
      <c r="M761" s="931"/>
      <c r="N761" s="927">
        <v>5622</v>
      </c>
      <c r="O761" s="930"/>
      <c r="P761" s="930"/>
      <c r="Q761" s="931"/>
      <c r="R761" s="927">
        <v>5797</v>
      </c>
      <c r="S761" s="930"/>
      <c r="T761" s="931"/>
      <c r="U761" s="932">
        <v>9.6999999999999993</v>
      </c>
      <c r="V761" s="933"/>
      <c r="W761" s="933"/>
      <c r="X761" s="934"/>
      <c r="Y761" s="932">
        <v>16.3</v>
      </c>
      <c r="Z761" s="934"/>
    </row>
    <row r="762" spans="1:26">
      <c r="A762" s="764" t="s">
        <v>2916</v>
      </c>
      <c r="D762" s="313" t="str">
        <f t="shared" si="12"/>
        <v>LMU540HV72</v>
      </c>
      <c r="E762" s="926">
        <v>72</v>
      </c>
      <c r="F762" s="927">
        <v>32815</v>
      </c>
      <c r="G762" s="928">
        <v>9.6199999999999992</v>
      </c>
      <c r="H762" s="927">
        <v>54692</v>
      </c>
      <c r="I762" s="928">
        <v>16.03</v>
      </c>
      <c r="J762" s="927">
        <v>62870</v>
      </c>
      <c r="K762" s="928">
        <v>18.43</v>
      </c>
      <c r="L762" s="927">
        <v>3647</v>
      </c>
      <c r="M762" s="931"/>
      <c r="N762" s="927">
        <v>5653</v>
      </c>
      <c r="O762" s="930"/>
      <c r="P762" s="930"/>
      <c r="Q762" s="931"/>
      <c r="R762" s="927">
        <v>5828</v>
      </c>
      <c r="S762" s="930"/>
      <c r="T762" s="931"/>
      <c r="U762" s="932">
        <v>9.6999999999999993</v>
      </c>
      <c r="V762" s="933"/>
      <c r="W762" s="933"/>
      <c r="X762" s="934"/>
      <c r="Y762" s="932">
        <v>16.2</v>
      </c>
      <c r="Z762" s="934"/>
    </row>
    <row r="763" spans="1:26">
      <c r="A763" s="764" t="s">
        <v>2916</v>
      </c>
      <c r="D763" s="313" t="str">
        <f t="shared" si="12"/>
        <v>LMU540HV73</v>
      </c>
      <c r="E763" s="926">
        <v>73</v>
      </c>
      <c r="F763" s="927">
        <v>35696</v>
      </c>
      <c r="G763" s="928">
        <v>10.46</v>
      </c>
      <c r="H763" s="927">
        <v>54855</v>
      </c>
      <c r="I763" s="928">
        <v>16.079999999999998</v>
      </c>
      <c r="J763" s="927">
        <v>63200</v>
      </c>
      <c r="K763" s="928">
        <v>18.52</v>
      </c>
      <c r="L763" s="927">
        <v>3667</v>
      </c>
      <c r="M763" s="931"/>
      <c r="N763" s="927">
        <v>5684</v>
      </c>
      <c r="O763" s="930"/>
      <c r="P763" s="930"/>
      <c r="Q763" s="931"/>
      <c r="R763" s="927">
        <v>5860</v>
      </c>
      <c r="S763" s="930"/>
      <c r="T763" s="931"/>
      <c r="U763" s="932">
        <v>9.6999999999999993</v>
      </c>
      <c r="V763" s="933"/>
      <c r="W763" s="933"/>
      <c r="X763" s="934"/>
      <c r="Y763" s="932">
        <v>16.2</v>
      </c>
      <c r="Z763" s="934"/>
    </row>
    <row r="764" spans="1:26">
      <c r="E764" s="910" t="s">
        <v>2991</v>
      </c>
      <c r="F764" s="911"/>
      <c r="G764" s="911"/>
      <c r="H764" s="911"/>
      <c r="I764" s="911"/>
      <c r="J764" s="911"/>
      <c r="K764" s="911"/>
      <c r="L764" s="911"/>
      <c r="M764" s="911"/>
      <c r="N764" s="911"/>
      <c r="O764" s="911"/>
      <c r="P764" s="911"/>
      <c r="Q764" s="911"/>
      <c r="R764" s="911"/>
      <c r="S764" s="911"/>
      <c r="T764" s="911"/>
      <c r="U764" s="911"/>
      <c r="V764" s="911"/>
      <c r="W764" s="911"/>
      <c r="X764" s="911"/>
      <c r="Y764" s="911"/>
      <c r="Z764" s="911"/>
    </row>
    <row r="765" spans="1:26" ht="13.5" customHeight="1">
      <c r="E765" s="937" t="s">
        <v>2976</v>
      </c>
      <c r="F765" s="938" t="s">
        <v>2977</v>
      </c>
      <c r="G765" s="939"/>
      <c r="H765" s="939"/>
      <c r="I765" s="939"/>
      <c r="J765" s="939"/>
      <c r="K765" s="939"/>
      <c r="L765" s="938" t="s">
        <v>2978</v>
      </c>
      <c r="M765" s="939"/>
      <c r="N765" s="939"/>
      <c r="O765" s="939"/>
      <c r="P765" s="939"/>
      <c r="Q765" s="939"/>
      <c r="R765" s="939"/>
      <c r="S765" s="939"/>
      <c r="T765" s="940"/>
      <c r="U765" s="937" t="s">
        <v>2979</v>
      </c>
      <c r="V765" s="941"/>
      <c r="W765" s="941"/>
      <c r="X765" s="942"/>
      <c r="Y765" s="937" t="s">
        <v>2980</v>
      </c>
      <c r="Z765" s="942"/>
    </row>
    <row r="766" spans="1:26" ht="13.5" customHeight="1">
      <c r="E766" s="943"/>
      <c r="F766" s="938" t="s">
        <v>2981</v>
      </c>
      <c r="G766" s="939"/>
      <c r="H766" s="938" t="s">
        <v>2982</v>
      </c>
      <c r="I766" s="939"/>
      <c r="J766" s="938" t="s">
        <v>2983</v>
      </c>
      <c r="K766" s="939"/>
      <c r="L766" s="937" t="s">
        <v>2981</v>
      </c>
      <c r="M766" s="942"/>
      <c r="N766" s="937" t="s">
        <v>2982</v>
      </c>
      <c r="O766" s="941"/>
      <c r="P766" s="941"/>
      <c r="Q766" s="942"/>
      <c r="R766" s="937" t="s">
        <v>2983</v>
      </c>
      <c r="S766" s="941"/>
      <c r="T766" s="942"/>
      <c r="U766" s="943"/>
      <c r="V766" s="944"/>
      <c r="W766" s="944"/>
      <c r="X766" s="945"/>
      <c r="Y766" s="943"/>
      <c r="Z766" s="945"/>
    </row>
    <row r="767" spans="1:26" ht="13.5">
      <c r="E767" s="946"/>
      <c r="F767" s="938" t="s">
        <v>2984</v>
      </c>
      <c r="G767" s="938" t="s">
        <v>2985</v>
      </c>
      <c r="H767" s="938" t="s">
        <v>2984</v>
      </c>
      <c r="I767" s="938" t="s">
        <v>2985</v>
      </c>
      <c r="J767" s="938" t="s">
        <v>2984</v>
      </c>
      <c r="K767" s="938" t="s">
        <v>2985</v>
      </c>
      <c r="L767" s="946"/>
      <c r="M767" s="947"/>
      <c r="N767" s="946"/>
      <c r="O767" s="948"/>
      <c r="P767" s="948"/>
      <c r="Q767" s="947"/>
      <c r="R767" s="946"/>
      <c r="S767" s="948"/>
      <c r="T767" s="947"/>
      <c r="U767" s="946"/>
      <c r="V767" s="948"/>
      <c r="W767" s="948"/>
      <c r="X767" s="947"/>
      <c r="Y767" s="946"/>
      <c r="Z767" s="947"/>
    </row>
    <row r="768" spans="1:26">
      <c r="A768" s="764" t="s">
        <v>2917</v>
      </c>
      <c r="D768" s="313" t="str">
        <f t="shared" ref="D768:D825" si="13">A768&amp;C768&amp;B768&amp;E768</f>
        <v>LMU600HV24</v>
      </c>
      <c r="E768" s="926">
        <v>24</v>
      </c>
      <c r="F768" s="927">
        <v>15600</v>
      </c>
      <c r="G768" s="928">
        <v>4.57</v>
      </c>
      <c r="H768" s="927">
        <v>24000</v>
      </c>
      <c r="I768" s="928">
        <v>7.03</v>
      </c>
      <c r="J768" s="927">
        <v>26400</v>
      </c>
      <c r="K768" s="928">
        <v>7.74</v>
      </c>
      <c r="L768" s="926">
        <v>981</v>
      </c>
      <c r="M768" s="929"/>
      <c r="N768" s="927">
        <v>1520</v>
      </c>
      <c r="O768" s="930"/>
      <c r="P768" s="930"/>
      <c r="Q768" s="931"/>
      <c r="R768" s="927">
        <v>1753</v>
      </c>
      <c r="S768" s="930"/>
      <c r="T768" s="931"/>
      <c r="U768" s="932">
        <v>15.8</v>
      </c>
      <c r="V768" s="933"/>
      <c r="W768" s="933"/>
      <c r="X768" s="934"/>
      <c r="Y768" s="932">
        <v>21.6</v>
      </c>
      <c r="Z768" s="934"/>
    </row>
    <row r="769" spans="1:26">
      <c r="A769" s="764" t="s">
        <v>2917</v>
      </c>
      <c r="D769" s="313" t="str">
        <f t="shared" si="13"/>
        <v>LMU600HV25</v>
      </c>
      <c r="E769" s="926">
        <v>25</v>
      </c>
      <c r="F769" s="927">
        <v>16250</v>
      </c>
      <c r="G769" s="928">
        <v>4.76</v>
      </c>
      <c r="H769" s="927">
        <v>25000</v>
      </c>
      <c r="I769" s="928">
        <v>7.33</v>
      </c>
      <c r="J769" s="927">
        <v>27500</v>
      </c>
      <c r="K769" s="928">
        <v>8.06</v>
      </c>
      <c r="L769" s="927">
        <v>1048</v>
      </c>
      <c r="M769" s="931"/>
      <c r="N769" s="927">
        <v>1624</v>
      </c>
      <c r="O769" s="930"/>
      <c r="P769" s="930"/>
      <c r="Q769" s="931"/>
      <c r="R769" s="927">
        <v>1865</v>
      </c>
      <c r="S769" s="930"/>
      <c r="T769" s="931"/>
      <c r="U769" s="932">
        <v>15.4</v>
      </c>
      <c r="V769" s="933"/>
      <c r="W769" s="933"/>
      <c r="X769" s="934"/>
      <c r="Y769" s="932">
        <v>21.6</v>
      </c>
      <c r="Z769" s="934"/>
    </row>
    <row r="770" spans="1:26">
      <c r="A770" s="764" t="s">
        <v>2917</v>
      </c>
      <c r="D770" s="313" t="str">
        <f t="shared" si="13"/>
        <v>LMU600HV26</v>
      </c>
      <c r="E770" s="926">
        <v>26</v>
      </c>
      <c r="F770" s="927">
        <v>16900</v>
      </c>
      <c r="G770" s="928">
        <v>4.95</v>
      </c>
      <c r="H770" s="927">
        <v>26000</v>
      </c>
      <c r="I770" s="928">
        <v>7.62</v>
      </c>
      <c r="J770" s="927">
        <v>28600</v>
      </c>
      <c r="K770" s="928">
        <v>8.3800000000000008</v>
      </c>
      <c r="L770" s="927">
        <v>1115</v>
      </c>
      <c r="M770" s="931"/>
      <c r="N770" s="927">
        <v>1728</v>
      </c>
      <c r="O770" s="930"/>
      <c r="P770" s="930"/>
      <c r="Q770" s="931"/>
      <c r="R770" s="927">
        <v>1977</v>
      </c>
      <c r="S770" s="930"/>
      <c r="T770" s="931"/>
      <c r="U770" s="932">
        <v>15</v>
      </c>
      <c r="V770" s="933"/>
      <c r="W770" s="933"/>
      <c r="X770" s="934"/>
      <c r="Y770" s="932">
        <v>21.5</v>
      </c>
      <c r="Z770" s="934"/>
    </row>
    <row r="771" spans="1:26">
      <c r="A771" s="764" t="s">
        <v>2917</v>
      </c>
      <c r="D771" s="313" t="str">
        <f t="shared" si="13"/>
        <v>LMU600HV27</v>
      </c>
      <c r="E771" s="926">
        <v>27</v>
      </c>
      <c r="F771" s="927">
        <v>17550</v>
      </c>
      <c r="G771" s="928">
        <v>5.14</v>
      </c>
      <c r="H771" s="927">
        <v>27000</v>
      </c>
      <c r="I771" s="928">
        <v>7.91</v>
      </c>
      <c r="J771" s="927">
        <v>29700</v>
      </c>
      <c r="K771" s="928">
        <v>8.6999999999999993</v>
      </c>
      <c r="L771" s="927">
        <v>1182</v>
      </c>
      <c r="M771" s="931"/>
      <c r="N771" s="927">
        <v>1832</v>
      </c>
      <c r="O771" s="930"/>
      <c r="P771" s="930"/>
      <c r="Q771" s="931"/>
      <c r="R771" s="927">
        <v>2089</v>
      </c>
      <c r="S771" s="930"/>
      <c r="T771" s="931"/>
      <c r="U771" s="932">
        <v>14.7</v>
      </c>
      <c r="V771" s="933"/>
      <c r="W771" s="933"/>
      <c r="X771" s="934"/>
      <c r="Y771" s="932">
        <v>21.5</v>
      </c>
      <c r="Z771" s="934"/>
    </row>
    <row r="772" spans="1:26">
      <c r="A772" s="764" t="s">
        <v>2917</v>
      </c>
      <c r="D772" s="313" t="str">
        <f t="shared" si="13"/>
        <v>LMU600HV28</v>
      </c>
      <c r="E772" s="926">
        <v>28</v>
      </c>
      <c r="F772" s="927">
        <v>18200</v>
      </c>
      <c r="G772" s="928">
        <v>5.33</v>
      </c>
      <c r="H772" s="927">
        <v>28000</v>
      </c>
      <c r="I772" s="928">
        <v>8.2100000000000009</v>
      </c>
      <c r="J772" s="927">
        <v>30800</v>
      </c>
      <c r="K772" s="928">
        <v>9.0299999999999994</v>
      </c>
      <c r="L772" s="927">
        <v>1249</v>
      </c>
      <c r="M772" s="931"/>
      <c r="N772" s="927">
        <v>1936</v>
      </c>
      <c r="O772" s="930"/>
      <c r="P772" s="930"/>
      <c r="Q772" s="931"/>
      <c r="R772" s="927">
        <v>2201</v>
      </c>
      <c r="S772" s="930"/>
      <c r="T772" s="931"/>
      <c r="U772" s="932">
        <v>14.5</v>
      </c>
      <c r="V772" s="933"/>
      <c r="W772" s="933"/>
      <c r="X772" s="934"/>
      <c r="Y772" s="932">
        <v>21.5</v>
      </c>
      <c r="Z772" s="934"/>
    </row>
    <row r="773" spans="1:26">
      <c r="A773" s="764" t="s">
        <v>2917</v>
      </c>
      <c r="D773" s="313" t="str">
        <f t="shared" si="13"/>
        <v>LMU600HV29</v>
      </c>
      <c r="E773" s="926">
        <v>29</v>
      </c>
      <c r="F773" s="927">
        <v>18850</v>
      </c>
      <c r="G773" s="928">
        <v>5.52</v>
      </c>
      <c r="H773" s="927">
        <v>29000</v>
      </c>
      <c r="I773" s="928">
        <v>8.5</v>
      </c>
      <c r="J773" s="927">
        <v>31900</v>
      </c>
      <c r="K773" s="928">
        <v>9.35</v>
      </c>
      <c r="L773" s="927">
        <v>1316</v>
      </c>
      <c r="M773" s="931"/>
      <c r="N773" s="927">
        <v>2040</v>
      </c>
      <c r="O773" s="930"/>
      <c r="P773" s="930"/>
      <c r="Q773" s="931"/>
      <c r="R773" s="927">
        <v>2313</v>
      </c>
      <c r="S773" s="930"/>
      <c r="T773" s="931"/>
      <c r="U773" s="932">
        <v>14.2</v>
      </c>
      <c r="V773" s="933"/>
      <c r="W773" s="933"/>
      <c r="X773" s="934"/>
      <c r="Y773" s="932">
        <v>21.4</v>
      </c>
      <c r="Z773" s="934"/>
    </row>
    <row r="774" spans="1:26">
      <c r="A774" s="764" t="s">
        <v>2917</v>
      </c>
      <c r="D774" s="313" t="str">
        <f t="shared" si="13"/>
        <v>LMU600HV30</v>
      </c>
      <c r="E774" s="926">
        <v>30</v>
      </c>
      <c r="F774" s="927">
        <v>19500</v>
      </c>
      <c r="G774" s="928">
        <v>5.72</v>
      </c>
      <c r="H774" s="927">
        <v>30000</v>
      </c>
      <c r="I774" s="928">
        <v>8.7899999999999991</v>
      </c>
      <c r="J774" s="927">
        <v>33000</v>
      </c>
      <c r="K774" s="928">
        <v>9.67</v>
      </c>
      <c r="L774" s="927">
        <v>1383</v>
      </c>
      <c r="M774" s="931"/>
      <c r="N774" s="927">
        <v>2144</v>
      </c>
      <c r="O774" s="930"/>
      <c r="P774" s="930"/>
      <c r="Q774" s="931"/>
      <c r="R774" s="927">
        <v>2425</v>
      </c>
      <c r="S774" s="930"/>
      <c r="T774" s="931"/>
      <c r="U774" s="932">
        <v>14</v>
      </c>
      <c r="V774" s="933"/>
      <c r="W774" s="933"/>
      <c r="X774" s="934"/>
      <c r="Y774" s="932">
        <v>21.4</v>
      </c>
      <c r="Z774" s="934"/>
    </row>
    <row r="775" spans="1:26">
      <c r="A775" s="764" t="s">
        <v>2917</v>
      </c>
      <c r="D775" s="313" t="str">
        <f t="shared" si="13"/>
        <v>LMU600HV31</v>
      </c>
      <c r="E775" s="926">
        <v>31</v>
      </c>
      <c r="F775" s="927">
        <v>20150</v>
      </c>
      <c r="G775" s="928">
        <v>5.91</v>
      </c>
      <c r="H775" s="927">
        <v>31000</v>
      </c>
      <c r="I775" s="928">
        <v>9.09</v>
      </c>
      <c r="J775" s="927">
        <v>34100</v>
      </c>
      <c r="K775" s="928">
        <v>9.99</v>
      </c>
      <c r="L775" s="927">
        <v>1450</v>
      </c>
      <c r="M775" s="931"/>
      <c r="N775" s="927">
        <v>2248</v>
      </c>
      <c r="O775" s="930"/>
      <c r="P775" s="930"/>
      <c r="Q775" s="931"/>
      <c r="R775" s="927">
        <v>2537</v>
      </c>
      <c r="S775" s="930"/>
      <c r="T775" s="931"/>
      <c r="U775" s="932">
        <v>13.8</v>
      </c>
      <c r="V775" s="933"/>
      <c r="W775" s="933"/>
      <c r="X775" s="934"/>
      <c r="Y775" s="932">
        <v>21.4</v>
      </c>
      <c r="Z775" s="934"/>
    </row>
    <row r="776" spans="1:26">
      <c r="A776" s="764" t="s">
        <v>2917</v>
      </c>
      <c r="D776" s="313" t="str">
        <f t="shared" si="13"/>
        <v>LMU600HV32</v>
      </c>
      <c r="E776" s="926">
        <v>32</v>
      </c>
      <c r="F776" s="927">
        <v>20800</v>
      </c>
      <c r="G776" s="928">
        <v>6.1</v>
      </c>
      <c r="H776" s="927">
        <v>32000</v>
      </c>
      <c r="I776" s="928">
        <v>9.3800000000000008</v>
      </c>
      <c r="J776" s="927">
        <v>35200</v>
      </c>
      <c r="K776" s="928">
        <v>10.32</v>
      </c>
      <c r="L776" s="927">
        <v>1517</v>
      </c>
      <c r="M776" s="931"/>
      <c r="N776" s="927">
        <v>2352</v>
      </c>
      <c r="O776" s="930"/>
      <c r="P776" s="930"/>
      <c r="Q776" s="931"/>
      <c r="R776" s="927">
        <v>2649</v>
      </c>
      <c r="S776" s="930"/>
      <c r="T776" s="931"/>
      <c r="U776" s="932">
        <v>13.6</v>
      </c>
      <c r="V776" s="933"/>
      <c r="W776" s="933"/>
      <c r="X776" s="934"/>
      <c r="Y776" s="932">
        <v>21.4</v>
      </c>
      <c r="Z776" s="934"/>
    </row>
    <row r="777" spans="1:26">
      <c r="A777" s="764" t="s">
        <v>2917</v>
      </c>
      <c r="D777" s="313" t="str">
        <f t="shared" si="13"/>
        <v>LMU600HV33</v>
      </c>
      <c r="E777" s="926">
        <v>33</v>
      </c>
      <c r="F777" s="927">
        <v>21450</v>
      </c>
      <c r="G777" s="928">
        <v>6.29</v>
      </c>
      <c r="H777" s="927">
        <v>33000</v>
      </c>
      <c r="I777" s="928">
        <v>9.67</v>
      </c>
      <c r="J777" s="927">
        <v>36300</v>
      </c>
      <c r="K777" s="928">
        <v>10.64</v>
      </c>
      <c r="L777" s="927">
        <v>1584</v>
      </c>
      <c r="M777" s="931"/>
      <c r="N777" s="927">
        <v>2456</v>
      </c>
      <c r="O777" s="930"/>
      <c r="P777" s="930"/>
      <c r="Q777" s="931"/>
      <c r="R777" s="927">
        <v>2761</v>
      </c>
      <c r="S777" s="930"/>
      <c r="T777" s="931"/>
      <c r="U777" s="932">
        <v>13.4</v>
      </c>
      <c r="V777" s="933"/>
      <c r="W777" s="933"/>
      <c r="X777" s="934"/>
      <c r="Y777" s="932">
        <v>21.3</v>
      </c>
      <c r="Z777" s="934"/>
    </row>
    <row r="778" spans="1:26">
      <c r="A778" s="764" t="s">
        <v>2917</v>
      </c>
      <c r="D778" s="313" t="str">
        <f t="shared" si="13"/>
        <v>LMU600HV34</v>
      </c>
      <c r="E778" s="926">
        <v>34</v>
      </c>
      <c r="F778" s="927">
        <v>22100</v>
      </c>
      <c r="G778" s="928">
        <v>6.48</v>
      </c>
      <c r="H778" s="927">
        <v>34000</v>
      </c>
      <c r="I778" s="928">
        <v>9.9600000000000009</v>
      </c>
      <c r="J778" s="927">
        <v>37400</v>
      </c>
      <c r="K778" s="928">
        <v>10.96</v>
      </c>
      <c r="L778" s="927">
        <v>1651</v>
      </c>
      <c r="M778" s="931"/>
      <c r="N778" s="927">
        <v>2560</v>
      </c>
      <c r="O778" s="930"/>
      <c r="P778" s="930"/>
      <c r="Q778" s="931"/>
      <c r="R778" s="927">
        <v>2873</v>
      </c>
      <c r="S778" s="930"/>
      <c r="T778" s="931"/>
      <c r="U778" s="932">
        <v>13.3</v>
      </c>
      <c r="V778" s="933"/>
      <c r="W778" s="933"/>
      <c r="X778" s="934"/>
      <c r="Y778" s="932">
        <v>21.3</v>
      </c>
      <c r="Z778" s="934"/>
    </row>
    <row r="779" spans="1:26">
      <c r="A779" s="764" t="s">
        <v>2917</v>
      </c>
      <c r="D779" s="313" t="str">
        <f t="shared" si="13"/>
        <v>LMU600HV35</v>
      </c>
      <c r="E779" s="926">
        <v>35</v>
      </c>
      <c r="F779" s="927">
        <v>22750</v>
      </c>
      <c r="G779" s="928">
        <v>6.67</v>
      </c>
      <c r="H779" s="927">
        <v>35000</v>
      </c>
      <c r="I779" s="928">
        <v>10.26</v>
      </c>
      <c r="J779" s="927">
        <v>38500</v>
      </c>
      <c r="K779" s="928">
        <v>11.28</v>
      </c>
      <c r="L779" s="927">
        <v>1719</v>
      </c>
      <c r="M779" s="931"/>
      <c r="N779" s="927">
        <v>2664</v>
      </c>
      <c r="O779" s="930"/>
      <c r="P779" s="930"/>
      <c r="Q779" s="931"/>
      <c r="R779" s="927">
        <v>2985</v>
      </c>
      <c r="S779" s="930"/>
      <c r="T779" s="931"/>
      <c r="U779" s="932">
        <v>13.1</v>
      </c>
      <c r="V779" s="933"/>
      <c r="W779" s="933"/>
      <c r="X779" s="934"/>
      <c r="Y779" s="932">
        <v>21.3</v>
      </c>
      <c r="Z779" s="934"/>
    </row>
    <row r="780" spans="1:26">
      <c r="A780" s="764" t="s">
        <v>2917</v>
      </c>
      <c r="D780" s="313" t="str">
        <f t="shared" si="13"/>
        <v>LMU600HV36</v>
      </c>
      <c r="E780" s="926">
        <v>36</v>
      </c>
      <c r="F780" s="927">
        <v>23400</v>
      </c>
      <c r="G780" s="928">
        <v>6.86</v>
      </c>
      <c r="H780" s="927">
        <v>36000</v>
      </c>
      <c r="I780" s="928">
        <v>10.55</v>
      </c>
      <c r="J780" s="927">
        <v>39600</v>
      </c>
      <c r="K780" s="928">
        <v>11.61</v>
      </c>
      <c r="L780" s="927">
        <v>1786</v>
      </c>
      <c r="M780" s="931"/>
      <c r="N780" s="927">
        <v>2768</v>
      </c>
      <c r="O780" s="930"/>
      <c r="P780" s="930"/>
      <c r="Q780" s="931"/>
      <c r="R780" s="927">
        <v>3097</v>
      </c>
      <c r="S780" s="930"/>
      <c r="T780" s="931"/>
      <c r="U780" s="932">
        <v>13</v>
      </c>
      <c r="V780" s="933"/>
      <c r="W780" s="933"/>
      <c r="X780" s="934"/>
      <c r="Y780" s="932">
        <v>21.2</v>
      </c>
      <c r="Z780" s="934"/>
    </row>
    <row r="781" spans="1:26">
      <c r="A781" s="764" t="s">
        <v>2917</v>
      </c>
      <c r="D781" s="313" t="str">
        <f t="shared" si="13"/>
        <v>LMU600HV37</v>
      </c>
      <c r="E781" s="926">
        <v>37</v>
      </c>
      <c r="F781" s="927">
        <v>24050</v>
      </c>
      <c r="G781" s="928">
        <v>7.05</v>
      </c>
      <c r="H781" s="927">
        <v>37000</v>
      </c>
      <c r="I781" s="928">
        <v>10.84</v>
      </c>
      <c r="J781" s="927">
        <v>40700</v>
      </c>
      <c r="K781" s="928">
        <v>11.93</v>
      </c>
      <c r="L781" s="927">
        <v>1853</v>
      </c>
      <c r="M781" s="931"/>
      <c r="N781" s="927">
        <v>2872</v>
      </c>
      <c r="O781" s="930"/>
      <c r="P781" s="930"/>
      <c r="Q781" s="931"/>
      <c r="R781" s="927">
        <v>3209</v>
      </c>
      <c r="S781" s="930"/>
      <c r="T781" s="931"/>
      <c r="U781" s="932">
        <v>12.9</v>
      </c>
      <c r="V781" s="933"/>
      <c r="W781" s="933"/>
      <c r="X781" s="934"/>
      <c r="Y781" s="932">
        <v>21.2</v>
      </c>
      <c r="Z781" s="934"/>
    </row>
    <row r="782" spans="1:26">
      <c r="A782" s="764" t="s">
        <v>2917</v>
      </c>
      <c r="D782" s="313" t="str">
        <f t="shared" si="13"/>
        <v>LMU600HV38</v>
      </c>
      <c r="E782" s="926">
        <v>38</v>
      </c>
      <c r="F782" s="927">
        <v>24700</v>
      </c>
      <c r="G782" s="928">
        <v>7.24</v>
      </c>
      <c r="H782" s="927">
        <v>38000</v>
      </c>
      <c r="I782" s="928">
        <v>11.14</v>
      </c>
      <c r="J782" s="927">
        <v>41800</v>
      </c>
      <c r="K782" s="928">
        <v>12.25</v>
      </c>
      <c r="L782" s="927">
        <v>1920</v>
      </c>
      <c r="M782" s="931"/>
      <c r="N782" s="927">
        <v>2976</v>
      </c>
      <c r="O782" s="930"/>
      <c r="P782" s="930"/>
      <c r="Q782" s="931"/>
      <c r="R782" s="927">
        <v>3321</v>
      </c>
      <c r="S782" s="930"/>
      <c r="T782" s="931"/>
      <c r="U782" s="932">
        <v>12.8</v>
      </c>
      <c r="V782" s="933"/>
      <c r="W782" s="933"/>
      <c r="X782" s="934"/>
      <c r="Y782" s="932">
        <v>21.2</v>
      </c>
      <c r="Z782" s="934"/>
    </row>
    <row r="783" spans="1:26">
      <c r="A783" s="764" t="s">
        <v>2917</v>
      </c>
      <c r="D783" s="313" t="str">
        <f t="shared" si="13"/>
        <v>LMU600HV39</v>
      </c>
      <c r="E783" s="926">
        <v>39</v>
      </c>
      <c r="F783" s="927">
        <v>25350</v>
      </c>
      <c r="G783" s="928">
        <v>7.43</v>
      </c>
      <c r="H783" s="927">
        <v>39000</v>
      </c>
      <c r="I783" s="928">
        <v>11.43</v>
      </c>
      <c r="J783" s="927">
        <v>42900</v>
      </c>
      <c r="K783" s="928">
        <v>12.57</v>
      </c>
      <c r="L783" s="927">
        <v>1987</v>
      </c>
      <c r="M783" s="931"/>
      <c r="N783" s="927">
        <v>3080</v>
      </c>
      <c r="O783" s="930"/>
      <c r="P783" s="930"/>
      <c r="Q783" s="931"/>
      <c r="R783" s="927">
        <v>3433</v>
      </c>
      <c r="S783" s="930"/>
      <c r="T783" s="931"/>
      <c r="U783" s="932">
        <v>12.7</v>
      </c>
      <c r="V783" s="933"/>
      <c r="W783" s="933"/>
      <c r="X783" s="934"/>
      <c r="Y783" s="932">
        <v>21.1</v>
      </c>
      <c r="Z783" s="934"/>
    </row>
    <row r="784" spans="1:26">
      <c r="A784" s="764" t="s">
        <v>2917</v>
      </c>
      <c r="D784" s="313" t="str">
        <f t="shared" si="13"/>
        <v>LMU600HV40</v>
      </c>
      <c r="E784" s="926">
        <v>40</v>
      </c>
      <c r="F784" s="927">
        <v>26000</v>
      </c>
      <c r="G784" s="928">
        <v>7.62</v>
      </c>
      <c r="H784" s="927">
        <v>40000</v>
      </c>
      <c r="I784" s="928">
        <v>11.72</v>
      </c>
      <c r="J784" s="927">
        <v>44000</v>
      </c>
      <c r="K784" s="928">
        <v>12.9</v>
      </c>
      <c r="L784" s="927">
        <v>2054</v>
      </c>
      <c r="M784" s="931"/>
      <c r="N784" s="927">
        <v>3184</v>
      </c>
      <c r="O784" s="930"/>
      <c r="P784" s="930"/>
      <c r="Q784" s="931"/>
      <c r="R784" s="927">
        <v>3545</v>
      </c>
      <c r="S784" s="930"/>
      <c r="T784" s="931"/>
      <c r="U784" s="932">
        <v>12.6</v>
      </c>
      <c r="V784" s="933"/>
      <c r="W784" s="933"/>
      <c r="X784" s="934"/>
      <c r="Y784" s="932">
        <v>21.1</v>
      </c>
      <c r="Z784" s="934"/>
    </row>
    <row r="785" spans="1:26">
      <c r="A785" s="764" t="s">
        <v>2917</v>
      </c>
      <c r="D785" s="313" t="str">
        <f t="shared" si="13"/>
        <v>LMU600HV41</v>
      </c>
      <c r="E785" s="926">
        <v>41</v>
      </c>
      <c r="F785" s="927">
        <v>26650</v>
      </c>
      <c r="G785" s="928">
        <v>7.81</v>
      </c>
      <c r="H785" s="927">
        <v>41000</v>
      </c>
      <c r="I785" s="928">
        <v>12.02</v>
      </c>
      <c r="J785" s="927">
        <v>45100</v>
      </c>
      <c r="K785" s="928">
        <v>13.22</v>
      </c>
      <c r="L785" s="927">
        <v>2121</v>
      </c>
      <c r="M785" s="931"/>
      <c r="N785" s="927">
        <v>3288</v>
      </c>
      <c r="O785" s="930"/>
      <c r="P785" s="930"/>
      <c r="Q785" s="931"/>
      <c r="R785" s="927">
        <v>3657</v>
      </c>
      <c r="S785" s="930"/>
      <c r="T785" s="931"/>
      <c r="U785" s="932">
        <v>12.5</v>
      </c>
      <c r="V785" s="933"/>
      <c r="W785" s="933"/>
      <c r="X785" s="934"/>
      <c r="Y785" s="932">
        <v>21.1</v>
      </c>
      <c r="Z785" s="934"/>
    </row>
    <row r="786" spans="1:26">
      <c r="A786" s="764" t="s">
        <v>2917</v>
      </c>
      <c r="D786" s="313" t="str">
        <f t="shared" si="13"/>
        <v>LMU600HV42</v>
      </c>
      <c r="E786" s="926">
        <v>42</v>
      </c>
      <c r="F786" s="927">
        <v>27300</v>
      </c>
      <c r="G786" s="928">
        <v>8</v>
      </c>
      <c r="H786" s="927">
        <v>42000</v>
      </c>
      <c r="I786" s="928">
        <v>12.31</v>
      </c>
      <c r="J786" s="927">
        <v>46200</v>
      </c>
      <c r="K786" s="928">
        <v>13.54</v>
      </c>
      <c r="L786" s="927">
        <v>2188</v>
      </c>
      <c r="M786" s="931"/>
      <c r="N786" s="927">
        <v>3392</v>
      </c>
      <c r="O786" s="930"/>
      <c r="P786" s="930"/>
      <c r="Q786" s="931"/>
      <c r="R786" s="927">
        <v>3769</v>
      </c>
      <c r="S786" s="930"/>
      <c r="T786" s="931"/>
      <c r="U786" s="932">
        <v>12.4</v>
      </c>
      <c r="V786" s="933"/>
      <c r="W786" s="933"/>
      <c r="X786" s="934"/>
      <c r="Y786" s="932">
        <v>21.1</v>
      </c>
      <c r="Z786" s="934"/>
    </row>
    <row r="787" spans="1:26">
      <c r="A787" s="764" t="s">
        <v>2917</v>
      </c>
      <c r="D787" s="313" t="str">
        <f t="shared" si="13"/>
        <v>LMU600HV43</v>
      </c>
      <c r="E787" s="926">
        <v>43</v>
      </c>
      <c r="F787" s="927">
        <v>27950</v>
      </c>
      <c r="G787" s="928">
        <v>8.19</v>
      </c>
      <c r="H787" s="927">
        <v>43000</v>
      </c>
      <c r="I787" s="928">
        <v>12.6</v>
      </c>
      <c r="J787" s="927">
        <v>47300</v>
      </c>
      <c r="K787" s="928">
        <v>13.86</v>
      </c>
      <c r="L787" s="927">
        <v>2255</v>
      </c>
      <c r="M787" s="931"/>
      <c r="N787" s="927">
        <v>3495</v>
      </c>
      <c r="O787" s="930"/>
      <c r="P787" s="930"/>
      <c r="Q787" s="931"/>
      <c r="R787" s="927">
        <v>3880</v>
      </c>
      <c r="S787" s="930"/>
      <c r="T787" s="931"/>
      <c r="U787" s="932">
        <v>12.3</v>
      </c>
      <c r="V787" s="933"/>
      <c r="W787" s="933"/>
      <c r="X787" s="934"/>
      <c r="Y787" s="932">
        <v>21</v>
      </c>
      <c r="Z787" s="934"/>
    </row>
    <row r="788" spans="1:26">
      <c r="A788" s="764" t="s">
        <v>2917</v>
      </c>
      <c r="D788" s="313" t="str">
        <f t="shared" si="13"/>
        <v>LMU600HV44</v>
      </c>
      <c r="E788" s="926">
        <v>44</v>
      </c>
      <c r="F788" s="927">
        <v>28600</v>
      </c>
      <c r="G788" s="928">
        <v>8.3800000000000008</v>
      </c>
      <c r="H788" s="927">
        <v>44000</v>
      </c>
      <c r="I788" s="928">
        <v>12.9</v>
      </c>
      <c r="J788" s="927">
        <v>48400</v>
      </c>
      <c r="K788" s="928">
        <v>14.19</v>
      </c>
      <c r="L788" s="927">
        <v>2322</v>
      </c>
      <c r="M788" s="931"/>
      <c r="N788" s="927">
        <v>3599</v>
      </c>
      <c r="O788" s="930"/>
      <c r="P788" s="930"/>
      <c r="Q788" s="931"/>
      <c r="R788" s="927">
        <v>3992</v>
      </c>
      <c r="S788" s="930"/>
      <c r="T788" s="931"/>
      <c r="U788" s="932">
        <v>12.2</v>
      </c>
      <c r="V788" s="933"/>
      <c r="W788" s="933"/>
      <c r="X788" s="934"/>
      <c r="Y788" s="932">
        <v>21</v>
      </c>
      <c r="Z788" s="934"/>
    </row>
    <row r="789" spans="1:26">
      <c r="A789" s="764" t="s">
        <v>2917</v>
      </c>
      <c r="D789" s="313" t="str">
        <f t="shared" si="13"/>
        <v>LMU600HV45</v>
      </c>
      <c r="E789" s="926">
        <v>45</v>
      </c>
      <c r="F789" s="927">
        <v>29250</v>
      </c>
      <c r="G789" s="928">
        <v>8.57</v>
      </c>
      <c r="H789" s="927">
        <v>45000</v>
      </c>
      <c r="I789" s="928">
        <v>13.19</v>
      </c>
      <c r="J789" s="927">
        <v>49500</v>
      </c>
      <c r="K789" s="928">
        <v>14.51</v>
      </c>
      <c r="L789" s="927">
        <v>2389</v>
      </c>
      <c r="M789" s="931"/>
      <c r="N789" s="927">
        <v>3703</v>
      </c>
      <c r="O789" s="930"/>
      <c r="P789" s="930"/>
      <c r="Q789" s="931"/>
      <c r="R789" s="927">
        <v>4104</v>
      </c>
      <c r="S789" s="930"/>
      <c r="T789" s="931"/>
      <c r="U789" s="932">
        <v>12.2</v>
      </c>
      <c r="V789" s="933"/>
      <c r="W789" s="933"/>
      <c r="X789" s="934"/>
      <c r="Y789" s="932">
        <v>21</v>
      </c>
      <c r="Z789" s="934"/>
    </row>
    <row r="790" spans="1:26">
      <c r="A790" s="764" t="s">
        <v>2917</v>
      </c>
      <c r="D790" s="313" t="str">
        <f t="shared" si="13"/>
        <v>LMU600HV46</v>
      </c>
      <c r="E790" s="926">
        <v>46</v>
      </c>
      <c r="F790" s="927">
        <v>29900</v>
      </c>
      <c r="G790" s="928">
        <v>8.76</v>
      </c>
      <c r="H790" s="927">
        <v>46000</v>
      </c>
      <c r="I790" s="928">
        <v>13.48</v>
      </c>
      <c r="J790" s="927">
        <v>50600</v>
      </c>
      <c r="K790" s="928">
        <v>14.83</v>
      </c>
      <c r="L790" s="927">
        <v>2456</v>
      </c>
      <c r="M790" s="931"/>
      <c r="N790" s="927">
        <v>3807</v>
      </c>
      <c r="O790" s="930"/>
      <c r="P790" s="930"/>
      <c r="Q790" s="931"/>
      <c r="R790" s="927">
        <v>4216</v>
      </c>
      <c r="S790" s="930"/>
      <c r="T790" s="931"/>
      <c r="U790" s="932">
        <v>12.1</v>
      </c>
      <c r="V790" s="933"/>
      <c r="W790" s="933"/>
      <c r="X790" s="934"/>
      <c r="Y790" s="932">
        <v>20.9</v>
      </c>
      <c r="Z790" s="934"/>
    </row>
    <row r="791" spans="1:26">
      <c r="A791" s="764" t="s">
        <v>2917</v>
      </c>
      <c r="D791" s="313" t="str">
        <f t="shared" si="13"/>
        <v>LMU600HV47</v>
      </c>
      <c r="E791" s="926">
        <v>47</v>
      </c>
      <c r="F791" s="927">
        <v>30550</v>
      </c>
      <c r="G791" s="928">
        <v>8.9499999999999993</v>
      </c>
      <c r="H791" s="927">
        <v>47000</v>
      </c>
      <c r="I791" s="928">
        <v>13.77</v>
      </c>
      <c r="J791" s="927">
        <v>51700</v>
      </c>
      <c r="K791" s="928">
        <v>15.15</v>
      </c>
      <c r="L791" s="927">
        <v>2523</v>
      </c>
      <c r="M791" s="931"/>
      <c r="N791" s="927">
        <v>3911</v>
      </c>
      <c r="O791" s="930"/>
      <c r="P791" s="930"/>
      <c r="Q791" s="931"/>
      <c r="R791" s="927">
        <v>4328</v>
      </c>
      <c r="S791" s="930"/>
      <c r="T791" s="931"/>
      <c r="U791" s="932">
        <v>12</v>
      </c>
      <c r="V791" s="933"/>
      <c r="W791" s="933"/>
      <c r="X791" s="934"/>
      <c r="Y791" s="932">
        <v>20.9</v>
      </c>
      <c r="Z791" s="934"/>
    </row>
    <row r="792" spans="1:26">
      <c r="A792" s="764" t="s">
        <v>2917</v>
      </c>
      <c r="D792" s="313" t="str">
        <f t="shared" si="13"/>
        <v>LMU600HV48</v>
      </c>
      <c r="E792" s="926">
        <v>48</v>
      </c>
      <c r="F792" s="927">
        <v>31200</v>
      </c>
      <c r="G792" s="928">
        <v>9.14</v>
      </c>
      <c r="H792" s="927">
        <v>48000</v>
      </c>
      <c r="I792" s="928">
        <v>14.07</v>
      </c>
      <c r="J792" s="927">
        <v>52800</v>
      </c>
      <c r="K792" s="928">
        <v>15.47</v>
      </c>
      <c r="L792" s="927">
        <v>2591</v>
      </c>
      <c r="M792" s="931"/>
      <c r="N792" s="927">
        <v>4015</v>
      </c>
      <c r="O792" s="930"/>
      <c r="P792" s="930"/>
      <c r="Q792" s="931"/>
      <c r="R792" s="927">
        <v>4440</v>
      </c>
      <c r="S792" s="930"/>
      <c r="T792" s="931"/>
      <c r="U792" s="932">
        <v>12</v>
      </c>
      <c r="V792" s="933"/>
      <c r="W792" s="933"/>
      <c r="X792" s="934"/>
      <c r="Y792" s="932">
        <v>20.9</v>
      </c>
      <c r="Z792" s="934"/>
    </row>
    <row r="793" spans="1:26">
      <c r="A793" s="764" t="s">
        <v>2917</v>
      </c>
      <c r="D793" s="313" t="str">
        <f t="shared" si="13"/>
        <v>LMU600HV49</v>
      </c>
      <c r="E793" s="926">
        <v>49</v>
      </c>
      <c r="F793" s="927">
        <v>31850</v>
      </c>
      <c r="G793" s="928">
        <v>9.33</v>
      </c>
      <c r="H793" s="927">
        <v>49000</v>
      </c>
      <c r="I793" s="928">
        <v>14.36</v>
      </c>
      <c r="J793" s="927">
        <v>53900</v>
      </c>
      <c r="K793" s="928">
        <v>15.8</v>
      </c>
      <c r="L793" s="927">
        <v>2658</v>
      </c>
      <c r="M793" s="931"/>
      <c r="N793" s="927">
        <v>4119</v>
      </c>
      <c r="O793" s="930"/>
      <c r="P793" s="930"/>
      <c r="Q793" s="931"/>
      <c r="R793" s="927">
        <v>4552</v>
      </c>
      <c r="S793" s="930"/>
      <c r="T793" s="931"/>
      <c r="U793" s="932">
        <v>11.9</v>
      </c>
      <c r="V793" s="933"/>
      <c r="W793" s="933"/>
      <c r="X793" s="934"/>
      <c r="Y793" s="932">
        <v>20.8</v>
      </c>
      <c r="Z793" s="934"/>
    </row>
    <row r="794" spans="1:26">
      <c r="A794" s="764" t="s">
        <v>2917</v>
      </c>
      <c r="D794" s="313" t="str">
        <f t="shared" si="13"/>
        <v>LMU600HV50</v>
      </c>
      <c r="E794" s="926">
        <v>50</v>
      </c>
      <c r="F794" s="927">
        <v>32500</v>
      </c>
      <c r="G794" s="928">
        <v>9.5299999999999994</v>
      </c>
      <c r="H794" s="927">
        <v>50000</v>
      </c>
      <c r="I794" s="928">
        <v>14.65</v>
      </c>
      <c r="J794" s="927">
        <v>55000</v>
      </c>
      <c r="K794" s="928">
        <v>16.12</v>
      </c>
      <c r="L794" s="927">
        <v>2725</v>
      </c>
      <c r="M794" s="931"/>
      <c r="N794" s="927">
        <v>4223</v>
      </c>
      <c r="O794" s="930"/>
      <c r="P794" s="930"/>
      <c r="Q794" s="931"/>
      <c r="R794" s="927">
        <v>4664</v>
      </c>
      <c r="S794" s="930"/>
      <c r="T794" s="931"/>
      <c r="U794" s="932">
        <v>11.8</v>
      </c>
      <c r="V794" s="933"/>
      <c r="W794" s="933"/>
      <c r="X794" s="934"/>
      <c r="Y794" s="932">
        <v>20.8</v>
      </c>
      <c r="Z794" s="934"/>
    </row>
    <row r="795" spans="1:26">
      <c r="A795" s="764" t="s">
        <v>2917</v>
      </c>
      <c r="D795" s="313" t="str">
        <f t="shared" si="13"/>
        <v>LMU600HV51</v>
      </c>
      <c r="E795" s="926">
        <v>51</v>
      </c>
      <c r="F795" s="927">
        <v>33150</v>
      </c>
      <c r="G795" s="928">
        <v>9.7200000000000006</v>
      </c>
      <c r="H795" s="927">
        <v>51000</v>
      </c>
      <c r="I795" s="928">
        <v>14.95</v>
      </c>
      <c r="J795" s="927">
        <v>56100</v>
      </c>
      <c r="K795" s="928">
        <v>16.440000000000001</v>
      </c>
      <c r="L795" s="927">
        <v>2792</v>
      </c>
      <c r="M795" s="931"/>
      <c r="N795" s="927">
        <v>4327</v>
      </c>
      <c r="O795" s="930"/>
      <c r="P795" s="930"/>
      <c r="Q795" s="931"/>
      <c r="R795" s="927">
        <v>4776</v>
      </c>
      <c r="S795" s="930"/>
      <c r="T795" s="931"/>
      <c r="U795" s="932">
        <v>11.8</v>
      </c>
      <c r="V795" s="933"/>
      <c r="W795" s="933"/>
      <c r="X795" s="934"/>
      <c r="Y795" s="932">
        <v>20.8</v>
      </c>
      <c r="Z795" s="934"/>
    </row>
    <row r="796" spans="1:26">
      <c r="A796" s="764" t="s">
        <v>2917</v>
      </c>
      <c r="D796" s="313" t="str">
        <f t="shared" si="13"/>
        <v>LMU600HV52</v>
      </c>
      <c r="E796" s="926">
        <v>52</v>
      </c>
      <c r="F796" s="927">
        <v>33800</v>
      </c>
      <c r="G796" s="928">
        <v>9.91</v>
      </c>
      <c r="H796" s="927">
        <v>52000</v>
      </c>
      <c r="I796" s="928">
        <v>15.24</v>
      </c>
      <c r="J796" s="927">
        <v>57200</v>
      </c>
      <c r="K796" s="928">
        <v>16.760000000000002</v>
      </c>
      <c r="L796" s="927">
        <v>2859</v>
      </c>
      <c r="M796" s="931"/>
      <c r="N796" s="927">
        <v>4431</v>
      </c>
      <c r="O796" s="930"/>
      <c r="P796" s="930"/>
      <c r="Q796" s="931"/>
      <c r="R796" s="927">
        <v>4888</v>
      </c>
      <c r="S796" s="930"/>
      <c r="T796" s="931"/>
      <c r="U796" s="932">
        <v>11.7</v>
      </c>
      <c r="V796" s="933"/>
      <c r="W796" s="933"/>
      <c r="X796" s="934"/>
      <c r="Y796" s="932">
        <v>20.7</v>
      </c>
      <c r="Z796" s="934"/>
    </row>
    <row r="797" spans="1:26">
      <c r="A797" s="764" t="s">
        <v>2917</v>
      </c>
      <c r="D797" s="313" t="str">
        <f t="shared" si="13"/>
        <v>LMU600HV53</v>
      </c>
      <c r="E797" s="926">
        <v>53</v>
      </c>
      <c r="F797" s="927">
        <v>34450</v>
      </c>
      <c r="G797" s="928">
        <v>10.1</v>
      </c>
      <c r="H797" s="927">
        <v>53000</v>
      </c>
      <c r="I797" s="928">
        <v>15.53</v>
      </c>
      <c r="J797" s="927">
        <v>58300</v>
      </c>
      <c r="K797" s="928">
        <v>17.09</v>
      </c>
      <c r="L797" s="927">
        <v>2926</v>
      </c>
      <c r="M797" s="931"/>
      <c r="N797" s="927">
        <v>4535</v>
      </c>
      <c r="O797" s="930"/>
      <c r="P797" s="930"/>
      <c r="Q797" s="931"/>
      <c r="R797" s="927">
        <v>5000</v>
      </c>
      <c r="S797" s="930"/>
      <c r="T797" s="931"/>
      <c r="U797" s="932">
        <v>11.7</v>
      </c>
      <c r="V797" s="933"/>
      <c r="W797" s="933"/>
      <c r="X797" s="934"/>
      <c r="Y797" s="932">
        <v>20.7</v>
      </c>
      <c r="Z797" s="934"/>
    </row>
    <row r="798" spans="1:26">
      <c r="A798" s="764" t="s">
        <v>2917</v>
      </c>
      <c r="D798" s="313" t="str">
        <f t="shared" si="13"/>
        <v>LMU600HV54</v>
      </c>
      <c r="E798" s="926">
        <v>54</v>
      </c>
      <c r="F798" s="927">
        <v>35100</v>
      </c>
      <c r="G798" s="928">
        <v>10.29</v>
      </c>
      <c r="H798" s="927">
        <v>54000</v>
      </c>
      <c r="I798" s="928">
        <v>15.83</v>
      </c>
      <c r="J798" s="927">
        <v>59400</v>
      </c>
      <c r="K798" s="928">
        <v>17.41</v>
      </c>
      <c r="L798" s="927">
        <v>2993</v>
      </c>
      <c r="M798" s="931"/>
      <c r="N798" s="927">
        <v>4639</v>
      </c>
      <c r="O798" s="930"/>
      <c r="P798" s="930"/>
      <c r="Q798" s="931"/>
      <c r="R798" s="927">
        <v>5112</v>
      </c>
      <c r="S798" s="930"/>
      <c r="T798" s="931"/>
      <c r="U798" s="932">
        <v>11.6</v>
      </c>
      <c r="V798" s="933"/>
      <c r="W798" s="933"/>
      <c r="X798" s="934"/>
      <c r="Y798" s="932">
        <v>20.7</v>
      </c>
      <c r="Z798" s="934"/>
    </row>
    <row r="799" spans="1:26">
      <c r="A799" s="764" t="s">
        <v>2917</v>
      </c>
      <c r="D799" s="313" t="str">
        <f t="shared" si="13"/>
        <v>LMU600HV55</v>
      </c>
      <c r="E799" s="926">
        <v>55</v>
      </c>
      <c r="F799" s="927">
        <v>35750</v>
      </c>
      <c r="G799" s="928">
        <v>10.48</v>
      </c>
      <c r="H799" s="927">
        <v>55000</v>
      </c>
      <c r="I799" s="928">
        <v>16.12</v>
      </c>
      <c r="J799" s="927">
        <v>60500</v>
      </c>
      <c r="K799" s="928">
        <v>17.73</v>
      </c>
      <c r="L799" s="927">
        <v>3060</v>
      </c>
      <c r="M799" s="931"/>
      <c r="N799" s="927">
        <v>4743</v>
      </c>
      <c r="O799" s="930"/>
      <c r="P799" s="930"/>
      <c r="Q799" s="931"/>
      <c r="R799" s="927">
        <v>5224</v>
      </c>
      <c r="S799" s="930"/>
      <c r="T799" s="931"/>
      <c r="U799" s="932">
        <v>11.6</v>
      </c>
      <c r="V799" s="933"/>
      <c r="W799" s="933"/>
      <c r="X799" s="934"/>
      <c r="Y799" s="932">
        <v>20.7</v>
      </c>
      <c r="Z799" s="934"/>
    </row>
    <row r="800" spans="1:26">
      <c r="A800" s="764" t="s">
        <v>2917</v>
      </c>
      <c r="D800" s="313" t="str">
        <f t="shared" si="13"/>
        <v>LMU600HV56</v>
      </c>
      <c r="E800" s="926">
        <v>56</v>
      </c>
      <c r="F800" s="927">
        <v>36400</v>
      </c>
      <c r="G800" s="928">
        <v>10.67</v>
      </c>
      <c r="H800" s="927">
        <v>56000</v>
      </c>
      <c r="I800" s="928">
        <v>16.41</v>
      </c>
      <c r="J800" s="927">
        <v>61600</v>
      </c>
      <c r="K800" s="928">
        <v>18.05</v>
      </c>
      <c r="L800" s="927">
        <v>3127</v>
      </c>
      <c r="M800" s="931"/>
      <c r="N800" s="927">
        <v>4847</v>
      </c>
      <c r="O800" s="930"/>
      <c r="P800" s="930"/>
      <c r="Q800" s="931"/>
      <c r="R800" s="927">
        <v>5336</v>
      </c>
      <c r="S800" s="930"/>
      <c r="T800" s="931"/>
      <c r="U800" s="932">
        <v>11.6</v>
      </c>
      <c r="V800" s="933"/>
      <c r="W800" s="933"/>
      <c r="X800" s="934"/>
      <c r="Y800" s="932">
        <v>20.6</v>
      </c>
      <c r="Z800" s="934"/>
    </row>
    <row r="801" spans="1:26">
      <c r="A801" s="764" t="s">
        <v>2917</v>
      </c>
      <c r="D801" s="313" t="str">
        <f t="shared" si="13"/>
        <v>LMU600HV57</v>
      </c>
      <c r="E801" s="926">
        <v>57</v>
      </c>
      <c r="F801" s="927">
        <v>37050</v>
      </c>
      <c r="G801" s="928">
        <v>10.86</v>
      </c>
      <c r="H801" s="927">
        <v>57000</v>
      </c>
      <c r="I801" s="928">
        <v>16.71</v>
      </c>
      <c r="J801" s="927">
        <v>62700</v>
      </c>
      <c r="K801" s="928">
        <v>18.38</v>
      </c>
      <c r="L801" s="927">
        <v>3194</v>
      </c>
      <c r="M801" s="931"/>
      <c r="N801" s="927">
        <v>4951</v>
      </c>
      <c r="O801" s="930"/>
      <c r="P801" s="930"/>
      <c r="Q801" s="931"/>
      <c r="R801" s="927">
        <v>5448</v>
      </c>
      <c r="S801" s="930"/>
      <c r="T801" s="931"/>
      <c r="U801" s="932">
        <v>11.5</v>
      </c>
      <c r="V801" s="933"/>
      <c r="W801" s="933"/>
      <c r="X801" s="934"/>
      <c r="Y801" s="932">
        <v>20.6</v>
      </c>
      <c r="Z801" s="934"/>
    </row>
    <row r="802" spans="1:26">
      <c r="A802" s="764" t="s">
        <v>2917</v>
      </c>
      <c r="D802" s="313" t="str">
        <f t="shared" si="13"/>
        <v>LMU600HV58</v>
      </c>
      <c r="E802" s="926">
        <v>58</v>
      </c>
      <c r="F802" s="927">
        <v>37700</v>
      </c>
      <c r="G802" s="928">
        <v>11.05</v>
      </c>
      <c r="H802" s="927">
        <v>58000</v>
      </c>
      <c r="I802" s="928">
        <v>17</v>
      </c>
      <c r="J802" s="927">
        <v>63800</v>
      </c>
      <c r="K802" s="928">
        <v>18.7</v>
      </c>
      <c r="L802" s="927">
        <v>3261</v>
      </c>
      <c r="M802" s="931"/>
      <c r="N802" s="927">
        <v>5055</v>
      </c>
      <c r="O802" s="930"/>
      <c r="P802" s="930"/>
      <c r="Q802" s="931"/>
      <c r="R802" s="927">
        <v>5560</v>
      </c>
      <c r="S802" s="930"/>
      <c r="T802" s="931"/>
      <c r="U802" s="932">
        <v>11.5</v>
      </c>
      <c r="V802" s="933"/>
      <c r="W802" s="933"/>
      <c r="X802" s="934"/>
      <c r="Y802" s="932">
        <v>20.6</v>
      </c>
      <c r="Z802" s="934"/>
    </row>
    <row r="803" spans="1:26">
      <c r="A803" s="764" t="s">
        <v>2917</v>
      </c>
      <c r="D803" s="313" t="str">
        <f t="shared" si="13"/>
        <v>LMU600HV59</v>
      </c>
      <c r="E803" s="926">
        <v>59</v>
      </c>
      <c r="F803" s="927">
        <v>38350</v>
      </c>
      <c r="G803" s="928">
        <v>11.24</v>
      </c>
      <c r="H803" s="927">
        <v>59000</v>
      </c>
      <c r="I803" s="928">
        <v>17.29</v>
      </c>
      <c r="J803" s="927">
        <v>64900</v>
      </c>
      <c r="K803" s="928">
        <v>19.02</v>
      </c>
      <c r="L803" s="927">
        <v>3328</v>
      </c>
      <c r="M803" s="931"/>
      <c r="N803" s="927">
        <v>5159</v>
      </c>
      <c r="O803" s="930"/>
      <c r="P803" s="930"/>
      <c r="Q803" s="931"/>
      <c r="R803" s="927">
        <v>5672</v>
      </c>
      <c r="S803" s="930"/>
      <c r="T803" s="931"/>
      <c r="U803" s="932">
        <v>11.4</v>
      </c>
      <c r="V803" s="933"/>
      <c r="W803" s="933"/>
      <c r="X803" s="934"/>
      <c r="Y803" s="932">
        <v>20.5</v>
      </c>
      <c r="Z803" s="934"/>
    </row>
    <row r="804" spans="1:26">
      <c r="A804" s="764" t="s">
        <v>2917</v>
      </c>
      <c r="D804" s="313" t="str">
        <f t="shared" si="13"/>
        <v>LMU600HV60</v>
      </c>
      <c r="E804" s="926">
        <v>60</v>
      </c>
      <c r="F804" s="927">
        <v>39000</v>
      </c>
      <c r="G804" s="928">
        <v>11.43</v>
      </c>
      <c r="H804" s="927">
        <v>60000</v>
      </c>
      <c r="I804" s="928">
        <v>17.579999999999998</v>
      </c>
      <c r="J804" s="927">
        <v>65000</v>
      </c>
      <c r="K804" s="928">
        <v>19.05</v>
      </c>
      <c r="L804" s="927">
        <v>3395</v>
      </c>
      <c r="M804" s="931"/>
      <c r="N804" s="927">
        <v>5263</v>
      </c>
      <c r="O804" s="930"/>
      <c r="P804" s="930"/>
      <c r="Q804" s="931"/>
      <c r="R804" s="927">
        <v>5784</v>
      </c>
      <c r="S804" s="930"/>
      <c r="T804" s="931"/>
      <c r="U804" s="932">
        <v>11.4</v>
      </c>
      <c r="V804" s="933"/>
      <c r="W804" s="933"/>
      <c r="X804" s="934"/>
      <c r="Y804" s="932">
        <v>20.5</v>
      </c>
      <c r="Z804" s="934"/>
    </row>
    <row r="805" spans="1:26">
      <c r="A805" s="764" t="s">
        <v>2917</v>
      </c>
      <c r="D805" s="313" t="str">
        <f t="shared" si="13"/>
        <v>LMU600HV61</v>
      </c>
      <c r="E805" s="926">
        <v>61</v>
      </c>
      <c r="F805" s="927">
        <v>39124</v>
      </c>
      <c r="G805" s="928">
        <v>11.47</v>
      </c>
      <c r="H805" s="927">
        <v>60190</v>
      </c>
      <c r="I805" s="928">
        <v>17.64</v>
      </c>
      <c r="J805" s="927">
        <v>65143</v>
      </c>
      <c r="K805" s="928">
        <v>19.09</v>
      </c>
      <c r="L805" s="927">
        <v>3406</v>
      </c>
      <c r="M805" s="931"/>
      <c r="N805" s="927">
        <v>5280</v>
      </c>
      <c r="O805" s="930"/>
      <c r="P805" s="930"/>
      <c r="Q805" s="931"/>
      <c r="R805" s="927">
        <v>5796</v>
      </c>
      <c r="S805" s="930"/>
      <c r="T805" s="931"/>
      <c r="U805" s="932">
        <v>11.4</v>
      </c>
      <c r="V805" s="933"/>
      <c r="W805" s="933"/>
      <c r="X805" s="934"/>
      <c r="Y805" s="932">
        <v>20.399999999999999</v>
      </c>
      <c r="Z805" s="934"/>
    </row>
    <row r="806" spans="1:26">
      <c r="A806" s="764" t="s">
        <v>2917</v>
      </c>
      <c r="D806" s="313" t="str">
        <f t="shared" si="13"/>
        <v>LMU600HV62</v>
      </c>
      <c r="E806" s="926">
        <v>62</v>
      </c>
      <c r="F806" s="927">
        <v>39248</v>
      </c>
      <c r="G806" s="928">
        <v>11.5</v>
      </c>
      <c r="H806" s="927">
        <v>60381</v>
      </c>
      <c r="I806" s="928">
        <v>17.7</v>
      </c>
      <c r="J806" s="927">
        <v>65286</v>
      </c>
      <c r="K806" s="928">
        <v>19.13</v>
      </c>
      <c r="L806" s="927">
        <v>3417</v>
      </c>
      <c r="M806" s="931"/>
      <c r="N806" s="927">
        <v>5296</v>
      </c>
      <c r="O806" s="930"/>
      <c r="P806" s="930"/>
      <c r="Q806" s="931"/>
      <c r="R806" s="927">
        <v>5808</v>
      </c>
      <c r="S806" s="930"/>
      <c r="T806" s="931"/>
      <c r="U806" s="932">
        <v>11.4</v>
      </c>
      <c r="V806" s="933"/>
      <c r="W806" s="933"/>
      <c r="X806" s="934"/>
      <c r="Y806" s="932">
        <v>20.399999999999999</v>
      </c>
      <c r="Z806" s="934"/>
    </row>
    <row r="807" spans="1:26">
      <c r="A807" s="764" t="s">
        <v>2917</v>
      </c>
      <c r="D807" s="313" t="str">
        <f t="shared" si="13"/>
        <v>LMU600HV63</v>
      </c>
      <c r="E807" s="926">
        <v>63</v>
      </c>
      <c r="F807" s="927">
        <v>39371</v>
      </c>
      <c r="G807" s="928">
        <v>11.54</v>
      </c>
      <c r="H807" s="927">
        <v>60571</v>
      </c>
      <c r="I807" s="928">
        <v>17.75</v>
      </c>
      <c r="J807" s="927">
        <v>65429</v>
      </c>
      <c r="K807" s="928">
        <v>19.18</v>
      </c>
      <c r="L807" s="927">
        <v>3427</v>
      </c>
      <c r="M807" s="931"/>
      <c r="N807" s="927">
        <v>5313</v>
      </c>
      <c r="O807" s="930"/>
      <c r="P807" s="930"/>
      <c r="Q807" s="931"/>
      <c r="R807" s="927">
        <v>5821</v>
      </c>
      <c r="S807" s="930"/>
      <c r="T807" s="931"/>
      <c r="U807" s="932">
        <v>11.4</v>
      </c>
      <c r="V807" s="933"/>
      <c r="W807" s="933"/>
      <c r="X807" s="934"/>
      <c r="Y807" s="932">
        <v>20.3</v>
      </c>
      <c r="Z807" s="934"/>
    </row>
    <row r="808" spans="1:26">
      <c r="A808" s="764" t="s">
        <v>2917</v>
      </c>
      <c r="D808" s="313" t="str">
        <f t="shared" si="13"/>
        <v>LMU600HV64</v>
      </c>
      <c r="E808" s="926">
        <v>64</v>
      </c>
      <c r="F808" s="927">
        <v>39495</v>
      </c>
      <c r="G808" s="928">
        <v>11.58</v>
      </c>
      <c r="H808" s="927">
        <v>60762</v>
      </c>
      <c r="I808" s="928">
        <v>17.809999999999999</v>
      </c>
      <c r="J808" s="927">
        <v>65571</v>
      </c>
      <c r="K808" s="928">
        <v>19.22</v>
      </c>
      <c r="L808" s="927">
        <v>3438</v>
      </c>
      <c r="M808" s="931"/>
      <c r="N808" s="927">
        <v>5329</v>
      </c>
      <c r="O808" s="930"/>
      <c r="P808" s="930"/>
      <c r="Q808" s="931"/>
      <c r="R808" s="927">
        <v>5833</v>
      </c>
      <c r="S808" s="930"/>
      <c r="T808" s="931"/>
      <c r="U808" s="932">
        <v>11.4</v>
      </c>
      <c r="V808" s="933"/>
      <c r="W808" s="933"/>
      <c r="X808" s="934"/>
      <c r="Y808" s="932">
        <v>20.3</v>
      </c>
      <c r="Z808" s="934"/>
    </row>
    <row r="809" spans="1:26">
      <c r="A809" s="764" t="s">
        <v>2917</v>
      </c>
      <c r="D809" s="313" t="str">
        <f t="shared" si="13"/>
        <v>LMU600HV65</v>
      </c>
      <c r="E809" s="926">
        <v>65</v>
      </c>
      <c r="F809" s="927">
        <v>39619</v>
      </c>
      <c r="G809" s="928">
        <v>11.61</v>
      </c>
      <c r="H809" s="927">
        <v>60952</v>
      </c>
      <c r="I809" s="928">
        <v>17.86</v>
      </c>
      <c r="J809" s="927">
        <v>65714</v>
      </c>
      <c r="K809" s="928">
        <v>19.260000000000002</v>
      </c>
      <c r="L809" s="927">
        <v>3449</v>
      </c>
      <c r="M809" s="931"/>
      <c r="N809" s="927">
        <v>5346</v>
      </c>
      <c r="O809" s="930"/>
      <c r="P809" s="930"/>
      <c r="Q809" s="931"/>
      <c r="R809" s="927">
        <v>5845</v>
      </c>
      <c r="S809" s="930"/>
      <c r="T809" s="931"/>
      <c r="U809" s="932">
        <v>11.4</v>
      </c>
      <c r="V809" s="933"/>
      <c r="W809" s="933"/>
      <c r="X809" s="934"/>
      <c r="Y809" s="932">
        <v>20.2</v>
      </c>
      <c r="Z809" s="934"/>
    </row>
    <row r="810" spans="1:26">
      <c r="A810" s="764" t="s">
        <v>2917</v>
      </c>
      <c r="D810" s="313" t="str">
        <f t="shared" si="13"/>
        <v>LMU600HV66</v>
      </c>
      <c r="E810" s="926">
        <v>66</v>
      </c>
      <c r="F810" s="927">
        <v>39743</v>
      </c>
      <c r="G810" s="928">
        <v>10.61</v>
      </c>
      <c r="H810" s="927">
        <v>61143</v>
      </c>
      <c r="I810" s="928">
        <v>15.97</v>
      </c>
      <c r="J810" s="927">
        <v>65857</v>
      </c>
      <c r="K810" s="928">
        <v>17.97</v>
      </c>
      <c r="L810" s="927">
        <v>3459</v>
      </c>
      <c r="M810" s="931"/>
      <c r="N810" s="927">
        <v>5362</v>
      </c>
      <c r="O810" s="930"/>
      <c r="P810" s="930"/>
      <c r="Q810" s="931"/>
      <c r="R810" s="927">
        <v>5857</v>
      </c>
      <c r="S810" s="930"/>
      <c r="T810" s="931"/>
      <c r="U810" s="932">
        <v>11.4</v>
      </c>
      <c r="V810" s="933"/>
      <c r="W810" s="933"/>
      <c r="X810" s="934"/>
      <c r="Y810" s="932">
        <v>20.100000000000001</v>
      </c>
      <c r="Z810" s="934"/>
    </row>
    <row r="811" spans="1:26">
      <c r="A811" s="764" t="s">
        <v>2917</v>
      </c>
      <c r="D811" s="313" t="str">
        <f t="shared" si="13"/>
        <v>LMU600HV67</v>
      </c>
      <c r="E811" s="926">
        <v>67</v>
      </c>
      <c r="F811" s="927">
        <v>39867</v>
      </c>
      <c r="G811" s="928">
        <v>10.73</v>
      </c>
      <c r="H811" s="927">
        <v>61333</v>
      </c>
      <c r="I811" s="928">
        <v>16.02</v>
      </c>
      <c r="J811" s="927">
        <v>66000</v>
      </c>
      <c r="K811" s="928">
        <v>18.05</v>
      </c>
      <c r="L811" s="927">
        <v>3470</v>
      </c>
      <c r="M811" s="931"/>
      <c r="N811" s="927">
        <v>5379</v>
      </c>
      <c r="O811" s="930"/>
      <c r="P811" s="930"/>
      <c r="Q811" s="931"/>
      <c r="R811" s="927">
        <v>5869</v>
      </c>
      <c r="S811" s="930"/>
      <c r="T811" s="931"/>
      <c r="U811" s="932">
        <v>11.4</v>
      </c>
      <c r="V811" s="933"/>
      <c r="W811" s="933"/>
      <c r="X811" s="934"/>
      <c r="Y811" s="932">
        <v>20.100000000000001</v>
      </c>
      <c r="Z811" s="934"/>
    </row>
    <row r="812" spans="1:26">
      <c r="A812" s="764" t="s">
        <v>2917</v>
      </c>
      <c r="D812" s="313" t="str">
        <f t="shared" si="13"/>
        <v>LMU600HV68</v>
      </c>
      <c r="E812" s="926">
        <v>68</v>
      </c>
      <c r="F812" s="927">
        <v>39990</v>
      </c>
      <c r="G812" s="928">
        <v>10.84</v>
      </c>
      <c r="H812" s="927">
        <v>61524</v>
      </c>
      <c r="I812" s="928">
        <v>16.07</v>
      </c>
      <c r="J812" s="927">
        <v>66143</v>
      </c>
      <c r="K812" s="928">
        <v>18.13</v>
      </c>
      <c r="L812" s="927">
        <v>3481</v>
      </c>
      <c r="M812" s="931"/>
      <c r="N812" s="927">
        <v>5395</v>
      </c>
      <c r="O812" s="930"/>
      <c r="P812" s="930"/>
      <c r="Q812" s="931"/>
      <c r="R812" s="927">
        <v>5882</v>
      </c>
      <c r="S812" s="930"/>
      <c r="T812" s="931"/>
      <c r="U812" s="932">
        <v>11.4</v>
      </c>
      <c r="V812" s="933"/>
      <c r="W812" s="933"/>
      <c r="X812" s="934"/>
      <c r="Y812" s="932">
        <v>20</v>
      </c>
      <c r="Z812" s="934"/>
    </row>
    <row r="813" spans="1:26">
      <c r="A813" s="764" t="s">
        <v>2917</v>
      </c>
      <c r="D813" s="313" t="str">
        <f t="shared" si="13"/>
        <v>LMU600HV69</v>
      </c>
      <c r="E813" s="926">
        <v>69</v>
      </c>
      <c r="F813" s="927">
        <v>40114</v>
      </c>
      <c r="G813" s="928">
        <v>10.96</v>
      </c>
      <c r="H813" s="927">
        <v>61714</v>
      </c>
      <c r="I813" s="928">
        <v>16.12</v>
      </c>
      <c r="J813" s="927">
        <v>66286</v>
      </c>
      <c r="K813" s="928">
        <v>18.21</v>
      </c>
      <c r="L813" s="927">
        <v>3491</v>
      </c>
      <c r="M813" s="931"/>
      <c r="N813" s="927">
        <v>5412</v>
      </c>
      <c r="O813" s="930"/>
      <c r="P813" s="930"/>
      <c r="Q813" s="931"/>
      <c r="R813" s="927">
        <v>5894</v>
      </c>
      <c r="S813" s="930"/>
      <c r="T813" s="931"/>
      <c r="U813" s="932">
        <v>11.4</v>
      </c>
      <c r="V813" s="933"/>
      <c r="W813" s="933"/>
      <c r="X813" s="934"/>
      <c r="Y813" s="932">
        <v>19.899999999999999</v>
      </c>
      <c r="Z813" s="934"/>
    </row>
    <row r="814" spans="1:26">
      <c r="A814" s="764" t="s">
        <v>2917</v>
      </c>
      <c r="D814" s="313" t="str">
        <f t="shared" si="13"/>
        <v>LMU600HV70</v>
      </c>
      <c r="E814" s="926">
        <v>70</v>
      </c>
      <c r="F814" s="927">
        <v>40238</v>
      </c>
      <c r="G814" s="928">
        <v>11.07</v>
      </c>
      <c r="H814" s="927">
        <v>61905</v>
      </c>
      <c r="I814" s="928">
        <v>16.16</v>
      </c>
      <c r="J814" s="927">
        <v>66429</v>
      </c>
      <c r="K814" s="928">
        <v>18.29</v>
      </c>
      <c r="L814" s="927">
        <v>3502</v>
      </c>
      <c r="M814" s="931"/>
      <c r="N814" s="927">
        <v>5428</v>
      </c>
      <c r="O814" s="930"/>
      <c r="P814" s="930"/>
      <c r="Q814" s="931"/>
      <c r="R814" s="927">
        <v>5906</v>
      </c>
      <c r="S814" s="930"/>
      <c r="T814" s="931"/>
      <c r="U814" s="932">
        <v>11.4</v>
      </c>
      <c r="V814" s="933"/>
      <c r="W814" s="933"/>
      <c r="X814" s="934"/>
      <c r="Y814" s="932">
        <v>19.899999999999999</v>
      </c>
      <c r="Z814" s="934"/>
    </row>
    <row r="815" spans="1:26">
      <c r="A815" s="764" t="s">
        <v>2917</v>
      </c>
      <c r="D815" s="313" t="str">
        <f t="shared" si="13"/>
        <v>LMU600HV71</v>
      </c>
      <c r="E815" s="926">
        <v>71</v>
      </c>
      <c r="F815" s="927">
        <v>40362</v>
      </c>
      <c r="G815" s="928">
        <v>11.19</v>
      </c>
      <c r="H815" s="927">
        <v>62095</v>
      </c>
      <c r="I815" s="928">
        <v>16.21</v>
      </c>
      <c r="J815" s="927">
        <v>66571</v>
      </c>
      <c r="K815" s="928">
        <v>18.36</v>
      </c>
      <c r="L815" s="927">
        <v>3513</v>
      </c>
      <c r="M815" s="931"/>
      <c r="N815" s="927">
        <v>5445</v>
      </c>
      <c r="O815" s="930"/>
      <c r="P815" s="930"/>
      <c r="Q815" s="931"/>
      <c r="R815" s="927">
        <v>5918</v>
      </c>
      <c r="S815" s="930"/>
      <c r="T815" s="931"/>
      <c r="U815" s="932">
        <v>11.4</v>
      </c>
      <c r="V815" s="933"/>
      <c r="W815" s="933"/>
      <c r="X815" s="934"/>
      <c r="Y815" s="932">
        <v>19.8</v>
      </c>
      <c r="Z815" s="934"/>
    </row>
    <row r="816" spans="1:26">
      <c r="A816" s="764" t="s">
        <v>2917</v>
      </c>
      <c r="D816" s="313" t="str">
        <f t="shared" si="13"/>
        <v>LMU600HV72</v>
      </c>
      <c r="E816" s="926">
        <v>72</v>
      </c>
      <c r="F816" s="927">
        <v>40486</v>
      </c>
      <c r="G816" s="928">
        <v>11.3</v>
      </c>
      <c r="H816" s="927">
        <v>62286</v>
      </c>
      <c r="I816" s="928">
        <v>16.260000000000002</v>
      </c>
      <c r="J816" s="927">
        <v>66714</v>
      </c>
      <c r="K816" s="928">
        <v>18.440000000000001</v>
      </c>
      <c r="L816" s="927">
        <v>3523</v>
      </c>
      <c r="M816" s="931"/>
      <c r="N816" s="927">
        <v>5461</v>
      </c>
      <c r="O816" s="930"/>
      <c r="P816" s="930"/>
      <c r="Q816" s="931"/>
      <c r="R816" s="927">
        <v>5930</v>
      </c>
      <c r="S816" s="930"/>
      <c r="T816" s="931"/>
      <c r="U816" s="932">
        <v>11.4</v>
      </c>
      <c r="V816" s="933"/>
      <c r="W816" s="933"/>
      <c r="X816" s="934"/>
      <c r="Y816" s="932">
        <v>19.8</v>
      </c>
      <c r="Z816" s="934"/>
    </row>
    <row r="817" spans="1:26">
      <c r="A817" s="764" t="s">
        <v>2917</v>
      </c>
      <c r="D817" s="313" t="str">
        <f t="shared" si="13"/>
        <v>LMU600HV73</v>
      </c>
      <c r="E817" s="926">
        <v>73</v>
      </c>
      <c r="F817" s="927">
        <v>40610</v>
      </c>
      <c r="G817" s="928">
        <v>11.42</v>
      </c>
      <c r="H817" s="927">
        <v>62476</v>
      </c>
      <c r="I817" s="928">
        <v>16.309999999999999</v>
      </c>
      <c r="J817" s="927">
        <v>66857</v>
      </c>
      <c r="K817" s="928">
        <v>18.52</v>
      </c>
      <c r="L817" s="927">
        <v>3534</v>
      </c>
      <c r="M817" s="931"/>
      <c r="N817" s="927">
        <v>5478</v>
      </c>
      <c r="O817" s="930"/>
      <c r="P817" s="930"/>
      <c r="Q817" s="931"/>
      <c r="R817" s="927">
        <v>5942</v>
      </c>
      <c r="S817" s="930"/>
      <c r="T817" s="931"/>
      <c r="U817" s="932">
        <v>11.4</v>
      </c>
      <c r="V817" s="933"/>
      <c r="W817" s="933"/>
      <c r="X817" s="934"/>
      <c r="Y817" s="932">
        <v>19.7</v>
      </c>
      <c r="Z817" s="934"/>
    </row>
    <row r="818" spans="1:26">
      <c r="A818" s="764" t="s">
        <v>2917</v>
      </c>
      <c r="D818" s="313" t="str">
        <f t="shared" si="13"/>
        <v>LMU600HV74</v>
      </c>
      <c r="E818" s="926">
        <v>74</v>
      </c>
      <c r="F818" s="927">
        <v>40733</v>
      </c>
      <c r="G818" s="928">
        <v>11.42</v>
      </c>
      <c r="H818" s="927">
        <v>62667</v>
      </c>
      <c r="I818" s="928">
        <v>16.309999999999999</v>
      </c>
      <c r="J818" s="927">
        <v>67000</v>
      </c>
      <c r="K818" s="928">
        <v>18.52</v>
      </c>
      <c r="L818" s="927">
        <v>3545</v>
      </c>
      <c r="M818" s="931"/>
      <c r="N818" s="927">
        <v>5494</v>
      </c>
      <c r="O818" s="930"/>
      <c r="P818" s="930"/>
      <c r="Q818" s="931"/>
      <c r="R818" s="927">
        <v>5955</v>
      </c>
      <c r="S818" s="930"/>
      <c r="T818" s="931"/>
      <c r="U818" s="932">
        <v>11.4</v>
      </c>
      <c r="V818" s="933"/>
      <c r="W818" s="933"/>
      <c r="X818" s="934"/>
      <c r="Y818" s="932">
        <v>19.600000000000001</v>
      </c>
      <c r="Z818" s="934"/>
    </row>
    <row r="819" spans="1:26">
      <c r="A819" s="764" t="s">
        <v>2917</v>
      </c>
      <c r="D819" s="313" t="str">
        <f t="shared" si="13"/>
        <v>LMU600HV75</v>
      </c>
      <c r="E819" s="926">
        <v>75</v>
      </c>
      <c r="F819" s="927">
        <v>40857</v>
      </c>
      <c r="G819" s="928">
        <v>11.42</v>
      </c>
      <c r="H819" s="927">
        <v>62857</v>
      </c>
      <c r="I819" s="928">
        <v>16.309999999999999</v>
      </c>
      <c r="J819" s="927">
        <v>67143</v>
      </c>
      <c r="K819" s="928">
        <v>18.52</v>
      </c>
      <c r="L819" s="927">
        <v>3555</v>
      </c>
      <c r="M819" s="931"/>
      <c r="N819" s="927">
        <v>5511</v>
      </c>
      <c r="O819" s="930"/>
      <c r="P819" s="930"/>
      <c r="Q819" s="931"/>
      <c r="R819" s="927">
        <v>5967</v>
      </c>
      <c r="S819" s="930"/>
      <c r="T819" s="931"/>
      <c r="U819" s="932">
        <v>11.4</v>
      </c>
      <c r="V819" s="933"/>
      <c r="W819" s="933"/>
      <c r="X819" s="934"/>
      <c r="Y819" s="932">
        <v>19.600000000000001</v>
      </c>
      <c r="Z819" s="934"/>
    </row>
    <row r="820" spans="1:26">
      <c r="A820" s="764" t="s">
        <v>2917</v>
      </c>
      <c r="D820" s="313" t="str">
        <f t="shared" si="13"/>
        <v>LMU600HV76</v>
      </c>
      <c r="E820" s="926">
        <v>76</v>
      </c>
      <c r="F820" s="927">
        <v>40981</v>
      </c>
      <c r="G820" s="928">
        <v>11.42</v>
      </c>
      <c r="H820" s="927">
        <v>63048</v>
      </c>
      <c r="I820" s="928">
        <v>16.309999999999999</v>
      </c>
      <c r="J820" s="927">
        <v>67286</v>
      </c>
      <c r="K820" s="928">
        <v>18.52</v>
      </c>
      <c r="L820" s="927">
        <v>3566</v>
      </c>
      <c r="M820" s="931"/>
      <c r="N820" s="927">
        <v>5527</v>
      </c>
      <c r="O820" s="930"/>
      <c r="P820" s="930"/>
      <c r="Q820" s="931"/>
      <c r="R820" s="927">
        <v>5979</v>
      </c>
      <c r="S820" s="930"/>
      <c r="T820" s="931"/>
      <c r="U820" s="932">
        <v>11.4</v>
      </c>
      <c r="V820" s="933"/>
      <c r="W820" s="933"/>
      <c r="X820" s="934"/>
      <c r="Y820" s="932">
        <v>19.5</v>
      </c>
      <c r="Z820" s="934"/>
    </row>
    <row r="821" spans="1:26">
      <c r="A821" s="764" t="s">
        <v>2917</v>
      </c>
      <c r="D821" s="313" t="str">
        <f t="shared" si="13"/>
        <v>LMU600HV77</v>
      </c>
      <c r="E821" s="926">
        <v>77</v>
      </c>
      <c r="F821" s="927">
        <v>41105</v>
      </c>
      <c r="G821" s="928">
        <v>11.42</v>
      </c>
      <c r="H821" s="927">
        <v>63238</v>
      </c>
      <c r="I821" s="928">
        <v>16.309999999999999</v>
      </c>
      <c r="J821" s="927">
        <v>67429</v>
      </c>
      <c r="K821" s="928">
        <v>18.52</v>
      </c>
      <c r="L821" s="927">
        <v>3577</v>
      </c>
      <c r="M821" s="931"/>
      <c r="N821" s="927">
        <v>5544</v>
      </c>
      <c r="O821" s="930"/>
      <c r="P821" s="930"/>
      <c r="Q821" s="931"/>
      <c r="R821" s="927">
        <v>5991</v>
      </c>
      <c r="S821" s="930"/>
      <c r="T821" s="931"/>
      <c r="U821" s="932">
        <v>11.4</v>
      </c>
      <c r="V821" s="933"/>
      <c r="W821" s="933"/>
      <c r="X821" s="934"/>
      <c r="Y821" s="932">
        <v>19.399999999999999</v>
      </c>
      <c r="Z821" s="934"/>
    </row>
    <row r="822" spans="1:26">
      <c r="A822" s="764" t="s">
        <v>2917</v>
      </c>
      <c r="D822" s="313" t="str">
        <f t="shared" si="13"/>
        <v>LMU600HV78</v>
      </c>
      <c r="E822" s="926">
        <v>78</v>
      </c>
      <c r="F822" s="927">
        <v>41229</v>
      </c>
      <c r="G822" s="928">
        <v>11.42</v>
      </c>
      <c r="H822" s="927">
        <v>63429</v>
      </c>
      <c r="I822" s="928">
        <v>16.309999999999999</v>
      </c>
      <c r="J822" s="927">
        <v>67571</v>
      </c>
      <c r="K822" s="928">
        <v>18.52</v>
      </c>
      <c r="L822" s="927">
        <v>3587</v>
      </c>
      <c r="M822" s="931"/>
      <c r="N822" s="927">
        <v>5560</v>
      </c>
      <c r="O822" s="930"/>
      <c r="P822" s="930"/>
      <c r="Q822" s="931"/>
      <c r="R822" s="927">
        <v>6003</v>
      </c>
      <c r="S822" s="930"/>
      <c r="T822" s="931"/>
      <c r="U822" s="932">
        <v>11.4</v>
      </c>
      <c r="V822" s="933"/>
      <c r="W822" s="933"/>
      <c r="X822" s="934"/>
      <c r="Y822" s="932">
        <v>19.399999999999999</v>
      </c>
      <c r="Z822" s="934"/>
    </row>
    <row r="823" spans="1:26">
      <c r="A823" s="764" t="s">
        <v>2917</v>
      </c>
      <c r="D823" s="313" t="str">
        <f t="shared" si="13"/>
        <v>LMU600HV79</v>
      </c>
      <c r="E823" s="926">
        <v>79</v>
      </c>
      <c r="F823" s="927">
        <v>41352</v>
      </c>
      <c r="G823" s="928">
        <v>11.42</v>
      </c>
      <c r="H823" s="927">
        <v>63619</v>
      </c>
      <c r="I823" s="928">
        <v>16.309999999999999</v>
      </c>
      <c r="J823" s="927">
        <v>67714</v>
      </c>
      <c r="K823" s="928">
        <v>18.52</v>
      </c>
      <c r="L823" s="927">
        <v>3598</v>
      </c>
      <c r="M823" s="931"/>
      <c r="N823" s="927">
        <v>5577</v>
      </c>
      <c r="O823" s="930"/>
      <c r="P823" s="930"/>
      <c r="Q823" s="931"/>
      <c r="R823" s="927">
        <v>6016</v>
      </c>
      <c r="S823" s="930"/>
      <c r="T823" s="931"/>
      <c r="U823" s="932">
        <v>11.4</v>
      </c>
      <c r="V823" s="933"/>
      <c r="W823" s="933"/>
      <c r="X823" s="934"/>
      <c r="Y823" s="932">
        <v>19.3</v>
      </c>
      <c r="Z823" s="934"/>
    </row>
    <row r="824" spans="1:26">
      <c r="A824" s="764" t="s">
        <v>2917</v>
      </c>
      <c r="D824" s="313" t="str">
        <f t="shared" si="13"/>
        <v>LMU600HV80</v>
      </c>
      <c r="E824" s="926">
        <v>80</v>
      </c>
      <c r="F824" s="927">
        <v>41476</v>
      </c>
      <c r="G824" s="928">
        <v>11.42</v>
      </c>
      <c r="H824" s="927">
        <v>63810</v>
      </c>
      <c r="I824" s="928">
        <v>16.309999999999999</v>
      </c>
      <c r="J824" s="927">
        <v>67857</v>
      </c>
      <c r="K824" s="928">
        <v>18.52</v>
      </c>
      <c r="L824" s="927">
        <v>3609</v>
      </c>
      <c r="M824" s="931"/>
      <c r="N824" s="927">
        <v>5593</v>
      </c>
      <c r="O824" s="930"/>
      <c r="P824" s="930"/>
      <c r="Q824" s="931"/>
      <c r="R824" s="927">
        <v>6028</v>
      </c>
      <c r="S824" s="930"/>
      <c r="T824" s="931"/>
      <c r="U824" s="932">
        <v>11.4</v>
      </c>
      <c r="V824" s="933"/>
      <c r="W824" s="933"/>
      <c r="X824" s="934"/>
      <c r="Y824" s="932">
        <v>19.3</v>
      </c>
      <c r="Z824" s="934"/>
    </row>
    <row r="825" spans="1:26">
      <c r="A825" s="764" t="s">
        <v>2917</v>
      </c>
      <c r="D825" s="313" t="str">
        <f t="shared" si="13"/>
        <v>LMU600HV81</v>
      </c>
      <c r="E825" s="926">
        <v>81</v>
      </c>
      <c r="F825" s="927">
        <v>41600</v>
      </c>
      <c r="G825" s="928">
        <v>11.42</v>
      </c>
      <c r="H825" s="927">
        <v>64000</v>
      </c>
      <c r="I825" s="928">
        <v>16.309999999999999</v>
      </c>
      <c r="J825" s="927">
        <v>68000</v>
      </c>
      <c r="K825" s="928">
        <v>18.52</v>
      </c>
      <c r="L825" s="927">
        <v>3619</v>
      </c>
      <c r="M825" s="931"/>
      <c r="N825" s="927">
        <v>5610</v>
      </c>
      <c r="O825" s="930"/>
      <c r="P825" s="930"/>
      <c r="Q825" s="931"/>
      <c r="R825" s="927">
        <v>6040</v>
      </c>
      <c r="S825" s="930"/>
      <c r="T825" s="931"/>
      <c r="U825" s="932">
        <v>11.4</v>
      </c>
      <c r="V825" s="933"/>
      <c r="W825" s="933"/>
      <c r="X825" s="934"/>
      <c r="Y825" s="932">
        <v>19.2</v>
      </c>
      <c r="Z825" s="934"/>
    </row>
    <row r="826" spans="1:26">
      <c r="A826" s="764"/>
      <c r="E826" s="910" t="s">
        <v>2992</v>
      </c>
      <c r="F826" s="911"/>
      <c r="G826" s="911"/>
      <c r="H826" s="911"/>
      <c r="I826" s="911"/>
      <c r="J826" s="911"/>
      <c r="K826" s="911"/>
      <c r="L826" s="911"/>
      <c r="M826" s="911"/>
      <c r="N826" s="911"/>
      <c r="O826" s="911"/>
      <c r="P826" s="911"/>
      <c r="Q826" s="911"/>
      <c r="R826" s="911"/>
      <c r="S826" s="911"/>
      <c r="T826" s="911"/>
      <c r="U826" s="911"/>
      <c r="V826" s="911"/>
      <c r="W826" s="911"/>
      <c r="X826" s="911"/>
      <c r="Y826" s="911"/>
      <c r="Z826" s="911"/>
    </row>
    <row r="827" spans="1:26" ht="13.5" customHeight="1">
      <c r="A827" s="764"/>
      <c r="E827" s="937" t="s">
        <v>2976</v>
      </c>
      <c r="F827" s="938" t="s">
        <v>2977</v>
      </c>
      <c r="G827" s="939"/>
      <c r="H827" s="939"/>
      <c r="I827" s="939"/>
      <c r="J827" s="939"/>
      <c r="K827" s="939"/>
      <c r="L827" s="938" t="s">
        <v>2978</v>
      </c>
      <c r="M827" s="939"/>
      <c r="N827" s="939"/>
      <c r="O827" s="939"/>
      <c r="P827" s="939"/>
      <c r="Q827" s="939"/>
      <c r="R827" s="939"/>
      <c r="S827" s="939"/>
      <c r="T827" s="940"/>
      <c r="U827" s="937" t="s">
        <v>2979</v>
      </c>
      <c r="V827" s="941"/>
      <c r="W827" s="941"/>
      <c r="X827" s="942"/>
      <c r="Y827" s="937" t="s">
        <v>2980</v>
      </c>
      <c r="Z827" s="942"/>
    </row>
    <row r="828" spans="1:26" ht="13.5" customHeight="1">
      <c r="A828" s="764"/>
      <c r="E828" s="943"/>
      <c r="F828" s="938" t="s">
        <v>2981</v>
      </c>
      <c r="G828" s="939"/>
      <c r="H828" s="938" t="s">
        <v>2982</v>
      </c>
      <c r="I828" s="939"/>
      <c r="J828" s="938" t="s">
        <v>2983</v>
      </c>
      <c r="K828" s="939"/>
      <c r="L828" s="937" t="s">
        <v>2981</v>
      </c>
      <c r="M828" s="942"/>
      <c r="N828" s="937" t="s">
        <v>2982</v>
      </c>
      <c r="O828" s="941"/>
      <c r="P828" s="941"/>
      <c r="Q828" s="942"/>
      <c r="R828" s="937" t="s">
        <v>2983</v>
      </c>
      <c r="S828" s="941"/>
      <c r="T828" s="942"/>
      <c r="U828" s="943"/>
      <c r="V828" s="944"/>
      <c r="W828" s="944"/>
      <c r="X828" s="945"/>
      <c r="Y828" s="943"/>
      <c r="Z828" s="945"/>
    </row>
    <row r="829" spans="1:26" ht="13.5">
      <c r="A829" s="764"/>
      <c r="E829" s="946"/>
      <c r="F829" s="938" t="s">
        <v>2984</v>
      </c>
      <c r="G829" s="938" t="s">
        <v>2985</v>
      </c>
      <c r="H829" s="938" t="s">
        <v>2984</v>
      </c>
      <c r="I829" s="938" t="s">
        <v>2985</v>
      </c>
      <c r="J829" s="938" t="s">
        <v>2984</v>
      </c>
      <c r="K829" s="938" t="s">
        <v>2985</v>
      </c>
      <c r="L829" s="946"/>
      <c r="M829" s="947"/>
      <c r="N829" s="946"/>
      <c r="O829" s="948"/>
      <c r="P829" s="948"/>
      <c r="Q829" s="947"/>
      <c r="R829" s="946"/>
      <c r="S829" s="948"/>
      <c r="T829" s="947"/>
      <c r="U829" s="946"/>
      <c r="V829" s="948"/>
      <c r="W829" s="948"/>
      <c r="X829" s="947"/>
      <c r="Y829" s="946"/>
      <c r="Z829" s="947"/>
    </row>
    <row r="830" spans="1:26">
      <c r="A830" s="764" t="s">
        <v>2917</v>
      </c>
      <c r="D830" s="313" t="str">
        <f t="shared" ref="D830:D887" si="14">A830&amp;C830&amp;B830&amp;E830</f>
        <v>LMU600HV24</v>
      </c>
      <c r="E830" s="926">
        <v>24</v>
      </c>
      <c r="F830" s="927">
        <v>15457</v>
      </c>
      <c r="G830" s="928">
        <v>4.53</v>
      </c>
      <c r="H830" s="927">
        <v>23780</v>
      </c>
      <c r="I830" s="928">
        <v>6.97</v>
      </c>
      <c r="J830" s="927">
        <v>26158</v>
      </c>
      <c r="K830" s="928">
        <v>7.67</v>
      </c>
      <c r="L830" s="927">
        <v>1029</v>
      </c>
      <c r="M830" s="931"/>
      <c r="N830" s="927">
        <v>1595</v>
      </c>
      <c r="O830" s="930"/>
      <c r="P830" s="930"/>
      <c r="Q830" s="931"/>
      <c r="R830" s="927">
        <v>1840</v>
      </c>
      <c r="S830" s="930"/>
      <c r="T830" s="931"/>
      <c r="U830" s="928">
        <v>14.91</v>
      </c>
      <c r="V830" s="935"/>
      <c r="W830" s="935"/>
      <c r="X830" s="936"/>
      <c r="Y830" s="932">
        <v>19.5</v>
      </c>
      <c r="Z830" s="934"/>
    </row>
    <row r="831" spans="1:26">
      <c r="A831" s="764" t="s">
        <v>2917</v>
      </c>
      <c r="D831" s="313" t="str">
        <f t="shared" si="14"/>
        <v>LMU600HV25</v>
      </c>
      <c r="E831" s="926">
        <v>25</v>
      </c>
      <c r="F831" s="927">
        <v>16080</v>
      </c>
      <c r="G831" s="928">
        <v>4.71</v>
      </c>
      <c r="H831" s="927">
        <v>24738</v>
      </c>
      <c r="I831" s="928">
        <v>7.25</v>
      </c>
      <c r="J831" s="927">
        <v>27212</v>
      </c>
      <c r="K831" s="928">
        <v>7.98</v>
      </c>
      <c r="L831" s="927">
        <v>1100</v>
      </c>
      <c r="M831" s="931"/>
      <c r="N831" s="927">
        <v>1705</v>
      </c>
      <c r="O831" s="930"/>
      <c r="P831" s="930"/>
      <c r="Q831" s="931"/>
      <c r="R831" s="927">
        <v>1957</v>
      </c>
      <c r="S831" s="930"/>
      <c r="T831" s="931"/>
      <c r="U831" s="928">
        <v>14.51</v>
      </c>
      <c r="V831" s="935"/>
      <c r="W831" s="935"/>
      <c r="X831" s="936"/>
      <c r="Y831" s="932">
        <v>19.5</v>
      </c>
      <c r="Z831" s="934"/>
    </row>
    <row r="832" spans="1:26">
      <c r="A832" s="764" t="s">
        <v>2917</v>
      </c>
      <c r="D832" s="313" t="str">
        <f t="shared" si="14"/>
        <v>LMU600HV26</v>
      </c>
      <c r="E832" s="926">
        <v>26</v>
      </c>
      <c r="F832" s="927">
        <v>16703</v>
      </c>
      <c r="G832" s="928">
        <v>4.9000000000000004</v>
      </c>
      <c r="H832" s="927">
        <v>25696</v>
      </c>
      <c r="I832" s="928">
        <v>7.53</v>
      </c>
      <c r="J832" s="927">
        <v>28266</v>
      </c>
      <c r="K832" s="928">
        <v>8.2799999999999994</v>
      </c>
      <c r="L832" s="927">
        <v>1170</v>
      </c>
      <c r="M832" s="931"/>
      <c r="N832" s="927">
        <v>1814</v>
      </c>
      <c r="O832" s="930"/>
      <c r="P832" s="930"/>
      <c r="Q832" s="931"/>
      <c r="R832" s="927">
        <v>2075</v>
      </c>
      <c r="S832" s="930"/>
      <c r="T832" s="931"/>
      <c r="U832" s="928">
        <v>14.17</v>
      </c>
      <c r="V832" s="935"/>
      <c r="W832" s="935"/>
      <c r="X832" s="936"/>
      <c r="Y832" s="932">
        <v>19.399999999999999</v>
      </c>
      <c r="Z832" s="934"/>
    </row>
    <row r="833" spans="1:26">
      <c r="A833" s="764" t="s">
        <v>2917</v>
      </c>
      <c r="D833" s="313" t="str">
        <f t="shared" si="14"/>
        <v>LMU600HV27</v>
      </c>
      <c r="E833" s="926">
        <v>27</v>
      </c>
      <c r="F833" s="927">
        <v>17325</v>
      </c>
      <c r="G833" s="928">
        <v>5.08</v>
      </c>
      <c r="H833" s="927">
        <v>26654</v>
      </c>
      <c r="I833" s="928">
        <v>7.81</v>
      </c>
      <c r="J833" s="927">
        <v>29320</v>
      </c>
      <c r="K833" s="928">
        <v>8.59</v>
      </c>
      <c r="L833" s="927">
        <v>1240</v>
      </c>
      <c r="M833" s="931"/>
      <c r="N833" s="927">
        <v>1923</v>
      </c>
      <c r="O833" s="930"/>
      <c r="P833" s="930"/>
      <c r="Q833" s="931"/>
      <c r="R833" s="927">
        <v>2193</v>
      </c>
      <c r="S833" s="930"/>
      <c r="T833" s="931"/>
      <c r="U833" s="928">
        <v>13.86</v>
      </c>
      <c r="V833" s="935"/>
      <c r="W833" s="935"/>
      <c r="X833" s="936"/>
      <c r="Y833" s="932">
        <v>19.399999999999999</v>
      </c>
      <c r="Z833" s="934"/>
    </row>
    <row r="834" spans="1:26">
      <c r="A834" s="764" t="s">
        <v>2917</v>
      </c>
      <c r="D834" s="313" t="str">
        <f t="shared" si="14"/>
        <v>LMU600HV28</v>
      </c>
      <c r="E834" s="926">
        <v>28</v>
      </c>
      <c r="F834" s="927">
        <v>17948</v>
      </c>
      <c r="G834" s="928">
        <v>5.26</v>
      </c>
      <c r="H834" s="927">
        <v>27613</v>
      </c>
      <c r="I834" s="928">
        <v>8.09</v>
      </c>
      <c r="J834" s="927">
        <v>30374</v>
      </c>
      <c r="K834" s="928">
        <v>8.9</v>
      </c>
      <c r="L834" s="927">
        <v>1311</v>
      </c>
      <c r="M834" s="931"/>
      <c r="N834" s="927">
        <v>2032</v>
      </c>
      <c r="O834" s="930"/>
      <c r="P834" s="930"/>
      <c r="Q834" s="931"/>
      <c r="R834" s="927">
        <v>2310</v>
      </c>
      <c r="S834" s="930"/>
      <c r="T834" s="931"/>
      <c r="U834" s="928">
        <v>13.59</v>
      </c>
      <c r="V834" s="935"/>
      <c r="W834" s="935"/>
      <c r="X834" s="936"/>
      <c r="Y834" s="932">
        <v>19.399999999999999</v>
      </c>
      <c r="Z834" s="934"/>
    </row>
    <row r="835" spans="1:26">
      <c r="A835" s="764" t="s">
        <v>2917</v>
      </c>
      <c r="D835" s="313" t="str">
        <f t="shared" si="14"/>
        <v>LMU600HV29</v>
      </c>
      <c r="E835" s="926">
        <v>29</v>
      </c>
      <c r="F835" s="927">
        <v>18571</v>
      </c>
      <c r="G835" s="928">
        <v>5.44</v>
      </c>
      <c r="H835" s="927">
        <v>28571</v>
      </c>
      <c r="I835" s="928">
        <v>8.3699999999999992</v>
      </c>
      <c r="J835" s="927">
        <v>31428</v>
      </c>
      <c r="K835" s="928">
        <v>9.2100000000000009</v>
      </c>
      <c r="L835" s="927">
        <v>1381</v>
      </c>
      <c r="M835" s="931"/>
      <c r="N835" s="927">
        <v>2141</v>
      </c>
      <c r="O835" s="930"/>
      <c r="P835" s="930"/>
      <c r="Q835" s="931"/>
      <c r="R835" s="927">
        <v>2428</v>
      </c>
      <c r="S835" s="930"/>
      <c r="T835" s="931"/>
      <c r="U835" s="928">
        <v>13.34</v>
      </c>
      <c r="V835" s="935"/>
      <c r="W835" s="935"/>
      <c r="X835" s="936"/>
      <c r="Y835" s="932">
        <v>19.399999999999999</v>
      </c>
      <c r="Z835" s="934"/>
    </row>
    <row r="836" spans="1:26">
      <c r="A836" s="764" t="s">
        <v>2917</v>
      </c>
      <c r="D836" s="313" t="str">
        <f t="shared" si="14"/>
        <v>LMU600HV30</v>
      </c>
      <c r="E836" s="926">
        <v>30</v>
      </c>
      <c r="F836" s="927">
        <v>19194</v>
      </c>
      <c r="G836" s="928">
        <v>5.63</v>
      </c>
      <c r="H836" s="927">
        <v>29529</v>
      </c>
      <c r="I836" s="928">
        <v>8.65</v>
      </c>
      <c r="J836" s="927">
        <v>32482</v>
      </c>
      <c r="K836" s="928">
        <v>9.52</v>
      </c>
      <c r="L836" s="927">
        <v>1452</v>
      </c>
      <c r="M836" s="931"/>
      <c r="N836" s="927">
        <v>2250</v>
      </c>
      <c r="O836" s="930"/>
      <c r="P836" s="930"/>
      <c r="Q836" s="931"/>
      <c r="R836" s="927">
        <v>2545</v>
      </c>
      <c r="S836" s="930"/>
      <c r="T836" s="931"/>
      <c r="U836" s="928">
        <v>13.12</v>
      </c>
      <c r="V836" s="935"/>
      <c r="W836" s="935"/>
      <c r="X836" s="936"/>
      <c r="Y836" s="932">
        <v>19.3</v>
      </c>
      <c r="Z836" s="934"/>
    </row>
    <row r="837" spans="1:26">
      <c r="A837" s="764" t="s">
        <v>2917</v>
      </c>
      <c r="D837" s="313" t="str">
        <f t="shared" si="14"/>
        <v>LMU600HV31</v>
      </c>
      <c r="E837" s="926">
        <v>31</v>
      </c>
      <c r="F837" s="927">
        <v>19817</v>
      </c>
      <c r="G837" s="928">
        <v>5.81</v>
      </c>
      <c r="H837" s="927">
        <v>30487</v>
      </c>
      <c r="I837" s="928">
        <v>8.94</v>
      </c>
      <c r="J837" s="927">
        <v>33536</v>
      </c>
      <c r="K837" s="928">
        <v>9.83</v>
      </c>
      <c r="L837" s="927">
        <v>1522</v>
      </c>
      <c r="M837" s="931"/>
      <c r="N837" s="927">
        <v>2359</v>
      </c>
      <c r="O837" s="930"/>
      <c r="P837" s="930"/>
      <c r="Q837" s="931"/>
      <c r="R837" s="927">
        <v>2663</v>
      </c>
      <c r="S837" s="930"/>
      <c r="T837" s="931"/>
      <c r="U837" s="928">
        <v>12.92</v>
      </c>
      <c r="V837" s="935"/>
      <c r="W837" s="935"/>
      <c r="X837" s="936"/>
      <c r="Y837" s="932">
        <v>19.3</v>
      </c>
      <c r="Z837" s="934"/>
    </row>
    <row r="838" spans="1:26">
      <c r="A838" s="764" t="s">
        <v>2917</v>
      </c>
      <c r="D838" s="313" t="str">
        <f t="shared" si="14"/>
        <v>LMU600HV32</v>
      </c>
      <c r="E838" s="926">
        <v>32</v>
      </c>
      <c r="F838" s="927">
        <v>20439</v>
      </c>
      <c r="G838" s="928">
        <v>5.99</v>
      </c>
      <c r="H838" s="927">
        <v>31445</v>
      </c>
      <c r="I838" s="928">
        <v>9.2200000000000006</v>
      </c>
      <c r="J838" s="927">
        <v>34590</v>
      </c>
      <c r="K838" s="928">
        <v>10.14</v>
      </c>
      <c r="L838" s="927">
        <v>1593</v>
      </c>
      <c r="M838" s="931"/>
      <c r="N838" s="927">
        <v>2468</v>
      </c>
      <c r="O838" s="930"/>
      <c r="P838" s="930"/>
      <c r="Q838" s="931"/>
      <c r="R838" s="927">
        <v>2780</v>
      </c>
      <c r="S838" s="930"/>
      <c r="T838" s="931"/>
      <c r="U838" s="928">
        <v>12.74</v>
      </c>
      <c r="V838" s="935"/>
      <c r="W838" s="935"/>
      <c r="X838" s="936"/>
      <c r="Y838" s="932">
        <v>19.3</v>
      </c>
      <c r="Z838" s="934"/>
    </row>
    <row r="839" spans="1:26">
      <c r="A839" s="764" t="s">
        <v>2917</v>
      </c>
      <c r="D839" s="313" t="str">
        <f t="shared" si="14"/>
        <v>LMU600HV33</v>
      </c>
      <c r="E839" s="926">
        <v>33</v>
      </c>
      <c r="F839" s="927">
        <v>21062</v>
      </c>
      <c r="G839" s="928">
        <v>6.17</v>
      </c>
      <c r="H839" s="927">
        <v>32403</v>
      </c>
      <c r="I839" s="928">
        <v>9.5</v>
      </c>
      <c r="J839" s="927">
        <v>35644</v>
      </c>
      <c r="K839" s="928">
        <v>10.45</v>
      </c>
      <c r="L839" s="927">
        <v>1663</v>
      </c>
      <c r="M839" s="931"/>
      <c r="N839" s="927">
        <v>2578</v>
      </c>
      <c r="O839" s="930"/>
      <c r="P839" s="930"/>
      <c r="Q839" s="931"/>
      <c r="R839" s="927">
        <v>2898</v>
      </c>
      <c r="S839" s="930"/>
      <c r="T839" s="931"/>
      <c r="U839" s="928">
        <v>12.57</v>
      </c>
      <c r="V839" s="935"/>
      <c r="W839" s="935"/>
      <c r="X839" s="936"/>
      <c r="Y839" s="932">
        <v>19.2</v>
      </c>
      <c r="Z839" s="934"/>
    </row>
    <row r="840" spans="1:26">
      <c r="A840" s="764" t="s">
        <v>2917</v>
      </c>
      <c r="D840" s="313" t="str">
        <f t="shared" si="14"/>
        <v>LMU600HV34</v>
      </c>
      <c r="E840" s="926">
        <v>34</v>
      </c>
      <c r="F840" s="927">
        <v>21685</v>
      </c>
      <c r="G840" s="928">
        <v>6.36</v>
      </c>
      <c r="H840" s="927">
        <v>33362</v>
      </c>
      <c r="I840" s="928">
        <v>9.7799999999999994</v>
      </c>
      <c r="J840" s="927">
        <v>36698</v>
      </c>
      <c r="K840" s="928">
        <v>10.76</v>
      </c>
      <c r="L840" s="927">
        <v>1733</v>
      </c>
      <c r="M840" s="931"/>
      <c r="N840" s="927">
        <v>2687</v>
      </c>
      <c r="O840" s="930"/>
      <c r="P840" s="930"/>
      <c r="Q840" s="931"/>
      <c r="R840" s="927">
        <v>3015</v>
      </c>
      <c r="S840" s="930"/>
      <c r="T840" s="931"/>
      <c r="U840" s="928">
        <v>12.42</v>
      </c>
      <c r="V840" s="935"/>
      <c r="W840" s="935"/>
      <c r="X840" s="936"/>
      <c r="Y840" s="932">
        <v>19.2</v>
      </c>
      <c r="Z840" s="934"/>
    </row>
    <row r="841" spans="1:26">
      <c r="A841" s="764" t="s">
        <v>2917</v>
      </c>
      <c r="D841" s="313" t="str">
        <f t="shared" si="14"/>
        <v>LMU600HV35</v>
      </c>
      <c r="E841" s="926">
        <v>35</v>
      </c>
      <c r="F841" s="927">
        <v>22308</v>
      </c>
      <c r="G841" s="928">
        <v>6.54</v>
      </c>
      <c r="H841" s="927">
        <v>34320</v>
      </c>
      <c r="I841" s="928">
        <v>10.06</v>
      </c>
      <c r="J841" s="927">
        <v>37752</v>
      </c>
      <c r="K841" s="928">
        <v>11.06</v>
      </c>
      <c r="L841" s="927">
        <v>1804</v>
      </c>
      <c r="M841" s="931"/>
      <c r="N841" s="927">
        <v>2796</v>
      </c>
      <c r="O841" s="930"/>
      <c r="P841" s="930"/>
      <c r="Q841" s="931"/>
      <c r="R841" s="927">
        <v>3133</v>
      </c>
      <c r="S841" s="930"/>
      <c r="T841" s="931"/>
      <c r="U841" s="928">
        <v>12.28</v>
      </c>
      <c r="V841" s="935"/>
      <c r="W841" s="935"/>
      <c r="X841" s="936"/>
      <c r="Y841" s="932">
        <v>19.2</v>
      </c>
      <c r="Z841" s="934"/>
    </row>
    <row r="842" spans="1:26">
      <c r="A842" s="764" t="s">
        <v>2917</v>
      </c>
      <c r="D842" s="313" t="str">
        <f t="shared" si="14"/>
        <v>LMU600HV36</v>
      </c>
      <c r="E842" s="926">
        <v>36</v>
      </c>
      <c r="F842" s="927">
        <v>22931</v>
      </c>
      <c r="G842" s="928">
        <v>6.72</v>
      </c>
      <c r="H842" s="927">
        <v>35278</v>
      </c>
      <c r="I842" s="928">
        <v>10.34</v>
      </c>
      <c r="J842" s="927">
        <v>38806</v>
      </c>
      <c r="K842" s="928">
        <v>11.37</v>
      </c>
      <c r="L842" s="927">
        <v>1874</v>
      </c>
      <c r="M842" s="931"/>
      <c r="N842" s="927">
        <v>2905</v>
      </c>
      <c r="O842" s="930"/>
      <c r="P842" s="930"/>
      <c r="Q842" s="931"/>
      <c r="R842" s="927">
        <v>3250</v>
      </c>
      <c r="S842" s="930"/>
      <c r="T842" s="931"/>
      <c r="U842" s="928">
        <v>12.14</v>
      </c>
      <c r="V842" s="935"/>
      <c r="W842" s="935"/>
      <c r="X842" s="936"/>
      <c r="Y842" s="932">
        <v>19.2</v>
      </c>
      <c r="Z842" s="934"/>
    </row>
    <row r="843" spans="1:26">
      <c r="A843" s="764" t="s">
        <v>2917</v>
      </c>
      <c r="D843" s="313" t="str">
        <f t="shared" si="14"/>
        <v>LMU600HV37</v>
      </c>
      <c r="E843" s="926">
        <v>37</v>
      </c>
      <c r="F843" s="927">
        <v>23553</v>
      </c>
      <c r="G843" s="928">
        <v>6.9</v>
      </c>
      <c r="H843" s="927">
        <v>36236</v>
      </c>
      <c r="I843" s="928">
        <v>10.62</v>
      </c>
      <c r="J843" s="927">
        <v>39860</v>
      </c>
      <c r="K843" s="928">
        <v>11.68</v>
      </c>
      <c r="L843" s="927">
        <v>1945</v>
      </c>
      <c r="M843" s="931"/>
      <c r="N843" s="927">
        <v>3014</v>
      </c>
      <c r="O843" s="930"/>
      <c r="P843" s="930"/>
      <c r="Q843" s="931"/>
      <c r="R843" s="927">
        <v>3368</v>
      </c>
      <c r="S843" s="930"/>
      <c r="T843" s="931"/>
      <c r="U843" s="928">
        <v>12.02</v>
      </c>
      <c r="V843" s="935"/>
      <c r="W843" s="935"/>
      <c r="X843" s="936"/>
      <c r="Y843" s="932">
        <v>19.100000000000001</v>
      </c>
      <c r="Z843" s="934"/>
    </row>
    <row r="844" spans="1:26">
      <c r="A844" s="764" t="s">
        <v>2917</v>
      </c>
      <c r="D844" s="313" t="str">
        <f t="shared" si="14"/>
        <v>LMU600HV38</v>
      </c>
      <c r="E844" s="926">
        <v>38</v>
      </c>
      <c r="F844" s="927">
        <v>24176</v>
      </c>
      <c r="G844" s="928">
        <v>7.09</v>
      </c>
      <c r="H844" s="927">
        <v>37194</v>
      </c>
      <c r="I844" s="928">
        <v>10.9</v>
      </c>
      <c r="J844" s="927">
        <v>40914</v>
      </c>
      <c r="K844" s="928">
        <v>11.99</v>
      </c>
      <c r="L844" s="927">
        <v>2015</v>
      </c>
      <c r="M844" s="931"/>
      <c r="N844" s="927">
        <v>3123</v>
      </c>
      <c r="O844" s="930"/>
      <c r="P844" s="930"/>
      <c r="Q844" s="931"/>
      <c r="R844" s="927">
        <v>3485</v>
      </c>
      <c r="S844" s="930"/>
      <c r="T844" s="931"/>
      <c r="U844" s="928">
        <v>11.91</v>
      </c>
      <c r="V844" s="935"/>
      <c r="W844" s="935"/>
      <c r="X844" s="936"/>
      <c r="Y844" s="932">
        <v>19.100000000000001</v>
      </c>
      <c r="Z844" s="934"/>
    </row>
    <row r="845" spans="1:26">
      <c r="A845" s="764" t="s">
        <v>2917</v>
      </c>
      <c r="D845" s="313" t="str">
        <f t="shared" si="14"/>
        <v>LMU600HV39</v>
      </c>
      <c r="E845" s="926">
        <v>39</v>
      </c>
      <c r="F845" s="927">
        <v>24799</v>
      </c>
      <c r="G845" s="928">
        <v>7.27</v>
      </c>
      <c r="H845" s="927">
        <v>38152</v>
      </c>
      <c r="I845" s="928">
        <v>11.18</v>
      </c>
      <c r="J845" s="927">
        <v>41968</v>
      </c>
      <c r="K845" s="928">
        <v>12.3</v>
      </c>
      <c r="L845" s="927">
        <v>2085</v>
      </c>
      <c r="M845" s="931"/>
      <c r="N845" s="927">
        <v>3232</v>
      </c>
      <c r="O845" s="930"/>
      <c r="P845" s="930"/>
      <c r="Q845" s="931"/>
      <c r="R845" s="927">
        <v>3603</v>
      </c>
      <c r="S845" s="930"/>
      <c r="T845" s="931"/>
      <c r="U845" s="928">
        <v>11.8</v>
      </c>
      <c r="V845" s="935"/>
      <c r="W845" s="935"/>
      <c r="X845" s="936"/>
      <c r="Y845" s="932">
        <v>19.100000000000001</v>
      </c>
      <c r="Z845" s="934"/>
    </row>
    <row r="846" spans="1:26">
      <c r="A846" s="764" t="s">
        <v>2917</v>
      </c>
      <c r="D846" s="313" t="str">
        <f t="shared" si="14"/>
        <v>LMU600HV40</v>
      </c>
      <c r="E846" s="926">
        <v>40</v>
      </c>
      <c r="F846" s="927">
        <v>25422</v>
      </c>
      <c r="G846" s="928">
        <v>7.45</v>
      </c>
      <c r="H846" s="927">
        <v>39111</v>
      </c>
      <c r="I846" s="928">
        <v>11.46</v>
      </c>
      <c r="J846" s="927">
        <v>43022</v>
      </c>
      <c r="K846" s="928">
        <v>12.61</v>
      </c>
      <c r="L846" s="927">
        <v>2156</v>
      </c>
      <c r="M846" s="931"/>
      <c r="N846" s="927">
        <v>3341</v>
      </c>
      <c r="O846" s="930"/>
      <c r="P846" s="930"/>
      <c r="Q846" s="931"/>
      <c r="R846" s="927">
        <v>3720</v>
      </c>
      <c r="S846" s="930"/>
      <c r="T846" s="931"/>
      <c r="U846" s="928">
        <v>11.7</v>
      </c>
      <c r="V846" s="935"/>
      <c r="W846" s="935"/>
      <c r="X846" s="936"/>
      <c r="Y846" s="932">
        <v>19.100000000000001</v>
      </c>
      <c r="Z846" s="934"/>
    </row>
    <row r="847" spans="1:26">
      <c r="A847" s="764" t="s">
        <v>2917</v>
      </c>
      <c r="D847" s="313" t="str">
        <f t="shared" si="14"/>
        <v>LMU600HV41</v>
      </c>
      <c r="E847" s="926">
        <v>41</v>
      </c>
      <c r="F847" s="927">
        <v>26045</v>
      </c>
      <c r="G847" s="928">
        <v>7.63</v>
      </c>
      <c r="H847" s="927">
        <v>40069</v>
      </c>
      <c r="I847" s="928">
        <v>11.74</v>
      </c>
      <c r="J847" s="927">
        <v>44076</v>
      </c>
      <c r="K847" s="928">
        <v>12.92</v>
      </c>
      <c r="L847" s="927">
        <v>2226</v>
      </c>
      <c r="M847" s="931"/>
      <c r="N847" s="927">
        <v>3451</v>
      </c>
      <c r="O847" s="930"/>
      <c r="P847" s="930"/>
      <c r="Q847" s="931"/>
      <c r="R847" s="927">
        <v>3838</v>
      </c>
      <c r="S847" s="930"/>
      <c r="T847" s="931"/>
      <c r="U847" s="928">
        <v>11.61</v>
      </c>
      <c r="V847" s="935"/>
      <c r="W847" s="935"/>
      <c r="X847" s="936"/>
      <c r="Y847" s="932">
        <v>19</v>
      </c>
      <c r="Z847" s="934"/>
    </row>
    <row r="848" spans="1:26">
      <c r="A848" s="764" t="s">
        <v>2917</v>
      </c>
      <c r="D848" s="313" t="str">
        <f t="shared" si="14"/>
        <v>LMU600HV42</v>
      </c>
      <c r="E848" s="926">
        <v>42</v>
      </c>
      <c r="F848" s="927">
        <v>26667</v>
      </c>
      <c r="G848" s="928">
        <v>7.82</v>
      </c>
      <c r="H848" s="927">
        <v>41027</v>
      </c>
      <c r="I848" s="928">
        <v>12.02</v>
      </c>
      <c r="J848" s="927">
        <v>45130</v>
      </c>
      <c r="K848" s="928">
        <v>13.23</v>
      </c>
      <c r="L848" s="927">
        <v>2297</v>
      </c>
      <c r="M848" s="931"/>
      <c r="N848" s="927">
        <v>3560</v>
      </c>
      <c r="O848" s="930"/>
      <c r="P848" s="930"/>
      <c r="Q848" s="931"/>
      <c r="R848" s="927">
        <v>3955</v>
      </c>
      <c r="S848" s="930"/>
      <c r="T848" s="931"/>
      <c r="U848" s="928">
        <v>11.53</v>
      </c>
      <c r="V848" s="935"/>
      <c r="W848" s="935"/>
      <c r="X848" s="936"/>
      <c r="Y848" s="932">
        <v>19</v>
      </c>
      <c r="Z848" s="934"/>
    </row>
    <row r="849" spans="1:26">
      <c r="A849" s="764" t="s">
        <v>2917</v>
      </c>
      <c r="D849" s="313" t="str">
        <f t="shared" si="14"/>
        <v>LMU600HV43</v>
      </c>
      <c r="E849" s="926">
        <v>43</v>
      </c>
      <c r="F849" s="927">
        <v>27290</v>
      </c>
      <c r="G849" s="928">
        <v>8</v>
      </c>
      <c r="H849" s="927">
        <v>41985</v>
      </c>
      <c r="I849" s="928">
        <v>12.31</v>
      </c>
      <c r="J849" s="927">
        <v>46184</v>
      </c>
      <c r="K849" s="928">
        <v>13.54</v>
      </c>
      <c r="L849" s="927">
        <v>2367</v>
      </c>
      <c r="M849" s="931"/>
      <c r="N849" s="927">
        <v>3669</v>
      </c>
      <c r="O849" s="930"/>
      <c r="P849" s="930"/>
      <c r="Q849" s="931"/>
      <c r="R849" s="927">
        <v>4073</v>
      </c>
      <c r="S849" s="930"/>
      <c r="T849" s="931"/>
      <c r="U849" s="928">
        <v>11.44</v>
      </c>
      <c r="V849" s="935"/>
      <c r="W849" s="935"/>
      <c r="X849" s="936"/>
      <c r="Y849" s="932">
        <v>19</v>
      </c>
      <c r="Z849" s="934"/>
    </row>
    <row r="850" spans="1:26">
      <c r="A850" s="764" t="s">
        <v>2917</v>
      </c>
      <c r="D850" s="313" t="str">
        <f t="shared" si="14"/>
        <v>LMU600HV44</v>
      </c>
      <c r="E850" s="926">
        <v>44</v>
      </c>
      <c r="F850" s="927">
        <v>27913</v>
      </c>
      <c r="G850" s="928">
        <v>8.18</v>
      </c>
      <c r="H850" s="927">
        <v>42943</v>
      </c>
      <c r="I850" s="928">
        <v>12.59</v>
      </c>
      <c r="J850" s="927">
        <v>47238</v>
      </c>
      <c r="K850" s="928">
        <v>13.84</v>
      </c>
      <c r="L850" s="927">
        <v>2437</v>
      </c>
      <c r="M850" s="931"/>
      <c r="N850" s="927">
        <v>3778</v>
      </c>
      <c r="O850" s="930"/>
      <c r="P850" s="930"/>
      <c r="Q850" s="931"/>
      <c r="R850" s="927">
        <v>4190</v>
      </c>
      <c r="S850" s="930"/>
      <c r="T850" s="931"/>
      <c r="U850" s="928">
        <v>11.37</v>
      </c>
      <c r="V850" s="935"/>
      <c r="W850" s="935"/>
      <c r="X850" s="936"/>
      <c r="Y850" s="932">
        <v>18.899999999999999</v>
      </c>
      <c r="Z850" s="934"/>
    </row>
    <row r="851" spans="1:26">
      <c r="A851" s="764" t="s">
        <v>2917</v>
      </c>
      <c r="D851" s="313" t="str">
        <f t="shared" si="14"/>
        <v>LMU600HV45</v>
      </c>
      <c r="E851" s="926">
        <v>45</v>
      </c>
      <c r="F851" s="927">
        <v>28536</v>
      </c>
      <c r="G851" s="928">
        <v>8.36</v>
      </c>
      <c r="H851" s="927">
        <v>43901</v>
      </c>
      <c r="I851" s="928">
        <v>12.87</v>
      </c>
      <c r="J851" s="927">
        <v>48291</v>
      </c>
      <c r="K851" s="928">
        <v>14.15</v>
      </c>
      <c r="L851" s="927">
        <v>2508</v>
      </c>
      <c r="M851" s="931"/>
      <c r="N851" s="927">
        <v>3887</v>
      </c>
      <c r="O851" s="930"/>
      <c r="P851" s="930"/>
      <c r="Q851" s="931"/>
      <c r="R851" s="927">
        <v>4308</v>
      </c>
      <c r="S851" s="930"/>
      <c r="T851" s="931"/>
      <c r="U851" s="928">
        <v>11.29</v>
      </c>
      <c r="V851" s="935"/>
      <c r="W851" s="935"/>
      <c r="X851" s="936"/>
      <c r="Y851" s="932">
        <v>18.899999999999999</v>
      </c>
      <c r="Z851" s="934"/>
    </row>
    <row r="852" spans="1:26">
      <c r="A852" s="764" t="s">
        <v>2917</v>
      </c>
      <c r="D852" s="313" t="str">
        <f t="shared" si="14"/>
        <v>LMU600HV46</v>
      </c>
      <c r="E852" s="926">
        <v>46</v>
      </c>
      <c r="F852" s="927">
        <v>29159</v>
      </c>
      <c r="G852" s="928">
        <v>8.5500000000000007</v>
      </c>
      <c r="H852" s="927">
        <v>44860</v>
      </c>
      <c r="I852" s="928">
        <v>13.15</v>
      </c>
      <c r="J852" s="927">
        <v>49345</v>
      </c>
      <c r="K852" s="928">
        <v>14.46</v>
      </c>
      <c r="L852" s="927">
        <v>2578</v>
      </c>
      <c r="M852" s="931"/>
      <c r="N852" s="927">
        <v>3996</v>
      </c>
      <c r="O852" s="930"/>
      <c r="P852" s="930"/>
      <c r="Q852" s="931"/>
      <c r="R852" s="927">
        <v>4425</v>
      </c>
      <c r="S852" s="930"/>
      <c r="T852" s="931"/>
      <c r="U852" s="928">
        <v>11.23</v>
      </c>
      <c r="V852" s="935"/>
      <c r="W852" s="935"/>
      <c r="X852" s="936"/>
      <c r="Y852" s="932">
        <v>18.899999999999999</v>
      </c>
      <c r="Z852" s="934"/>
    </row>
    <row r="853" spans="1:26">
      <c r="A853" s="764" t="s">
        <v>2917</v>
      </c>
      <c r="D853" s="313" t="str">
        <f t="shared" si="14"/>
        <v>LMU600HV47</v>
      </c>
      <c r="E853" s="926">
        <v>47</v>
      </c>
      <c r="F853" s="927">
        <v>29781</v>
      </c>
      <c r="G853" s="928">
        <v>8.73</v>
      </c>
      <c r="H853" s="927">
        <v>45818</v>
      </c>
      <c r="I853" s="928">
        <v>13.43</v>
      </c>
      <c r="J853" s="927">
        <v>50399</v>
      </c>
      <c r="K853" s="928">
        <v>14.77</v>
      </c>
      <c r="L853" s="927">
        <v>2649</v>
      </c>
      <c r="M853" s="931"/>
      <c r="N853" s="927">
        <v>4105</v>
      </c>
      <c r="O853" s="930"/>
      <c r="P853" s="930"/>
      <c r="Q853" s="931"/>
      <c r="R853" s="927">
        <v>4543</v>
      </c>
      <c r="S853" s="930"/>
      <c r="T853" s="931"/>
      <c r="U853" s="928">
        <v>11.16</v>
      </c>
      <c r="V853" s="935"/>
      <c r="W853" s="935"/>
      <c r="X853" s="936"/>
      <c r="Y853" s="932">
        <v>18.899999999999999</v>
      </c>
      <c r="Z853" s="934"/>
    </row>
    <row r="854" spans="1:26">
      <c r="A854" s="764" t="s">
        <v>2917</v>
      </c>
      <c r="D854" s="313" t="str">
        <f t="shared" si="14"/>
        <v>LMU600HV48</v>
      </c>
      <c r="E854" s="926">
        <v>48</v>
      </c>
      <c r="F854" s="927">
        <v>30404</v>
      </c>
      <c r="G854" s="928">
        <v>8.91</v>
      </c>
      <c r="H854" s="927">
        <v>46776</v>
      </c>
      <c r="I854" s="928">
        <v>13.71</v>
      </c>
      <c r="J854" s="927">
        <v>51453</v>
      </c>
      <c r="K854" s="928">
        <v>15.08</v>
      </c>
      <c r="L854" s="927">
        <v>2719</v>
      </c>
      <c r="M854" s="931"/>
      <c r="N854" s="927">
        <v>4214</v>
      </c>
      <c r="O854" s="930"/>
      <c r="P854" s="930"/>
      <c r="Q854" s="931"/>
      <c r="R854" s="927">
        <v>4661</v>
      </c>
      <c r="S854" s="930"/>
      <c r="T854" s="931"/>
      <c r="U854" s="928">
        <v>11.1</v>
      </c>
      <c r="V854" s="935"/>
      <c r="W854" s="935"/>
      <c r="X854" s="936"/>
      <c r="Y854" s="932">
        <v>18.8</v>
      </c>
      <c r="Z854" s="934"/>
    </row>
    <row r="855" spans="1:26">
      <c r="A855" s="764" t="s">
        <v>2917</v>
      </c>
      <c r="D855" s="313" t="str">
        <f t="shared" si="14"/>
        <v>LMU600HV49</v>
      </c>
      <c r="E855" s="926">
        <v>49</v>
      </c>
      <c r="F855" s="927">
        <v>31027</v>
      </c>
      <c r="G855" s="928">
        <v>9.09</v>
      </c>
      <c r="H855" s="927">
        <v>47734</v>
      </c>
      <c r="I855" s="928">
        <v>13.99</v>
      </c>
      <c r="J855" s="927">
        <v>52507</v>
      </c>
      <c r="K855" s="928">
        <v>15.39</v>
      </c>
      <c r="L855" s="927">
        <v>2789</v>
      </c>
      <c r="M855" s="931"/>
      <c r="N855" s="927">
        <v>4324</v>
      </c>
      <c r="O855" s="930"/>
      <c r="P855" s="930"/>
      <c r="Q855" s="931"/>
      <c r="R855" s="927">
        <v>4778</v>
      </c>
      <c r="S855" s="930"/>
      <c r="T855" s="931"/>
      <c r="U855" s="928">
        <v>11.04</v>
      </c>
      <c r="V855" s="935"/>
      <c r="W855" s="935"/>
      <c r="X855" s="936"/>
      <c r="Y855" s="932">
        <v>18.8</v>
      </c>
      <c r="Z855" s="934"/>
    </row>
    <row r="856" spans="1:26">
      <c r="A856" s="764" t="s">
        <v>2917</v>
      </c>
      <c r="D856" s="313" t="str">
        <f t="shared" si="14"/>
        <v>LMU600HV50</v>
      </c>
      <c r="E856" s="926">
        <v>50</v>
      </c>
      <c r="F856" s="927">
        <v>31650</v>
      </c>
      <c r="G856" s="928">
        <v>9.2799999999999994</v>
      </c>
      <c r="H856" s="927">
        <v>48692</v>
      </c>
      <c r="I856" s="928">
        <v>14.27</v>
      </c>
      <c r="J856" s="927">
        <v>53561</v>
      </c>
      <c r="K856" s="928">
        <v>15.7</v>
      </c>
      <c r="L856" s="927">
        <v>2860</v>
      </c>
      <c r="M856" s="931"/>
      <c r="N856" s="927">
        <v>4433</v>
      </c>
      <c r="O856" s="930"/>
      <c r="P856" s="930"/>
      <c r="Q856" s="931"/>
      <c r="R856" s="927">
        <v>4896</v>
      </c>
      <c r="S856" s="930"/>
      <c r="T856" s="931"/>
      <c r="U856" s="928">
        <v>10.98</v>
      </c>
      <c r="V856" s="935"/>
      <c r="W856" s="935"/>
      <c r="X856" s="936"/>
      <c r="Y856" s="932">
        <v>18.8</v>
      </c>
      <c r="Z856" s="934"/>
    </row>
    <row r="857" spans="1:26">
      <c r="A857" s="764" t="s">
        <v>2917</v>
      </c>
      <c r="D857" s="313" t="str">
        <f t="shared" si="14"/>
        <v>LMU600HV51</v>
      </c>
      <c r="E857" s="926">
        <v>51</v>
      </c>
      <c r="F857" s="927">
        <v>32273</v>
      </c>
      <c r="G857" s="928">
        <v>9.4600000000000009</v>
      </c>
      <c r="H857" s="927">
        <v>49650</v>
      </c>
      <c r="I857" s="928">
        <v>14.55</v>
      </c>
      <c r="J857" s="927">
        <v>54615</v>
      </c>
      <c r="K857" s="928">
        <v>16.010000000000002</v>
      </c>
      <c r="L857" s="927">
        <v>2930</v>
      </c>
      <c r="M857" s="931"/>
      <c r="N857" s="927">
        <v>4542</v>
      </c>
      <c r="O857" s="930"/>
      <c r="P857" s="930"/>
      <c r="Q857" s="931"/>
      <c r="R857" s="927">
        <v>5013</v>
      </c>
      <c r="S857" s="930"/>
      <c r="T857" s="931"/>
      <c r="U857" s="928">
        <v>10.93</v>
      </c>
      <c r="V857" s="935"/>
      <c r="W857" s="935"/>
      <c r="X857" s="936"/>
      <c r="Y857" s="932">
        <v>18.7</v>
      </c>
      <c r="Z857" s="934"/>
    </row>
    <row r="858" spans="1:26">
      <c r="A858" s="764" t="s">
        <v>2917</v>
      </c>
      <c r="D858" s="313" t="str">
        <f t="shared" si="14"/>
        <v>LMU600HV52</v>
      </c>
      <c r="E858" s="926">
        <v>52</v>
      </c>
      <c r="F858" s="927">
        <v>32896</v>
      </c>
      <c r="G858" s="928">
        <v>9.64</v>
      </c>
      <c r="H858" s="927">
        <v>50608</v>
      </c>
      <c r="I858" s="928">
        <v>14.83</v>
      </c>
      <c r="J858" s="927">
        <v>55669</v>
      </c>
      <c r="K858" s="928">
        <v>16.32</v>
      </c>
      <c r="L858" s="927">
        <v>3001</v>
      </c>
      <c r="M858" s="931"/>
      <c r="N858" s="927">
        <v>4651</v>
      </c>
      <c r="O858" s="930"/>
      <c r="P858" s="930"/>
      <c r="Q858" s="931"/>
      <c r="R858" s="927">
        <v>5131</v>
      </c>
      <c r="S858" s="930"/>
      <c r="T858" s="931"/>
      <c r="U858" s="928">
        <v>10.88</v>
      </c>
      <c r="V858" s="935"/>
      <c r="W858" s="935"/>
      <c r="X858" s="936"/>
      <c r="Y858" s="932">
        <v>18.7</v>
      </c>
      <c r="Z858" s="934"/>
    </row>
    <row r="859" spans="1:26">
      <c r="A859" s="764" t="s">
        <v>2917</v>
      </c>
      <c r="D859" s="313" t="str">
        <f t="shared" si="14"/>
        <v>LMU600HV53</v>
      </c>
      <c r="E859" s="926">
        <v>53</v>
      </c>
      <c r="F859" s="927">
        <v>33518</v>
      </c>
      <c r="G859" s="928">
        <v>9.82</v>
      </c>
      <c r="H859" s="927">
        <v>51567</v>
      </c>
      <c r="I859" s="928">
        <v>15.11</v>
      </c>
      <c r="J859" s="927">
        <v>56723</v>
      </c>
      <c r="K859" s="928">
        <v>16.62</v>
      </c>
      <c r="L859" s="927">
        <v>3071</v>
      </c>
      <c r="M859" s="931"/>
      <c r="N859" s="927">
        <v>4760</v>
      </c>
      <c r="O859" s="930"/>
      <c r="P859" s="930"/>
      <c r="Q859" s="931"/>
      <c r="R859" s="927">
        <v>5248</v>
      </c>
      <c r="S859" s="930"/>
      <c r="T859" s="931"/>
      <c r="U859" s="928">
        <v>10.83</v>
      </c>
      <c r="V859" s="935"/>
      <c r="W859" s="935"/>
      <c r="X859" s="936"/>
      <c r="Y859" s="932">
        <v>18.7</v>
      </c>
      <c r="Z859" s="934"/>
    </row>
    <row r="860" spans="1:26">
      <c r="A860" s="764" t="s">
        <v>2917</v>
      </c>
      <c r="D860" s="313" t="str">
        <f t="shared" si="14"/>
        <v>LMU600HV54</v>
      </c>
      <c r="E860" s="926">
        <v>54</v>
      </c>
      <c r="F860" s="927">
        <v>34141</v>
      </c>
      <c r="G860" s="928">
        <v>10.01</v>
      </c>
      <c r="H860" s="927">
        <v>52525</v>
      </c>
      <c r="I860" s="928">
        <v>15.39</v>
      </c>
      <c r="J860" s="927">
        <v>57777</v>
      </c>
      <c r="K860" s="928">
        <v>16.93</v>
      </c>
      <c r="L860" s="927">
        <v>3141</v>
      </c>
      <c r="M860" s="931"/>
      <c r="N860" s="927">
        <v>4869</v>
      </c>
      <c r="O860" s="930"/>
      <c r="P860" s="930"/>
      <c r="Q860" s="931"/>
      <c r="R860" s="927">
        <v>5366</v>
      </c>
      <c r="S860" s="930"/>
      <c r="T860" s="931"/>
      <c r="U860" s="928">
        <v>10.79</v>
      </c>
      <c r="V860" s="935"/>
      <c r="W860" s="935"/>
      <c r="X860" s="936"/>
      <c r="Y860" s="932">
        <v>18.7</v>
      </c>
      <c r="Z860" s="934"/>
    </row>
    <row r="861" spans="1:26">
      <c r="A861" s="764" t="s">
        <v>2917</v>
      </c>
      <c r="D861" s="313" t="str">
        <f t="shared" si="14"/>
        <v>LMU600HV55</v>
      </c>
      <c r="E861" s="926">
        <v>55</v>
      </c>
      <c r="F861" s="927">
        <v>34734</v>
      </c>
      <c r="G861" s="928">
        <v>10.18</v>
      </c>
      <c r="H861" s="927">
        <v>53437</v>
      </c>
      <c r="I861" s="928">
        <v>15.66</v>
      </c>
      <c r="J861" s="927">
        <v>58781</v>
      </c>
      <c r="K861" s="928">
        <v>17.23</v>
      </c>
      <c r="L861" s="927">
        <v>3212</v>
      </c>
      <c r="M861" s="931"/>
      <c r="N861" s="927">
        <v>4978</v>
      </c>
      <c r="O861" s="930"/>
      <c r="P861" s="930"/>
      <c r="Q861" s="931"/>
      <c r="R861" s="927">
        <v>5483</v>
      </c>
      <c r="S861" s="930"/>
      <c r="T861" s="931"/>
      <c r="U861" s="928">
        <v>10.73</v>
      </c>
      <c r="V861" s="935"/>
      <c r="W861" s="935"/>
      <c r="X861" s="936"/>
      <c r="Y861" s="932">
        <v>18.600000000000001</v>
      </c>
      <c r="Z861" s="934"/>
    </row>
    <row r="862" spans="1:26">
      <c r="A862" s="764" t="s">
        <v>2917</v>
      </c>
      <c r="D862" s="313" t="str">
        <f t="shared" si="14"/>
        <v>LMU600HV56</v>
      </c>
      <c r="E862" s="926">
        <v>56</v>
      </c>
      <c r="F862" s="927">
        <v>35327</v>
      </c>
      <c r="G862" s="928">
        <v>10.35</v>
      </c>
      <c r="H862" s="927">
        <v>54350</v>
      </c>
      <c r="I862" s="928">
        <v>15.93</v>
      </c>
      <c r="J862" s="927">
        <v>59785</v>
      </c>
      <c r="K862" s="928">
        <v>17.52</v>
      </c>
      <c r="L862" s="927">
        <v>3282</v>
      </c>
      <c r="M862" s="931"/>
      <c r="N862" s="927">
        <v>5087</v>
      </c>
      <c r="O862" s="930"/>
      <c r="P862" s="930"/>
      <c r="Q862" s="931"/>
      <c r="R862" s="927">
        <v>5601</v>
      </c>
      <c r="S862" s="930"/>
      <c r="T862" s="931"/>
      <c r="U862" s="928">
        <v>10.68</v>
      </c>
      <c r="V862" s="935"/>
      <c r="W862" s="935"/>
      <c r="X862" s="936"/>
      <c r="Y862" s="932">
        <v>18.600000000000001</v>
      </c>
      <c r="Z862" s="934"/>
    </row>
    <row r="863" spans="1:26">
      <c r="A863" s="764" t="s">
        <v>2917</v>
      </c>
      <c r="D863" s="313" t="str">
        <f t="shared" si="14"/>
        <v>LMU600HV57</v>
      </c>
      <c r="E863" s="926">
        <v>57</v>
      </c>
      <c r="F863" s="927">
        <v>35921</v>
      </c>
      <c r="G863" s="928">
        <v>10.53</v>
      </c>
      <c r="H863" s="927">
        <v>55262</v>
      </c>
      <c r="I863" s="928">
        <v>16.2</v>
      </c>
      <c r="J863" s="927">
        <v>60789</v>
      </c>
      <c r="K863" s="928">
        <v>17.82</v>
      </c>
      <c r="L863" s="927">
        <v>3353</v>
      </c>
      <c r="M863" s="931"/>
      <c r="N863" s="927">
        <v>5197</v>
      </c>
      <c r="O863" s="930"/>
      <c r="P863" s="930"/>
      <c r="Q863" s="931"/>
      <c r="R863" s="927">
        <v>5718</v>
      </c>
      <c r="S863" s="930"/>
      <c r="T863" s="931"/>
      <c r="U863" s="928">
        <v>10.63</v>
      </c>
      <c r="V863" s="935"/>
      <c r="W863" s="935"/>
      <c r="X863" s="936"/>
      <c r="Y863" s="932">
        <v>18.600000000000001</v>
      </c>
      <c r="Z863" s="934"/>
    </row>
    <row r="864" spans="1:26">
      <c r="A864" s="764" t="s">
        <v>2917</v>
      </c>
      <c r="D864" s="313" t="str">
        <f t="shared" si="14"/>
        <v>LMU600HV58</v>
      </c>
      <c r="E864" s="926">
        <v>58</v>
      </c>
      <c r="F864" s="927">
        <v>36514</v>
      </c>
      <c r="G864" s="928">
        <v>10.7</v>
      </c>
      <c r="H864" s="927">
        <v>56175</v>
      </c>
      <c r="I864" s="928">
        <v>16.46</v>
      </c>
      <c r="J864" s="927">
        <v>61792</v>
      </c>
      <c r="K864" s="928">
        <v>18.11</v>
      </c>
      <c r="L864" s="927">
        <v>3423</v>
      </c>
      <c r="M864" s="931"/>
      <c r="N864" s="927">
        <v>5306</v>
      </c>
      <c r="O864" s="930"/>
      <c r="P864" s="930"/>
      <c r="Q864" s="931"/>
      <c r="R864" s="927">
        <v>5836</v>
      </c>
      <c r="S864" s="930"/>
      <c r="T864" s="931"/>
      <c r="U864" s="928">
        <v>10.59</v>
      </c>
      <c r="V864" s="935"/>
      <c r="W864" s="935"/>
      <c r="X864" s="936"/>
      <c r="Y864" s="932">
        <v>18.600000000000001</v>
      </c>
      <c r="Z864" s="934"/>
    </row>
    <row r="865" spans="1:26">
      <c r="A865" s="764" t="s">
        <v>2917</v>
      </c>
      <c r="D865" s="313" t="str">
        <f t="shared" si="14"/>
        <v>LMU600HV59</v>
      </c>
      <c r="E865" s="926">
        <v>59</v>
      </c>
      <c r="F865" s="927">
        <v>37107</v>
      </c>
      <c r="G865" s="928">
        <v>10.88</v>
      </c>
      <c r="H865" s="927">
        <v>57087</v>
      </c>
      <c r="I865" s="928">
        <v>16.73</v>
      </c>
      <c r="J865" s="927">
        <v>62796</v>
      </c>
      <c r="K865" s="928">
        <v>18.399999999999999</v>
      </c>
      <c r="L865" s="927">
        <v>3493</v>
      </c>
      <c r="M865" s="931"/>
      <c r="N865" s="927">
        <v>5415</v>
      </c>
      <c r="O865" s="930"/>
      <c r="P865" s="930"/>
      <c r="Q865" s="931"/>
      <c r="R865" s="927">
        <v>5953</v>
      </c>
      <c r="S865" s="930"/>
      <c r="T865" s="931"/>
      <c r="U865" s="928">
        <v>10.54</v>
      </c>
      <c r="V865" s="935"/>
      <c r="W865" s="935"/>
      <c r="X865" s="936"/>
      <c r="Y865" s="932">
        <v>18.5</v>
      </c>
      <c r="Z865" s="934"/>
    </row>
    <row r="866" spans="1:26">
      <c r="A866" s="764" t="s">
        <v>2917</v>
      </c>
      <c r="D866" s="313" t="str">
        <f t="shared" si="14"/>
        <v>LMU600HV60</v>
      </c>
      <c r="E866" s="926">
        <v>60</v>
      </c>
      <c r="F866" s="927">
        <v>37700</v>
      </c>
      <c r="G866" s="928">
        <v>11.05</v>
      </c>
      <c r="H866" s="927">
        <v>58000</v>
      </c>
      <c r="I866" s="928">
        <v>17</v>
      </c>
      <c r="J866" s="927">
        <v>62800</v>
      </c>
      <c r="K866" s="928">
        <v>18.41</v>
      </c>
      <c r="L866" s="927">
        <v>3564</v>
      </c>
      <c r="M866" s="931"/>
      <c r="N866" s="927">
        <v>5524</v>
      </c>
      <c r="O866" s="930"/>
      <c r="P866" s="930"/>
      <c r="Q866" s="931"/>
      <c r="R866" s="927">
        <v>6071</v>
      </c>
      <c r="S866" s="930"/>
      <c r="T866" s="931"/>
      <c r="U866" s="928">
        <v>10.5</v>
      </c>
      <c r="V866" s="935"/>
      <c r="W866" s="935"/>
      <c r="X866" s="936"/>
      <c r="Y866" s="932">
        <v>18.5</v>
      </c>
      <c r="Z866" s="934"/>
    </row>
    <row r="867" spans="1:26">
      <c r="A867" s="764" t="s">
        <v>2917</v>
      </c>
      <c r="D867" s="313" t="str">
        <f t="shared" si="14"/>
        <v>LMU600HV61</v>
      </c>
      <c r="E867" s="926">
        <v>61</v>
      </c>
      <c r="F867" s="927">
        <v>37811</v>
      </c>
      <c r="G867" s="928">
        <v>11.08</v>
      </c>
      <c r="H867" s="927">
        <v>58171</v>
      </c>
      <c r="I867" s="928">
        <v>17.05</v>
      </c>
      <c r="J867" s="927">
        <v>62924</v>
      </c>
      <c r="K867" s="928">
        <v>18.440000000000001</v>
      </c>
      <c r="L867" s="927">
        <v>3575</v>
      </c>
      <c r="M867" s="931"/>
      <c r="N867" s="927">
        <v>5541</v>
      </c>
      <c r="O867" s="930"/>
      <c r="P867" s="930"/>
      <c r="Q867" s="931"/>
      <c r="R867" s="927">
        <v>6170</v>
      </c>
      <c r="S867" s="930"/>
      <c r="T867" s="931"/>
      <c r="U867" s="928">
        <v>10.5</v>
      </c>
      <c r="V867" s="935"/>
      <c r="W867" s="935"/>
      <c r="X867" s="936"/>
      <c r="Y867" s="932">
        <v>18.399999999999999</v>
      </c>
      <c r="Z867" s="934"/>
    </row>
    <row r="868" spans="1:26">
      <c r="A868" s="764" t="s">
        <v>2917</v>
      </c>
      <c r="D868" s="313" t="str">
        <f t="shared" si="14"/>
        <v>LMU600HV62</v>
      </c>
      <c r="E868" s="926">
        <v>62</v>
      </c>
      <c r="F868" s="927">
        <v>37923</v>
      </c>
      <c r="G868" s="928">
        <v>11.11</v>
      </c>
      <c r="H868" s="927">
        <v>58343</v>
      </c>
      <c r="I868" s="928">
        <v>17.100000000000001</v>
      </c>
      <c r="J868" s="927">
        <v>63048</v>
      </c>
      <c r="K868" s="928">
        <v>18.48</v>
      </c>
      <c r="L868" s="927">
        <v>3586</v>
      </c>
      <c r="M868" s="931"/>
      <c r="N868" s="927">
        <v>5559</v>
      </c>
      <c r="O868" s="930"/>
      <c r="P868" s="930"/>
      <c r="Q868" s="931"/>
      <c r="R868" s="927">
        <v>6096</v>
      </c>
      <c r="S868" s="930"/>
      <c r="T868" s="931"/>
      <c r="U868" s="928">
        <v>10.5</v>
      </c>
      <c r="V868" s="935"/>
      <c r="W868" s="935"/>
      <c r="X868" s="936"/>
      <c r="Y868" s="932">
        <v>18.399999999999999</v>
      </c>
      <c r="Z868" s="934"/>
    </row>
    <row r="869" spans="1:26">
      <c r="A869" s="764" t="s">
        <v>2917</v>
      </c>
      <c r="D869" s="313" t="str">
        <f t="shared" si="14"/>
        <v>LMU600HV63</v>
      </c>
      <c r="E869" s="926">
        <v>63</v>
      </c>
      <c r="F869" s="927">
        <v>38034</v>
      </c>
      <c r="G869" s="928">
        <v>11.15</v>
      </c>
      <c r="H869" s="927">
        <v>58514</v>
      </c>
      <c r="I869" s="928">
        <v>17.149999999999999</v>
      </c>
      <c r="J869" s="927">
        <v>63171</v>
      </c>
      <c r="K869" s="928">
        <v>18.510000000000002</v>
      </c>
      <c r="L869" s="927">
        <v>3597</v>
      </c>
      <c r="M869" s="931"/>
      <c r="N869" s="927">
        <v>5576</v>
      </c>
      <c r="O869" s="930"/>
      <c r="P869" s="930"/>
      <c r="Q869" s="931"/>
      <c r="R869" s="927">
        <v>6109</v>
      </c>
      <c r="S869" s="930"/>
      <c r="T869" s="931"/>
      <c r="U869" s="928">
        <v>10.49</v>
      </c>
      <c r="V869" s="935"/>
      <c r="W869" s="935"/>
      <c r="X869" s="936"/>
      <c r="Y869" s="932">
        <v>18.3</v>
      </c>
      <c r="Z869" s="934"/>
    </row>
    <row r="870" spans="1:26">
      <c r="A870" s="764" t="s">
        <v>2917</v>
      </c>
      <c r="D870" s="313" t="str">
        <f t="shared" si="14"/>
        <v>LMU600HV64</v>
      </c>
      <c r="E870" s="926">
        <v>64</v>
      </c>
      <c r="F870" s="927">
        <v>38146</v>
      </c>
      <c r="G870" s="928">
        <v>11.18</v>
      </c>
      <c r="H870" s="927">
        <v>58686</v>
      </c>
      <c r="I870" s="928">
        <v>17.2</v>
      </c>
      <c r="J870" s="927">
        <v>63295</v>
      </c>
      <c r="K870" s="928">
        <v>18.55</v>
      </c>
      <c r="L870" s="927">
        <v>3609</v>
      </c>
      <c r="M870" s="931"/>
      <c r="N870" s="927">
        <v>5593</v>
      </c>
      <c r="O870" s="930"/>
      <c r="P870" s="930"/>
      <c r="Q870" s="931"/>
      <c r="R870" s="927">
        <v>6122</v>
      </c>
      <c r="S870" s="930"/>
      <c r="T870" s="931"/>
      <c r="U870" s="928">
        <v>10.49</v>
      </c>
      <c r="V870" s="935"/>
      <c r="W870" s="935"/>
      <c r="X870" s="936"/>
      <c r="Y870" s="932">
        <v>18.3</v>
      </c>
      <c r="Z870" s="934"/>
    </row>
    <row r="871" spans="1:26">
      <c r="A871" s="764" t="s">
        <v>2917</v>
      </c>
      <c r="D871" s="313" t="str">
        <f t="shared" si="14"/>
        <v>LMU600HV65</v>
      </c>
      <c r="E871" s="926">
        <v>65</v>
      </c>
      <c r="F871" s="927">
        <v>38257</v>
      </c>
      <c r="G871" s="928">
        <v>11.21</v>
      </c>
      <c r="H871" s="927">
        <v>58857</v>
      </c>
      <c r="I871" s="928">
        <v>17.25</v>
      </c>
      <c r="J871" s="927">
        <v>63419</v>
      </c>
      <c r="K871" s="928">
        <v>18.59</v>
      </c>
      <c r="L871" s="927">
        <v>3620</v>
      </c>
      <c r="M871" s="931"/>
      <c r="N871" s="927">
        <v>5611</v>
      </c>
      <c r="O871" s="930"/>
      <c r="P871" s="930"/>
      <c r="Q871" s="931"/>
      <c r="R871" s="927">
        <v>6135</v>
      </c>
      <c r="S871" s="930"/>
      <c r="T871" s="931"/>
      <c r="U871" s="928">
        <v>10.49</v>
      </c>
      <c r="V871" s="935"/>
      <c r="W871" s="935"/>
      <c r="X871" s="936"/>
      <c r="Y871" s="932">
        <v>18.2</v>
      </c>
      <c r="Z871" s="934"/>
    </row>
    <row r="872" spans="1:26">
      <c r="A872" s="764" t="s">
        <v>2917</v>
      </c>
      <c r="D872" s="313" t="str">
        <f t="shared" si="14"/>
        <v>LMU600HV66</v>
      </c>
      <c r="E872" s="926">
        <v>66</v>
      </c>
      <c r="F872" s="927">
        <v>38369</v>
      </c>
      <c r="G872" s="928">
        <v>11.25</v>
      </c>
      <c r="H872" s="927">
        <v>59029</v>
      </c>
      <c r="I872" s="928">
        <v>17.3</v>
      </c>
      <c r="J872" s="927">
        <v>63543</v>
      </c>
      <c r="K872" s="928">
        <v>18.62</v>
      </c>
      <c r="L872" s="927">
        <v>3631</v>
      </c>
      <c r="M872" s="931"/>
      <c r="N872" s="927">
        <v>5628</v>
      </c>
      <c r="O872" s="930"/>
      <c r="P872" s="930"/>
      <c r="Q872" s="931"/>
      <c r="R872" s="927">
        <v>6148</v>
      </c>
      <c r="S872" s="930"/>
      <c r="T872" s="931"/>
      <c r="U872" s="928">
        <v>10.49</v>
      </c>
      <c r="V872" s="935"/>
      <c r="W872" s="935"/>
      <c r="X872" s="936"/>
      <c r="Y872" s="932">
        <v>18.2</v>
      </c>
      <c r="Z872" s="934"/>
    </row>
    <row r="873" spans="1:26">
      <c r="A873" s="764" t="s">
        <v>2917</v>
      </c>
      <c r="D873" s="313" t="str">
        <f t="shared" si="14"/>
        <v>LMU600HV67</v>
      </c>
      <c r="E873" s="926">
        <v>67</v>
      </c>
      <c r="F873" s="927">
        <v>38480</v>
      </c>
      <c r="G873" s="928">
        <v>11.28</v>
      </c>
      <c r="H873" s="927">
        <v>59200</v>
      </c>
      <c r="I873" s="928">
        <v>17.350000000000001</v>
      </c>
      <c r="J873" s="927">
        <v>63667</v>
      </c>
      <c r="K873" s="928">
        <v>18.66</v>
      </c>
      <c r="L873" s="927">
        <v>3642</v>
      </c>
      <c r="M873" s="931"/>
      <c r="N873" s="927">
        <v>5645</v>
      </c>
      <c r="O873" s="930"/>
      <c r="P873" s="930"/>
      <c r="Q873" s="931"/>
      <c r="R873" s="927">
        <v>6160</v>
      </c>
      <c r="S873" s="930"/>
      <c r="T873" s="931"/>
      <c r="U873" s="928">
        <v>10.49</v>
      </c>
      <c r="V873" s="935"/>
      <c r="W873" s="935"/>
      <c r="X873" s="936"/>
      <c r="Y873" s="932">
        <v>18.100000000000001</v>
      </c>
      <c r="Z873" s="934"/>
    </row>
    <row r="874" spans="1:26">
      <c r="A874" s="764" t="s">
        <v>2917</v>
      </c>
      <c r="D874" s="313" t="str">
        <f t="shared" si="14"/>
        <v>LMU600HV68</v>
      </c>
      <c r="E874" s="926">
        <v>68</v>
      </c>
      <c r="F874" s="927">
        <v>38591</v>
      </c>
      <c r="G874" s="928">
        <v>11.31</v>
      </c>
      <c r="H874" s="927">
        <v>59371</v>
      </c>
      <c r="I874" s="928">
        <v>17.399999999999999</v>
      </c>
      <c r="J874" s="927">
        <v>63790</v>
      </c>
      <c r="K874" s="928">
        <v>18.7</v>
      </c>
      <c r="L874" s="927">
        <v>3653</v>
      </c>
      <c r="M874" s="931"/>
      <c r="N874" s="927">
        <v>5663</v>
      </c>
      <c r="O874" s="930"/>
      <c r="P874" s="930"/>
      <c r="Q874" s="931"/>
      <c r="R874" s="927">
        <v>6173</v>
      </c>
      <c r="S874" s="930"/>
      <c r="T874" s="931"/>
      <c r="U874" s="928">
        <v>10.48</v>
      </c>
      <c r="V874" s="935"/>
      <c r="W874" s="935"/>
      <c r="X874" s="936"/>
      <c r="Y874" s="932">
        <v>18.100000000000001</v>
      </c>
      <c r="Z874" s="934"/>
    </row>
    <row r="875" spans="1:26">
      <c r="A875" s="764" t="s">
        <v>2917</v>
      </c>
      <c r="D875" s="313" t="str">
        <f t="shared" si="14"/>
        <v>LMU600HV69</v>
      </c>
      <c r="E875" s="926">
        <v>69</v>
      </c>
      <c r="F875" s="927">
        <v>38703</v>
      </c>
      <c r="G875" s="928">
        <v>11.34</v>
      </c>
      <c r="H875" s="927">
        <v>59543</v>
      </c>
      <c r="I875" s="928">
        <v>17.45</v>
      </c>
      <c r="J875" s="927">
        <v>63914</v>
      </c>
      <c r="K875" s="928">
        <v>18.73</v>
      </c>
      <c r="L875" s="927">
        <v>3665</v>
      </c>
      <c r="M875" s="931"/>
      <c r="N875" s="927">
        <v>5680</v>
      </c>
      <c r="O875" s="930"/>
      <c r="P875" s="930"/>
      <c r="Q875" s="931"/>
      <c r="R875" s="927">
        <v>6186</v>
      </c>
      <c r="S875" s="930"/>
      <c r="T875" s="931"/>
      <c r="U875" s="928">
        <v>10.48</v>
      </c>
      <c r="V875" s="935"/>
      <c r="W875" s="935"/>
      <c r="X875" s="936"/>
      <c r="Y875" s="932">
        <v>18</v>
      </c>
      <c r="Z875" s="934"/>
    </row>
    <row r="876" spans="1:26">
      <c r="A876" s="764" t="s">
        <v>2917</v>
      </c>
      <c r="D876" s="313" t="str">
        <f t="shared" si="14"/>
        <v>LMU600HV70</v>
      </c>
      <c r="E876" s="926">
        <v>70</v>
      </c>
      <c r="F876" s="927">
        <v>38814</v>
      </c>
      <c r="G876" s="928">
        <v>11.38</v>
      </c>
      <c r="H876" s="927">
        <v>59714</v>
      </c>
      <c r="I876" s="928">
        <v>17.5</v>
      </c>
      <c r="J876" s="927">
        <v>64038</v>
      </c>
      <c r="K876" s="928">
        <v>18.77</v>
      </c>
      <c r="L876" s="927">
        <v>3676</v>
      </c>
      <c r="M876" s="931"/>
      <c r="N876" s="927">
        <v>5697</v>
      </c>
      <c r="O876" s="930"/>
      <c r="P876" s="930"/>
      <c r="Q876" s="931"/>
      <c r="R876" s="927">
        <v>6199</v>
      </c>
      <c r="S876" s="930"/>
      <c r="T876" s="931"/>
      <c r="U876" s="928">
        <v>10.48</v>
      </c>
      <c r="V876" s="935"/>
      <c r="W876" s="935"/>
      <c r="X876" s="936"/>
      <c r="Y876" s="932">
        <v>17.899999999999999</v>
      </c>
      <c r="Z876" s="934"/>
    </row>
    <row r="877" spans="1:26">
      <c r="A877" s="764" t="s">
        <v>2917</v>
      </c>
      <c r="D877" s="313" t="str">
        <f t="shared" si="14"/>
        <v>LMU600HV71</v>
      </c>
      <c r="E877" s="926">
        <v>71</v>
      </c>
      <c r="F877" s="927">
        <v>38926</v>
      </c>
      <c r="G877" s="928">
        <v>11.41</v>
      </c>
      <c r="H877" s="927">
        <v>59886</v>
      </c>
      <c r="I877" s="928">
        <v>17.55</v>
      </c>
      <c r="J877" s="927">
        <v>64162</v>
      </c>
      <c r="K877" s="928">
        <v>18.8</v>
      </c>
      <c r="L877" s="927">
        <v>3687</v>
      </c>
      <c r="M877" s="931"/>
      <c r="N877" s="927">
        <v>5715</v>
      </c>
      <c r="O877" s="930"/>
      <c r="P877" s="930"/>
      <c r="Q877" s="931"/>
      <c r="R877" s="927">
        <v>6212</v>
      </c>
      <c r="S877" s="930"/>
      <c r="T877" s="931"/>
      <c r="U877" s="928">
        <v>10.48</v>
      </c>
      <c r="V877" s="935"/>
      <c r="W877" s="935"/>
      <c r="X877" s="936"/>
      <c r="Y877" s="932">
        <v>17.899999999999999</v>
      </c>
      <c r="Z877" s="934"/>
    </row>
    <row r="878" spans="1:26">
      <c r="A878" s="764" t="s">
        <v>2917</v>
      </c>
      <c r="D878" s="313" t="str">
        <f t="shared" si="14"/>
        <v>LMU600HV72</v>
      </c>
      <c r="E878" s="926">
        <v>72</v>
      </c>
      <c r="F878" s="927">
        <v>39037</v>
      </c>
      <c r="G878" s="928">
        <v>11.44</v>
      </c>
      <c r="H878" s="927">
        <v>60057</v>
      </c>
      <c r="I878" s="928">
        <v>17.600000000000001</v>
      </c>
      <c r="J878" s="927">
        <v>64286</v>
      </c>
      <c r="K878" s="928">
        <v>18.84</v>
      </c>
      <c r="L878" s="927">
        <v>3698</v>
      </c>
      <c r="M878" s="931"/>
      <c r="N878" s="927">
        <v>5732</v>
      </c>
      <c r="O878" s="930"/>
      <c r="P878" s="930"/>
      <c r="Q878" s="931"/>
      <c r="R878" s="927">
        <v>6224</v>
      </c>
      <c r="S878" s="930"/>
      <c r="T878" s="931"/>
      <c r="U878" s="928">
        <v>10.48</v>
      </c>
      <c r="V878" s="935"/>
      <c r="W878" s="935"/>
      <c r="X878" s="936"/>
      <c r="Y878" s="932">
        <v>17.8</v>
      </c>
      <c r="Z878" s="934"/>
    </row>
    <row r="879" spans="1:26">
      <c r="A879" s="764" t="s">
        <v>2917</v>
      </c>
      <c r="D879" s="313" t="str">
        <f t="shared" si="14"/>
        <v>LMU600HV73</v>
      </c>
      <c r="E879" s="926">
        <v>73</v>
      </c>
      <c r="F879" s="927">
        <v>39149</v>
      </c>
      <c r="G879" s="928">
        <v>11.47</v>
      </c>
      <c r="H879" s="927">
        <v>60229</v>
      </c>
      <c r="I879" s="928">
        <v>17.649999999999999</v>
      </c>
      <c r="J879" s="927">
        <v>64410</v>
      </c>
      <c r="K879" s="928">
        <v>18.88</v>
      </c>
      <c r="L879" s="927">
        <v>3709</v>
      </c>
      <c r="M879" s="931"/>
      <c r="N879" s="927">
        <v>5749</v>
      </c>
      <c r="O879" s="930"/>
      <c r="P879" s="930"/>
      <c r="Q879" s="931"/>
      <c r="R879" s="927">
        <v>6237</v>
      </c>
      <c r="S879" s="930"/>
      <c r="T879" s="931"/>
      <c r="U879" s="928">
        <v>10.48</v>
      </c>
      <c r="V879" s="935"/>
      <c r="W879" s="935"/>
      <c r="X879" s="936"/>
      <c r="Y879" s="932">
        <v>17.8</v>
      </c>
      <c r="Z879" s="934"/>
    </row>
    <row r="880" spans="1:26">
      <c r="A880" s="764" t="s">
        <v>2917</v>
      </c>
      <c r="D880" s="313" t="str">
        <f t="shared" si="14"/>
        <v>LMU600HV74</v>
      </c>
      <c r="E880" s="926">
        <v>74</v>
      </c>
      <c r="F880" s="927">
        <v>39260</v>
      </c>
      <c r="G880" s="928">
        <v>11.51</v>
      </c>
      <c r="H880" s="927">
        <v>60400</v>
      </c>
      <c r="I880" s="928">
        <v>17.7</v>
      </c>
      <c r="J880" s="927">
        <v>64533</v>
      </c>
      <c r="K880" s="928">
        <v>18.91</v>
      </c>
      <c r="L880" s="927">
        <v>3721</v>
      </c>
      <c r="M880" s="931"/>
      <c r="N880" s="927">
        <v>5767</v>
      </c>
      <c r="O880" s="930"/>
      <c r="P880" s="930"/>
      <c r="Q880" s="931"/>
      <c r="R880" s="927">
        <v>6250</v>
      </c>
      <c r="S880" s="930"/>
      <c r="T880" s="931"/>
      <c r="U880" s="928">
        <v>10.47</v>
      </c>
      <c r="V880" s="935"/>
      <c r="W880" s="935"/>
      <c r="X880" s="936"/>
      <c r="Y880" s="932">
        <v>17.7</v>
      </c>
      <c r="Z880" s="934"/>
    </row>
    <row r="881" spans="1:26">
      <c r="A881" s="764" t="s">
        <v>2917</v>
      </c>
      <c r="D881" s="313" t="str">
        <f t="shared" si="14"/>
        <v>LMU600HV75</v>
      </c>
      <c r="E881" s="926">
        <v>75</v>
      </c>
      <c r="F881" s="927">
        <v>39371</v>
      </c>
      <c r="G881" s="928">
        <v>11.54</v>
      </c>
      <c r="H881" s="927">
        <v>60571</v>
      </c>
      <c r="I881" s="928">
        <v>17.75</v>
      </c>
      <c r="J881" s="927">
        <v>64657</v>
      </c>
      <c r="K881" s="928">
        <v>18.95</v>
      </c>
      <c r="L881" s="927">
        <v>3732</v>
      </c>
      <c r="M881" s="931"/>
      <c r="N881" s="927">
        <v>5784</v>
      </c>
      <c r="O881" s="930"/>
      <c r="P881" s="930"/>
      <c r="Q881" s="931"/>
      <c r="R881" s="927">
        <v>6263</v>
      </c>
      <c r="S881" s="930"/>
      <c r="T881" s="931"/>
      <c r="U881" s="928">
        <v>10.47</v>
      </c>
      <c r="V881" s="935"/>
      <c r="W881" s="935"/>
      <c r="X881" s="936"/>
      <c r="Y881" s="932">
        <v>17.7</v>
      </c>
      <c r="Z881" s="934"/>
    </row>
    <row r="882" spans="1:26">
      <c r="A882" s="764" t="s">
        <v>2917</v>
      </c>
      <c r="D882" s="313" t="str">
        <f t="shared" si="14"/>
        <v>LMU600HV76</v>
      </c>
      <c r="E882" s="926">
        <v>76</v>
      </c>
      <c r="F882" s="927">
        <v>39483</v>
      </c>
      <c r="G882" s="928">
        <v>11.57</v>
      </c>
      <c r="H882" s="927">
        <v>60743</v>
      </c>
      <c r="I882" s="928">
        <v>17.8</v>
      </c>
      <c r="J882" s="927">
        <v>64781</v>
      </c>
      <c r="K882" s="928">
        <v>18.989999999999998</v>
      </c>
      <c r="L882" s="927">
        <v>3743</v>
      </c>
      <c r="M882" s="931"/>
      <c r="N882" s="927">
        <v>5801</v>
      </c>
      <c r="O882" s="930"/>
      <c r="P882" s="930"/>
      <c r="Q882" s="931"/>
      <c r="R882" s="927">
        <v>6276</v>
      </c>
      <c r="S882" s="930"/>
      <c r="T882" s="931"/>
      <c r="U882" s="928">
        <v>10.47</v>
      </c>
      <c r="V882" s="935"/>
      <c r="W882" s="935"/>
      <c r="X882" s="936"/>
      <c r="Y882" s="932">
        <v>17.600000000000001</v>
      </c>
      <c r="Z882" s="934"/>
    </row>
    <row r="883" spans="1:26">
      <c r="A883" s="764" t="s">
        <v>2917</v>
      </c>
      <c r="D883" s="313" t="str">
        <f t="shared" si="14"/>
        <v>LMU600HV77</v>
      </c>
      <c r="E883" s="926">
        <v>77</v>
      </c>
      <c r="F883" s="927">
        <v>39594</v>
      </c>
      <c r="G883" s="928">
        <v>11.6</v>
      </c>
      <c r="H883" s="927">
        <v>60914</v>
      </c>
      <c r="I883" s="928">
        <v>17.850000000000001</v>
      </c>
      <c r="J883" s="927">
        <v>64905</v>
      </c>
      <c r="K883" s="928">
        <v>19.02</v>
      </c>
      <c r="L883" s="927">
        <v>3754</v>
      </c>
      <c r="M883" s="931"/>
      <c r="N883" s="927">
        <v>5819</v>
      </c>
      <c r="O883" s="930"/>
      <c r="P883" s="930"/>
      <c r="Q883" s="931"/>
      <c r="R883" s="927">
        <v>6288</v>
      </c>
      <c r="S883" s="930"/>
      <c r="T883" s="931"/>
      <c r="U883" s="928">
        <v>10.47</v>
      </c>
      <c r="V883" s="935"/>
      <c r="W883" s="935"/>
      <c r="X883" s="936"/>
      <c r="Y883" s="932">
        <v>17.600000000000001</v>
      </c>
      <c r="Z883" s="934"/>
    </row>
    <row r="884" spans="1:26">
      <c r="A884" s="764" t="s">
        <v>2917</v>
      </c>
      <c r="D884" s="313" t="str">
        <f t="shared" si="14"/>
        <v>LMU600HV78</v>
      </c>
      <c r="E884" s="926">
        <v>78</v>
      </c>
      <c r="F884" s="927">
        <v>39706</v>
      </c>
      <c r="G884" s="928">
        <v>11.64</v>
      </c>
      <c r="H884" s="927">
        <v>61086</v>
      </c>
      <c r="I884" s="928">
        <v>17.899999999999999</v>
      </c>
      <c r="J884" s="927">
        <v>65029</v>
      </c>
      <c r="K884" s="928">
        <v>19.059999999999999</v>
      </c>
      <c r="L884" s="927">
        <v>3765</v>
      </c>
      <c r="M884" s="931"/>
      <c r="N884" s="927">
        <v>5836</v>
      </c>
      <c r="O884" s="930"/>
      <c r="P884" s="930"/>
      <c r="Q884" s="931"/>
      <c r="R884" s="927">
        <v>6301</v>
      </c>
      <c r="S884" s="930"/>
      <c r="T884" s="931"/>
      <c r="U884" s="928">
        <v>10.47</v>
      </c>
      <c r="V884" s="935"/>
      <c r="W884" s="935"/>
      <c r="X884" s="936"/>
      <c r="Y884" s="932">
        <v>17.5</v>
      </c>
      <c r="Z884" s="934"/>
    </row>
    <row r="885" spans="1:26">
      <c r="A885" s="764" t="s">
        <v>2917</v>
      </c>
      <c r="D885" s="313" t="str">
        <f t="shared" si="14"/>
        <v>LMU600HV79</v>
      </c>
      <c r="E885" s="926">
        <v>79</v>
      </c>
      <c r="F885" s="927">
        <v>39817</v>
      </c>
      <c r="G885" s="928">
        <v>11.67</v>
      </c>
      <c r="H885" s="927">
        <v>61257</v>
      </c>
      <c r="I885" s="928">
        <v>17.95</v>
      </c>
      <c r="J885" s="927">
        <v>65152</v>
      </c>
      <c r="K885" s="928">
        <v>19.100000000000001</v>
      </c>
      <c r="L885" s="927">
        <v>3776</v>
      </c>
      <c r="M885" s="931"/>
      <c r="N885" s="927">
        <v>5854</v>
      </c>
      <c r="O885" s="930"/>
      <c r="P885" s="930"/>
      <c r="Q885" s="931"/>
      <c r="R885" s="927">
        <v>6314</v>
      </c>
      <c r="S885" s="930"/>
      <c r="T885" s="931"/>
      <c r="U885" s="928">
        <v>10.47</v>
      </c>
      <c r="V885" s="935"/>
      <c r="W885" s="935"/>
      <c r="X885" s="936"/>
      <c r="Y885" s="932">
        <v>17.399999999999999</v>
      </c>
      <c r="Z885" s="934"/>
    </row>
    <row r="886" spans="1:26">
      <c r="A886" s="764" t="s">
        <v>2917</v>
      </c>
      <c r="D886" s="313" t="str">
        <f t="shared" si="14"/>
        <v>LMU600HV80</v>
      </c>
      <c r="E886" s="926">
        <v>80</v>
      </c>
      <c r="F886" s="927">
        <v>39929</v>
      </c>
      <c r="G886" s="928">
        <v>11.7</v>
      </c>
      <c r="H886" s="927">
        <v>61429</v>
      </c>
      <c r="I886" s="928">
        <v>18</v>
      </c>
      <c r="J886" s="927">
        <v>65276</v>
      </c>
      <c r="K886" s="928">
        <v>19.13</v>
      </c>
      <c r="L886" s="927">
        <v>3788</v>
      </c>
      <c r="M886" s="931"/>
      <c r="N886" s="927">
        <v>5871</v>
      </c>
      <c r="O886" s="930"/>
      <c r="P886" s="930"/>
      <c r="Q886" s="931"/>
      <c r="R886" s="927">
        <v>6327</v>
      </c>
      <c r="S886" s="930"/>
      <c r="T886" s="931"/>
      <c r="U886" s="928">
        <v>10.46</v>
      </c>
      <c r="V886" s="935"/>
      <c r="W886" s="935"/>
      <c r="X886" s="936"/>
      <c r="Y886" s="932">
        <v>17.399999999999999</v>
      </c>
      <c r="Z886" s="934"/>
    </row>
    <row r="887" spans="1:26">
      <c r="A887" s="764" t="s">
        <v>2917</v>
      </c>
      <c r="D887" s="313" t="str">
        <f t="shared" si="14"/>
        <v>LMU600HV81</v>
      </c>
      <c r="E887" s="926">
        <v>81</v>
      </c>
      <c r="F887" s="927">
        <v>40040</v>
      </c>
      <c r="G887" s="928">
        <v>11.74</v>
      </c>
      <c r="H887" s="927">
        <v>61600</v>
      </c>
      <c r="I887" s="928">
        <v>18.05</v>
      </c>
      <c r="J887" s="927">
        <v>65400</v>
      </c>
      <c r="K887" s="928">
        <v>19.170000000000002</v>
      </c>
      <c r="L887" s="927">
        <v>3799</v>
      </c>
      <c r="M887" s="931"/>
      <c r="N887" s="927">
        <v>5888</v>
      </c>
      <c r="O887" s="930"/>
      <c r="P887" s="930"/>
      <c r="Q887" s="931"/>
      <c r="R887" s="927">
        <v>6340</v>
      </c>
      <c r="S887" s="930"/>
      <c r="T887" s="931"/>
      <c r="U887" s="928">
        <v>10.46</v>
      </c>
      <c r="V887" s="935"/>
      <c r="W887" s="935"/>
      <c r="X887" s="936"/>
      <c r="Y887" s="932">
        <v>17.3</v>
      </c>
      <c r="Z887" s="934"/>
    </row>
    <row r="888" spans="1:26">
      <c r="A888" s="764"/>
      <c r="E888" s="910" t="s">
        <v>2993</v>
      </c>
      <c r="F888" s="911"/>
      <c r="G888" s="911"/>
      <c r="H888" s="911"/>
      <c r="I888" s="911"/>
      <c r="J888" s="911"/>
      <c r="K888" s="911"/>
      <c r="L888" s="911"/>
      <c r="M888" s="911"/>
      <c r="N888" s="911"/>
      <c r="O888" s="911"/>
      <c r="P888" s="911"/>
      <c r="Q888" s="911"/>
      <c r="R888" s="911"/>
      <c r="S888" s="911"/>
      <c r="T888" s="911"/>
      <c r="U888" s="911"/>
      <c r="V888" s="911"/>
      <c r="W888" s="911"/>
      <c r="X888" s="911"/>
      <c r="Y888" s="911"/>
      <c r="Z888" s="911"/>
    </row>
    <row r="889" spans="1:26" ht="13.5" customHeight="1">
      <c r="A889" s="764"/>
      <c r="E889" s="937" t="s">
        <v>2976</v>
      </c>
      <c r="F889" s="938" t="s">
        <v>2977</v>
      </c>
      <c r="G889" s="939"/>
      <c r="H889" s="939"/>
      <c r="I889" s="939"/>
      <c r="J889" s="939"/>
      <c r="K889" s="939"/>
      <c r="L889" s="938" t="s">
        <v>2978</v>
      </c>
      <c r="M889" s="939"/>
      <c r="N889" s="939"/>
      <c r="O889" s="939"/>
      <c r="P889" s="939"/>
      <c r="Q889" s="939"/>
      <c r="R889" s="939"/>
      <c r="S889" s="939"/>
      <c r="T889" s="940"/>
      <c r="U889" s="937" t="s">
        <v>2979</v>
      </c>
      <c r="V889" s="941"/>
      <c r="W889" s="941"/>
      <c r="X889" s="942"/>
      <c r="Y889" s="937" t="s">
        <v>2980</v>
      </c>
      <c r="Z889" s="942"/>
    </row>
    <row r="890" spans="1:26" ht="13.5" customHeight="1">
      <c r="A890" s="764"/>
      <c r="E890" s="943"/>
      <c r="F890" s="938" t="s">
        <v>2981</v>
      </c>
      <c r="G890" s="939"/>
      <c r="H890" s="938" t="s">
        <v>2982</v>
      </c>
      <c r="I890" s="939"/>
      <c r="J890" s="938" t="s">
        <v>2983</v>
      </c>
      <c r="K890" s="939"/>
      <c r="L890" s="937" t="s">
        <v>2981</v>
      </c>
      <c r="M890" s="942"/>
      <c r="N890" s="937" t="s">
        <v>2982</v>
      </c>
      <c r="O890" s="941"/>
      <c r="P890" s="941"/>
      <c r="Q890" s="942"/>
      <c r="R890" s="937" t="s">
        <v>2983</v>
      </c>
      <c r="S890" s="941"/>
      <c r="T890" s="942"/>
      <c r="U890" s="943"/>
      <c r="V890" s="944"/>
      <c r="W890" s="944"/>
      <c r="X890" s="945"/>
      <c r="Y890" s="943"/>
      <c r="Z890" s="945"/>
    </row>
    <row r="891" spans="1:26" ht="13.5">
      <c r="A891" s="764"/>
      <c r="E891" s="946"/>
      <c r="F891" s="938" t="s">
        <v>2984</v>
      </c>
      <c r="G891" s="938" t="s">
        <v>2985</v>
      </c>
      <c r="H891" s="938" t="s">
        <v>2984</v>
      </c>
      <c r="I891" s="938" t="s">
        <v>2985</v>
      </c>
      <c r="J891" s="938" t="s">
        <v>2984</v>
      </c>
      <c r="K891" s="938" t="s">
        <v>2985</v>
      </c>
      <c r="L891" s="946"/>
      <c r="M891" s="947"/>
      <c r="N891" s="946"/>
      <c r="O891" s="948"/>
      <c r="P891" s="948"/>
      <c r="Q891" s="947"/>
      <c r="R891" s="946"/>
      <c r="S891" s="948"/>
      <c r="T891" s="947"/>
      <c r="U891" s="946"/>
      <c r="V891" s="948"/>
      <c r="W891" s="948"/>
      <c r="X891" s="947"/>
      <c r="Y891" s="946"/>
      <c r="Z891" s="947"/>
    </row>
    <row r="892" spans="1:26">
      <c r="A892" s="764" t="s">
        <v>2917</v>
      </c>
      <c r="D892" s="313" t="str">
        <f t="shared" ref="D892:D949" si="15">A892&amp;C892&amp;B892&amp;E892</f>
        <v>LMU600HV24</v>
      </c>
      <c r="E892" s="926">
        <v>24</v>
      </c>
      <c r="F892" s="927">
        <v>15529</v>
      </c>
      <c r="G892" s="932">
        <v>4.5999999999999996</v>
      </c>
      <c r="H892" s="927">
        <v>23890</v>
      </c>
      <c r="I892" s="932">
        <v>7</v>
      </c>
      <c r="J892" s="927">
        <v>26279</v>
      </c>
      <c r="K892" s="928">
        <v>7.7</v>
      </c>
      <c r="L892" s="927">
        <v>1005</v>
      </c>
      <c r="M892" s="931"/>
      <c r="N892" s="927">
        <v>1558</v>
      </c>
      <c r="O892" s="930"/>
      <c r="P892" s="930"/>
      <c r="Q892" s="931"/>
      <c r="R892" s="927">
        <v>1796</v>
      </c>
      <c r="S892" s="930"/>
      <c r="T892" s="931"/>
      <c r="U892" s="928">
        <v>15.34</v>
      </c>
      <c r="V892" s="935"/>
      <c r="W892" s="935"/>
      <c r="X892" s="936"/>
      <c r="Y892" s="932">
        <v>20.5</v>
      </c>
      <c r="Z892" s="934"/>
    </row>
    <row r="893" spans="1:26">
      <c r="A893" s="764" t="s">
        <v>2917</v>
      </c>
      <c r="D893" s="313" t="str">
        <f t="shared" si="15"/>
        <v>LMU600HV25</v>
      </c>
      <c r="E893" s="926">
        <v>25</v>
      </c>
      <c r="F893" s="927">
        <v>16165</v>
      </c>
      <c r="G893" s="932">
        <v>4.7</v>
      </c>
      <c r="H893" s="927">
        <v>24869</v>
      </c>
      <c r="I893" s="932">
        <v>7.3</v>
      </c>
      <c r="J893" s="927">
        <v>27356</v>
      </c>
      <c r="K893" s="928">
        <v>8.02</v>
      </c>
      <c r="L893" s="927">
        <v>1074</v>
      </c>
      <c r="M893" s="931"/>
      <c r="N893" s="927">
        <v>1664</v>
      </c>
      <c r="O893" s="930"/>
      <c r="P893" s="930"/>
      <c r="Q893" s="931"/>
      <c r="R893" s="927">
        <v>1911</v>
      </c>
      <c r="S893" s="930"/>
      <c r="T893" s="931"/>
      <c r="U893" s="928">
        <v>14.94</v>
      </c>
      <c r="V893" s="935"/>
      <c r="W893" s="935"/>
      <c r="X893" s="936"/>
      <c r="Y893" s="932">
        <v>20.5</v>
      </c>
      <c r="Z893" s="934"/>
    </row>
    <row r="894" spans="1:26">
      <c r="A894" s="764" t="s">
        <v>2917</v>
      </c>
      <c r="D894" s="313" t="str">
        <f t="shared" si="15"/>
        <v>LMU600HV26</v>
      </c>
      <c r="E894" s="926">
        <v>26</v>
      </c>
      <c r="F894" s="927">
        <v>16801</v>
      </c>
      <c r="G894" s="932">
        <v>4.9000000000000004</v>
      </c>
      <c r="H894" s="927">
        <v>25848</v>
      </c>
      <c r="I894" s="932">
        <v>7.6</v>
      </c>
      <c r="J894" s="927">
        <v>28433</v>
      </c>
      <c r="K894" s="928">
        <v>8.33</v>
      </c>
      <c r="L894" s="927">
        <v>1142</v>
      </c>
      <c r="M894" s="931"/>
      <c r="N894" s="927">
        <v>1771</v>
      </c>
      <c r="O894" s="930"/>
      <c r="P894" s="930"/>
      <c r="Q894" s="931"/>
      <c r="R894" s="927">
        <v>2026</v>
      </c>
      <c r="S894" s="930"/>
      <c r="T894" s="931"/>
      <c r="U894" s="928">
        <v>14.6</v>
      </c>
      <c r="V894" s="935"/>
      <c r="W894" s="935"/>
      <c r="X894" s="936"/>
      <c r="Y894" s="932">
        <v>20.5</v>
      </c>
      <c r="Z894" s="934"/>
    </row>
    <row r="895" spans="1:26">
      <c r="A895" s="764" t="s">
        <v>2917</v>
      </c>
      <c r="D895" s="313" t="str">
        <f t="shared" si="15"/>
        <v>LMU600HV27</v>
      </c>
      <c r="E895" s="926">
        <v>27</v>
      </c>
      <c r="F895" s="927">
        <v>17438</v>
      </c>
      <c r="G895" s="932">
        <v>5.0999999999999996</v>
      </c>
      <c r="H895" s="927">
        <v>26827</v>
      </c>
      <c r="I895" s="932">
        <v>7.9</v>
      </c>
      <c r="J895" s="927">
        <v>29510</v>
      </c>
      <c r="K895" s="928">
        <v>8.65</v>
      </c>
      <c r="L895" s="927">
        <v>1211</v>
      </c>
      <c r="M895" s="931"/>
      <c r="N895" s="927">
        <v>1877</v>
      </c>
      <c r="O895" s="930"/>
      <c r="P895" s="930"/>
      <c r="Q895" s="931"/>
      <c r="R895" s="927">
        <v>2141</v>
      </c>
      <c r="S895" s="930"/>
      <c r="T895" s="931"/>
      <c r="U895" s="928">
        <v>14.29</v>
      </c>
      <c r="V895" s="935"/>
      <c r="W895" s="935"/>
      <c r="X895" s="936"/>
      <c r="Y895" s="932">
        <v>20.5</v>
      </c>
      <c r="Z895" s="934"/>
    </row>
    <row r="896" spans="1:26">
      <c r="A896" s="764" t="s">
        <v>2917</v>
      </c>
      <c r="D896" s="313" t="str">
        <f t="shared" si="15"/>
        <v>LMU600HV28</v>
      </c>
      <c r="E896" s="926">
        <v>28</v>
      </c>
      <c r="F896" s="927">
        <v>18074</v>
      </c>
      <c r="G896" s="932">
        <v>5.3</v>
      </c>
      <c r="H896" s="927">
        <v>27806</v>
      </c>
      <c r="I896" s="932">
        <v>8.1</v>
      </c>
      <c r="J896" s="927">
        <v>30587</v>
      </c>
      <c r="K896" s="928">
        <v>8.9600000000000009</v>
      </c>
      <c r="L896" s="927">
        <v>1280</v>
      </c>
      <c r="M896" s="931"/>
      <c r="N896" s="927">
        <v>1984</v>
      </c>
      <c r="O896" s="930"/>
      <c r="P896" s="930"/>
      <c r="Q896" s="931"/>
      <c r="R896" s="927">
        <v>2255</v>
      </c>
      <c r="S896" s="930"/>
      <c r="T896" s="931"/>
      <c r="U896" s="928">
        <v>14.02</v>
      </c>
      <c r="V896" s="935"/>
      <c r="W896" s="935"/>
      <c r="X896" s="936"/>
      <c r="Y896" s="932">
        <v>20.399999999999999</v>
      </c>
      <c r="Z896" s="934"/>
    </row>
    <row r="897" spans="1:26">
      <c r="A897" s="764" t="s">
        <v>2917</v>
      </c>
      <c r="D897" s="313" t="str">
        <f t="shared" si="15"/>
        <v>LMU600HV29</v>
      </c>
      <c r="E897" s="926">
        <v>29</v>
      </c>
      <c r="F897" s="927">
        <v>18711</v>
      </c>
      <c r="G897" s="932">
        <v>5.5</v>
      </c>
      <c r="H897" s="927">
        <v>28785</v>
      </c>
      <c r="I897" s="932">
        <v>8.4</v>
      </c>
      <c r="J897" s="927">
        <v>31664</v>
      </c>
      <c r="K897" s="928">
        <v>9.2799999999999994</v>
      </c>
      <c r="L897" s="927">
        <v>1349</v>
      </c>
      <c r="M897" s="931"/>
      <c r="N897" s="927">
        <v>2090</v>
      </c>
      <c r="O897" s="930"/>
      <c r="P897" s="930"/>
      <c r="Q897" s="931"/>
      <c r="R897" s="927">
        <v>2370</v>
      </c>
      <c r="S897" s="930"/>
      <c r="T897" s="931"/>
      <c r="U897" s="928">
        <v>13.77</v>
      </c>
      <c r="V897" s="935"/>
      <c r="W897" s="935"/>
      <c r="X897" s="936"/>
      <c r="Y897" s="932">
        <v>20.399999999999999</v>
      </c>
      <c r="Z897" s="934"/>
    </row>
    <row r="898" spans="1:26">
      <c r="A898" s="764" t="s">
        <v>2917</v>
      </c>
      <c r="D898" s="313" t="str">
        <f t="shared" si="15"/>
        <v>LMU600HV30</v>
      </c>
      <c r="E898" s="926">
        <v>30</v>
      </c>
      <c r="F898" s="927">
        <v>19347</v>
      </c>
      <c r="G898" s="932">
        <v>5.7</v>
      </c>
      <c r="H898" s="927">
        <v>29764</v>
      </c>
      <c r="I898" s="932">
        <v>8.6999999999999993</v>
      </c>
      <c r="J898" s="927">
        <v>32741</v>
      </c>
      <c r="K898" s="928">
        <v>9.6</v>
      </c>
      <c r="L898" s="927">
        <v>1417</v>
      </c>
      <c r="M898" s="931"/>
      <c r="N898" s="927">
        <v>2197</v>
      </c>
      <c r="O898" s="930"/>
      <c r="P898" s="930"/>
      <c r="Q898" s="931"/>
      <c r="R898" s="927">
        <v>2485</v>
      </c>
      <c r="S898" s="930"/>
      <c r="T898" s="931"/>
      <c r="U898" s="928">
        <v>13.55</v>
      </c>
      <c r="V898" s="935"/>
      <c r="W898" s="935"/>
      <c r="X898" s="936"/>
      <c r="Y898" s="932">
        <v>20.399999999999999</v>
      </c>
      <c r="Z898" s="934"/>
    </row>
    <row r="899" spans="1:26">
      <c r="A899" s="764" t="s">
        <v>2917</v>
      </c>
      <c r="D899" s="313" t="str">
        <f t="shared" si="15"/>
        <v>LMU600HV31</v>
      </c>
      <c r="E899" s="926">
        <v>31</v>
      </c>
      <c r="F899" s="927">
        <v>19983</v>
      </c>
      <c r="G899" s="932">
        <v>5.9</v>
      </c>
      <c r="H899" s="927">
        <v>30744</v>
      </c>
      <c r="I899" s="932">
        <v>9</v>
      </c>
      <c r="J899" s="927">
        <v>33818</v>
      </c>
      <c r="K899" s="928">
        <v>9.91</v>
      </c>
      <c r="L899" s="927">
        <v>1486</v>
      </c>
      <c r="M899" s="931"/>
      <c r="N899" s="927">
        <v>2304</v>
      </c>
      <c r="O899" s="930"/>
      <c r="P899" s="930"/>
      <c r="Q899" s="931"/>
      <c r="R899" s="927">
        <v>2600</v>
      </c>
      <c r="S899" s="930"/>
      <c r="T899" s="931"/>
      <c r="U899" s="928">
        <v>13.35</v>
      </c>
      <c r="V899" s="935"/>
      <c r="W899" s="935"/>
      <c r="X899" s="936"/>
      <c r="Y899" s="932">
        <v>20.3</v>
      </c>
      <c r="Z899" s="934"/>
    </row>
    <row r="900" spans="1:26">
      <c r="A900" s="764" t="s">
        <v>2917</v>
      </c>
      <c r="D900" s="313" t="str">
        <f t="shared" si="15"/>
        <v>LMU600HV32</v>
      </c>
      <c r="E900" s="926">
        <v>32</v>
      </c>
      <c r="F900" s="927">
        <v>20620</v>
      </c>
      <c r="G900" s="932">
        <v>6</v>
      </c>
      <c r="H900" s="927">
        <v>31723</v>
      </c>
      <c r="I900" s="932">
        <v>9.3000000000000007</v>
      </c>
      <c r="J900" s="927">
        <v>34895</v>
      </c>
      <c r="K900" s="928">
        <v>10.23</v>
      </c>
      <c r="L900" s="927">
        <v>1555</v>
      </c>
      <c r="M900" s="931"/>
      <c r="N900" s="927">
        <v>2410</v>
      </c>
      <c r="O900" s="930"/>
      <c r="P900" s="930"/>
      <c r="Q900" s="931"/>
      <c r="R900" s="927">
        <v>2714</v>
      </c>
      <c r="S900" s="930"/>
      <c r="T900" s="931"/>
      <c r="U900" s="928">
        <v>13.16</v>
      </c>
      <c r="V900" s="935"/>
      <c r="W900" s="935"/>
      <c r="X900" s="936"/>
      <c r="Y900" s="932">
        <v>20.3</v>
      </c>
      <c r="Z900" s="934"/>
    </row>
    <row r="901" spans="1:26">
      <c r="A901" s="764" t="s">
        <v>2917</v>
      </c>
      <c r="D901" s="313" t="str">
        <f t="shared" si="15"/>
        <v>LMU600HV33</v>
      </c>
      <c r="E901" s="926">
        <v>33</v>
      </c>
      <c r="F901" s="927">
        <v>21256</v>
      </c>
      <c r="G901" s="928">
        <v>6.23</v>
      </c>
      <c r="H901" s="927">
        <v>32702</v>
      </c>
      <c r="I901" s="928">
        <v>9.58</v>
      </c>
      <c r="J901" s="927">
        <v>35972</v>
      </c>
      <c r="K901" s="928">
        <v>10.54</v>
      </c>
      <c r="L901" s="927">
        <v>1624</v>
      </c>
      <c r="M901" s="931"/>
      <c r="N901" s="927">
        <v>2517</v>
      </c>
      <c r="O901" s="930"/>
      <c r="P901" s="930"/>
      <c r="Q901" s="931"/>
      <c r="R901" s="927">
        <v>2829</v>
      </c>
      <c r="S901" s="930"/>
      <c r="T901" s="931"/>
      <c r="U901" s="928">
        <v>12.99</v>
      </c>
      <c r="V901" s="935"/>
      <c r="W901" s="935"/>
      <c r="X901" s="936"/>
      <c r="Y901" s="932">
        <v>20.3</v>
      </c>
      <c r="Z901" s="934"/>
    </row>
    <row r="902" spans="1:26">
      <c r="A902" s="764" t="s">
        <v>2917</v>
      </c>
      <c r="D902" s="313" t="str">
        <f t="shared" si="15"/>
        <v>LMU600HV34</v>
      </c>
      <c r="E902" s="926">
        <v>34</v>
      </c>
      <c r="F902" s="927">
        <v>21893</v>
      </c>
      <c r="G902" s="928">
        <v>6.42</v>
      </c>
      <c r="H902" s="927">
        <v>33681</v>
      </c>
      <c r="I902" s="928">
        <v>9.8699999999999992</v>
      </c>
      <c r="J902" s="927">
        <v>37049</v>
      </c>
      <c r="K902" s="928">
        <v>10.86</v>
      </c>
      <c r="L902" s="927">
        <v>1692</v>
      </c>
      <c r="M902" s="931"/>
      <c r="N902" s="927">
        <v>2623</v>
      </c>
      <c r="O902" s="930"/>
      <c r="P902" s="930"/>
      <c r="Q902" s="931"/>
      <c r="R902" s="927">
        <v>2944</v>
      </c>
      <c r="S902" s="930"/>
      <c r="T902" s="931"/>
      <c r="U902" s="928">
        <v>12.84</v>
      </c>
      <c r="V902" s="935"/>
      <c r="W902" s="935"/>
      <c r="X902" s="936"/>
      <c r="Y902" s="932">
        <v>20.3</v>
      </c>
      <c r="Z902" s="934"/>
    </row>
    <row r="903" spans="1:26">
      <c r="A903" s="764" t="s">
        <v>2917</v>
      </c>
      <c r="D903" s="313" t="str">
        <f t="shared" si="15"/>
        <v>LMU600HV35</v>
      </c>
      <c r="E903" s="926">
        <v>35</v>
      </c>
      <c r="F903" s="927">
        <v>22529</v>
      </c>
      <c r="G903" s="928">
        <v>6.6</v>
      </c>
      <c r="H903" s="927">
        <v>34660</v>
      </c>
      <c r="I903" s="928">
        <v>10.16</v>
      </c>
      <c r="J903" s="927">
        <v>38126</v>
      </c>
      <c r="K903" s="928">
        <v>11.17</v>
      </c>
      <c r="L903" s="927">
        <v>1761</v>
      </c>
      <c r="M903" s="931"/>
      <c r="N903" s="927">
        <v>2730</v>
      </c>
      <c r="O903" s="930"/>
      <c r="P903" s="930"/>
      <c r="Q903" s="931"/>
      <c r="R903" s="927">
        <v>3059</v>
      </c>
      <c r="S903" s="930"/>
      <c r="T903" s="931"/>
      <c r="U903" s="928">
        <v>12.7</v>
      </c>
      <c r="V903" s="935"/>
      <c r="W903" s="935"/>
      <c r="X903" s="936"/>
      <c r="Y903" s="932">
        <v>20.2</v>
      </c>
      <c r="Z903" s="934"/>
    </row>
    <row r="904" spans="1:26">
      <c r="A904" s="764" t="s">
        <v>2917</v>
      </c>
      <c r="D904" s="313" t="str">
        <f t="shared" si="15"/>
        <v>LMU600HV36</v>
      </c>
      <c r="E904" s="926">
        <v>36</v>
      </c>
      <c r="F904" s="927">
        <v>23165</v>
      </c>
      <c r="G904" s="928">
        <v>6.79</v>
      </c>
      <c r="H904" s="927">
        <v>35639</v>
      </c>
      <c r="I904" s="928">
        <v>10.45</v>
      </c>
      <c r="J904" s="927">
        <v>39203</v>
      </c>
      <c r="K904" s="928">
        <v>11.49</v>
      </c>
      <c r="L904" s="927">
        <v>1830</v>
      </c>
      <c r="M904" s="931"/>
      <c r="N904" s="927">
        <v>2836</v>
      </c>
      <c r="O904" s="930"/>
      <c r="P904" s="930"/>
      <c r="Q904" s="931"/>
      <c r="R904" s="927">
        <v>3173</v>
      </c>
      <c r="S904" s="930"/>
      <c r="T904" s="931"/>
      <c r="U904" s="928">
        <v>12.57</v>
      </c>
      <c r="V904" s="935"/>
      <c r="W904" s="935"/>
      <c r="X904" s="936"/>
      <c r="Y904" s="932">
        <v>20.2</v>
      </c>
      <c r="Z904" s="934"/>
    </row>
    <row r="905" spans="1:26">
      <c r="A905" s="764" t="s">
        <v>2917</v>
      </c>
      <c r="D905" s="313" t="str">
        <f t="shared" si="15"/>
        <v>LMU600HV37</v>
      </c>
      <c r="E905" s="926">
        <v>37</v>
      </c>
      <c r="F905" s="927">
        <v>23802</v>
      </c>
      <c r="G905" s="928">
        <v>6.98</v>
      </c>
      <c r="H905" s="927">
        <v>36618</v>
      </c>
      <c r="I905" s="928">
        <v>10.73</v>
      </c>
      <c r="J905" s="927">
        <v>40280</v>
      </c>
      <c r="K905" s="928">
        <v>11.81</v>
      </c>
      <c r="L905" s="927">
        <v>1899</v>
      </c>
      <c r="M905" s="931"/>
      <c r="N905" s="927">
        <v>2943</v>
      </c>
      <c r="O905" s="930"/>
      <c r="P905" s="930"/>
      <c r="Q905" s="931"/>
      <c r="R905" s="927">
        <v>3288</v>
      </c>
      <c r="S905" s="930"/>
      <c r="T905" s="931"/>
      <c r="U905" s="928">
        <v>12.44</v>
      </c>
      <c r="V905" s="935"/>
      <c r="W905" s="935"/>
      <c r="X905" s="936"/>
      <c r="Y905" s="932">
        <v>20.2</v>
      </c>
      <c r="Z905" s="934"/>
    </row>
    <row r="906" spans="1:26">
      <c r="A906" s="764" t="s">
        <v>2917</v>
      </c>
      <c r="D906" s="313" t="str">
        <f t="shared" si="15"/>
        <v>LMU600HV38</v>
      </c>
      <c r="E906" s="926">
        <v>38</v>
      </c>
      <c r="F906" s="927">
        <v>24438</v>
      </c>
      <c r="G906" s="928">
        <v>7.16</v>
      </c>
      <c r="H906" s="927">
        <v>37597</v>
      </c>
      <c r="I906" s="928">
        <v>11.02</v>
      </c>
      <c r="J906" s="927">
        <v>41357</v>
      </c>
      <c r="K906" s="928">
        <v>12.12</v>
      </c>
      <c r="L906" s="927">
        <v>1967</v>
      </c>
      <c r="M906" s="931"/>
      <c r="N906" s="927">
        <v>3049</v>
      </c>
      <c r="O906" s="930"/>
      <c r="P906" s="930"/>
      <c r="Q906" s="931"/>
      <c r="R906" s="927">
        <v>3403</v>
      </c>
      <c r="S906" s="930"/>
      <c r="T906" s="931"/>
      <c r="U906" s="928">
        <v>12.33</v>
      </c>
      <c r="V906" s="935"/>
      <c r="W906" s="935"/>
      <c r="X906" s="936"/>
      <c r="Y906" s="932">
        <v>20.100000000000001</v>
      </c>
      <c r="Z906" s="934"/>
    </row>
    <row r="907" spans="1:26">
      <c r="A907" s="764" t="s">
        <v>2917</v>
      </c>
      <c r="D907" s="313" t="str">
        <f t="shared" si="15"/>
        <v>LMU600HV39</v>
      </c>
      <c r="E907" s="926">
        <v>39</v>
      </c>
      <c r="F907" s="927">
        <v>25075</v>
      </c>
      <c r="G907" s="928">
        <v>7.35</v>
      </c>
      <c r="H907" s="927">
        <v>38576</v>
      </c>
      <c r="I907" s="928">
        <v>11.31</v>
      </c>
      <c r="J907" s="927">
        <v>42434</v>
      </c>
      <c r="K907" s="928">
        <v>12.44</v>
      </c>
      <c r="L907" s="927">
        <v>2036</v>
      </c>
      <c r="M907" s="931"/>
      <c r="N907" s="927">
        <v>3156</v>
      </c>
      <c r="O907" s="930"/>
      <c r="P907" s="930"/>
      <c r="Q907" s="931"/>
      <c r="R907" s="927">
        <v>3518</v>
      </c>
      <c r="S907" s="930"/>
      <c r="T907" s="931"/>
      <c r="U907" s="928">
        <v>12.22</v>
      </c>
      <c r="V907" s="935"/>
      <c r="W907" s="935"/>
      <c r="X907" s="936"/>
      <c r="Y907" s="932">
        <v>20.100000000000001</v>
      </c>
      <c r="Z907" s="934"/>
    </row>
    <row r="908" spans="1:26">
      <c r="A908" s="764" t="s">
        <v>2917</v>
      </c>
      <c r="D908" s="313" t="str">
        <f t="shared" si="15"/>
        <v>LMU600HV40</v>
      </c>
      <c r="E908" s="926">
        <v>40</v>
      </c>
      <c r="F908" s="927">
        <v>25711</v>
      </c>
      <c r="G908" s="928">
        <v>7.54</v>
      </c>
      <c r="H908" s="927">
        <v>39555</v>
      </c>
      <c r="I908" s="928">
        <v>11.59</v>
      </c>
      <c r="J908" s="927">
        <v>43511</v>
      </c>
      <c r="K908" s="928">
        <v>12.75</v>
      </c>
      <c r="L908" s="927">
        <v>2105</v>
      </c>
      <c r="M908" s="931"/>
      <c r="N908" s="927">
        <v>3262</v>
      </c>
      <c r="O908" s="930"/>
      <c r="P908" s="930"/>
      <c r="Q908" s="931"/>
      <c r="R908" s="927">
        <v>3632</v>
      </c>
      <c r="S908" s="930"/>
      <c r="T908" s="931"/>
      <c r="U908" s="928">
        <v>12.12</v>
      </c>
      <c r="V908" s="935"/>
      <c r="W908" s="935"/>
      <c r="X908" s="936"/>
      <c r="Y908" s="932">
        <v>20.100000000000001</v>
      </c>
      <c r="Z908" s="934"/>
    </row>
    <row r="909" spans="1:26">
      <c r="A909" s="764" t="s">
        <v>2917</v>
      </c>
      <c r="D909" s="313" t="str">
        <f t="shared" si="15"/>
        <v>LMU600HV41</v>
      </c>
      <c r="E909" s="926">
        <v>41</v>
      </c>
      <c r="F909" s="927">
        <v>26347</v>
      </c>
      <c r="G909" s="928">
        <v>7.72</v>
      </c>
      <c r="H909" s="927">
        <v>40534</v>
      </c>
      <c r="I909" s="928">
        <v>11.88</v>
      </c>
      <c r="J909" s="927">
        <v>44588</v>
      </c>
      <c r="K909" s="928">
        <v>13.07</v>
      </c>
      <c r="L909" s="927">
        <v>2174</v>
      </c>
      <c r="M909" s="931"/>
      <c r="N909" s="927">
        <v>3369</v>
      </c>
      <c r="O909" s="930"/>
      <c r="P909" s="930"/>
      <c r="Q909" s="931"/>
      <c r="R909" s="927">
        <v>3747</v>
      </c>
      <c r="S909" s="930"/>
      <c r="T909" s="931"/>
      <c r="U909" s="928">
        <v>12.03</v>
      </c>
      <c r="V909" s="935"/>
      <c r="W909" s="935"/>
      <c r="X909" s="936"/>
      <c r="Y909" s="932">
        <v>20.100000000000001</v>
      </c>
      <c r="Z909" s="934"/>
    </row>
    <row r="910" spans="1:26">
      <c r="A910" s="764" t="s">
        <v>2917</v>
      </c>
      <c r="D910" s="313" t="str">
        <f t="shared" si="15"/>
        <v>LMU600HV42</v>
      </c>
      <c r="E910" s="926">
        <v>42</v>
      </c>
      <c r="F910" s="927">
        <v>26984</v>
      </c>
      <c r="G910" s="928">
        <v>7.91</v>
      </c>
      <c r="H910" s="927">
        <v>41513</v>
      </c>
      <c r="I910" s="928">
        <v>12.17</v>
      </c>
      <c r="J910" s="927">
        <v>45665</v>
      </c>
      <c r="K910" s="928">
        <v>13.38</v>
      </c>
      <c r="L910" s="927">
        <v>2242</v>
      </c>
      <c r="M910" s="931"/>
      <c r="N910" s="927">
        <v>3476</v>
      </c>
      <c r="O910" s="930"/>
      <c r="P910" s="930"/>
      <c r="Q910" s="931"/>
      <c r="R910" s="927">
        <v>3862</v>
      </c>
      <c r="S910" s="930"/>
      <c r="T910" s="931"/>
      <c r="U910" s="928">
        <v>11.94</v>
      </c>
      <c r="V910" s="935"/>
      <c r="W910" s="935"/>
      <c r="X910" s="936"/>
      <c r="Y910" s="932">
        <v>20</v>
      </c>
      <c r="Z910" s="934"/>
    </row>
    <row r="911" spans="1:26">
      <c r="A911" s="764" t="s">
        <v>2917</v>
      </c>
      <c r="D911" s="313" t="str">
        <f t="shared" si="15"/>
        <v>LMU600HV43</v>
      </c>
      <c r="E911" s="926">
        <v>43</v>
      </c>
      <c r="F911" s="927">
        <v>27620</v>
      </c>
      <c r="G911" s="928">
        <v>8.09</v>
      </c>
      <c r="H911" s="927">
        <v>42493</v>
      </c>
      <c r="I911" s="928">
        <v>12.45</v>
      </c>
      <c r="J911" s="927">
        <v>46742</v>
      </c>
      <c r="K911" s="928">
        <v>13.7</v>
      </c>
      <c r="L911" s="927">
        <v>2311</v>
      </c>
      <c r="M911" s="931"/>
      <c r="N911" s="927">
        <v>3582</v>
      </c>
      <c r="O911" s="930"/>
      <c r="P911" s="930"/>
      <c r="Q911" s="931"/>
      <c r="R911" s="927">
        <v>3977</v>
      </c>
      <c r="S911" s="930"/>
      <c r="T911" s="931"/>
      <c r="U911" s="928">
        <v>11.86</v>
      </c>
      <c r="V911" s="935"/>
      <c r="W911" s="935"/>
      <c r="X911" s="936"/>
      <c r="Y911" s="932">
        <v>20</v>
      </c>
      <c r="Z911" s="934"/>
    </row>
    <row r="912" spans="1:26">
      <c r="A912" s="764" t="s">
        <v>2917</v>
      </c>
      <c r="D912" s="313" t="str">
        <f t="shared" si="15"/>
        <v>LMU600HV44</v>
      </c>
      <c r="E912" s="926">
        <v>44</v>
      </c>
      <c r="F912" s="927">
        <v>28257</v>
      </c>
      <c r="G912" s="928">
        <v>8.2799999999999994</v>
      </c>
      <c r="H912" s="927">
        <v>43472</v>
      </c>
      <c r="I912" s="928">
        <v>12.74</v>
      </c>
      <c r="J912" s="927">
        <v>47819</v>
      </c>
      <c r="K912" s="928">
        <v>14.01</v>
      </c>
      <c r="L912" s="927">
        <v>2380</v>
      </c>
      <c r="M912" s="931"/>
      <c r="N912" s="927">
        <v>3689</v>
      </c>
      <c r="O912" s="930"/>
      <c r="P912" s="930"/>
      <c r="Q912" s="931"/>
      <c r="R912" s="927">
        <v>4091</v>
      </c>
      <c r="S912" s="930"/>
      <c r="T912" s="931"/>
      <c r="U912" s="928">
        <v>11.79</v>
      </c>
      <c r="V912" s="935"/>
      <c r="W912" s="935"/>
      <c r="X912" s="936"/>
      <c r="Y912" s="932">
        <v>20</v>
      </c>
      <c r="Z912" s="934"/>
    </row>
    <row r="913" spans="1:26">
      <c r="A913" s="764" t="s">
        <v>2917</v>
      </c>
      <c r="D913" s="313" t="str">
        <f t="shared" si="15"/>
        <v>LMU600HV45</v>
      </c>
      <c r="E913" s="926">
        <v>45</v>
      </c>
      <c r="F913" s="927">
        <v>28893</v>
      </c>
      <c r="G913" s="928">
        <v>8.4700000000000006</v>
      </c>
      <c r="H913" s="927">
        <v>44451</v>
      </c>
      <c r="I913" s="928">
        <v>13.03</v>
      </c>
      <c r="J913" s="927">
        <v>48896</v>
      </c>
      <c r="K913" s="928">
        <v>14.33</v>
      </c>
      <c r="L913" s="927">
        <v>2449</v>
      </c>
      <c r="M913" s="931"/>
      <c r="N913" s="927">
        <v>3795</v>
      </c>
      <c r="O913" s="930"/>
      <c r="P913" s="930"/>
      <c r="Q913" s="931"/>
      <c r="R913" s="927">
        <v>4206</v>
      </c>
      <c r="S913" s="930"/>
      <c r="T913" s="931"/>
      <c r="U913" s="928">
        <v>11.71</v>
      </c>
      <c r="V913" s="935"/>
      <c r="W913" s="935"/>
      <c r="X913" s="936"/>
      <c r="Y913" s="932">
        <v>19.899999999999999</v>
      </c>
      <c r="Z913" s="934"/>
    </row>
    <row r="914" spans="1:26">
      <c r="A914" s="764" t="s">
        <v>2917</v>
      </c>
      <c r="D914" s="313" t="str">
        <f t="shared" si="15"/>
        <v>LMU600HV46</v>
      </c>
      <c r="E914" s="926">
        <v>46</v>
      </c>
      <c r="F914" s="927">
        <v>29529</v>
      </c>
      <c r="G914" s="928">
        <v>8.65</v>
      </c>
      <c r="H914" s="927">
        <v>45430</v>
      </c>
      <c r="I914" s="928">
        <v>13.31</v>
      </c>
      <c r="J914" s="927">
        <v>49973</v>
      </c>
      <c r="K914" s="928">
        <v>14.65</v>
      </c>
      <c r="L914" s="927">
        <v>2517</v>
      </c>
      <c r="M914" s="931"/>
      <c r="N914" s="927">
        <v>3902</v>
      </c>
      <c r="O914" s="930"/>
      <c r="P914" s="930"/>
      <c r="Q914" s="931"/>
      <c r="R914" s="927">
        <v>4321</v>
      </c>
      <c r="S914" s="930"/>
      <c r="T914" s="931"/>
      <c r="U914" s="928">
        <v>11.64</v>
      </c>
      <c r="V914" s="935"/>
      <c r="W914" s="935"/>
      <c r="X914" s="936"/>
      <c r="Y914" s="932">
        <v>19.899999999999999</v>
      </c>
      <c r="Z914" s="934"/>
    </row>
    <row r="915" spans="1:26">
      <c r="A915" s="764" t="s">
        <v>2917</v>
      </c>
      <c r="D915" s="313" t="str">
        <f t="shared" si="15"/>
        <v>LMU600HV47</v>
      </c>
      <c r="E915" s="926">
        <v>47</v>
      </c>
      <c r="F915" s="927">
        <v>30166</v>
      </c>
      <c r="G915" s="928">
        <v>8.84</v>
      </c>
      <c r="H915" s="927">
        <v>46409</v>
      </c>
      <c r="I915" s="928">
        <v>13.6</v>
      </c>
      <c r="J915" s="927">
        <v>51050</v>
      </c>
      <c r="K915" s="928">
        <v>14.96</v>
      </c>
      <c r="L915" s="927">
        <v>2586</v>
      </c>
      <c r="M915" s="931"/>
      <c r="N915" s="927">
        <v>4008</v>
      </c>
      <c r="O915" s="930"/>
      <c r="P915" s="930"/>
      <c r="Q915" s="931"/>
      <c r="R915" s="927">
        <v>4436</v>
      </c>
      <c r="S915" s="930"/>
      <c r="T915" s="931"/>
      <c r="U915" s="928">
        <v>11.58</v>
      </c>
      <c r="V915" s="935"/>
      <c r="W915" s="935"/>
      <c r="X915" s="936"/>
      <c r="Y915" s="932">
        <v>19.899999999999999</v>
      </c>
      <c r="Z915" s="934"/>
    </row>
    <row r="916" spans="1:26">
      <c r="A916" s="764" t="s">
        <v>2917</v>
      </c>
      <c r="D916" s="313" t="str">
        <f t="shared" si="15"/>
        <v>LMU600HV48</v>
      </c>
      <c r="E916" s="926">
        <v>48</v>
      </c>
      <c r="F916" s="927">
        <v>30802</v>
      </c>
      <c r="G916" s="928">
        <v>9.0299999999999994</v>
      </c>
      <c r="H916" s="927">
        <v>47388</v>
      </c>
      <c r="I916" s="928">
        <v>13.89</v>
      </c>
      <c r="J916" s="927">
        <v>52127</v>
      </c>
      <c r="K916" s="928">
        <v>15.28</v>
      </c>
      <c r="L916" s="927">
        <v>2655</v>
      </c>
      <c r="M916" s="931"/>
      <c r="N916" s="927">
        <v>4115</v>
      </c>
      <c r="O916" s="930"/>
      <c r="P916" s="930"/>
      <c r="Q916" s="931"/>
      <c r="R916" s="927">
        <v>4550</v>
      </c>
      <c r="S916" s="930"/>
      <c r="T916" s="931"/>
      <c r="U916" s="928">
        <v>11.52</v>
      </c>
      <c r="V916" s="935"/>
      <c r="W916" s="935"/>
      <c r="X916" s="936"/>
      <c r="Y916" s="932">
        <v>19.8</v>
      </c>
      <c r="Z916" s="934"/>
    </row>
    <row r="917" spans="1:26">
      <c r="A917" s="764" t="s">
        <v>2917</v>
      </c>
      <c r="D917" s="313" t="str">
        <f t="shared" si="15"/>
        <v>LMU600HV49</v>
      </c>
      <c r="E917" s="926">
        <v>49</v>
      </c>
      <c r="F917" s="927">
        <v>31439</v>
      </c>
      <c r="G917" s="928">
        <v>9.2100000000000009</v>
      </c>
      <c r="H917" s="927">
        <v>48367</v>
      </c>
      <c r="I917" s="928">
        <v>14.18</v>
      </c>
      <c r="J917" s="927">
        <v>53204</v>
      </c>
      <c r="K917" s="928">
        <v>15.59</v>
      </c>
      <c r="L917" s="927">
        <v>2724</v>
      </c>
      <c r="M917" s="931"/>
      <c r="N917" s="927">
        <v>4221</v>
      </c>
      <c r="O917" s="930"/>
      <c r="P917" s="930"/>
      <c r="Q917" s="931"/>
      <c r="R917" s="927">
        <v>4665</v>
      </c>
      <c r="S917" s="930"/>
      <c r="T917" s="931"/>
      <c r="U917" s="928">
        <v>11.46</v>
      </c>
      <c r="V917" s="935"/>
      <c r="W917" s="935"/>
      <c r="X917" s="936"/>
      <c r="Y917" s="932">
        <v>19.8</v>
      </c>
      <c r="Z917" s="934"/>
    </row>
    <row r="918" spans="1:26">
      <c r="A918" s="764" t="s">
        <v>2917</v>
      </c>
      <c r="D918" s="313" t="str">
        <f t="shared" si="15"/>
        <v>LMU600HV50</v>
      </c>
      <c r="E918" s="926">
        <v>50</v>
      </c>
      <c r="F918" s="927">
        <v>32075</v>
      </c>
      <c r="G918" s="928">
        <v>9.4</v>
      </c>
      <c r="H918" s="927">
        <v>49346</v>
      </c>
      <c r="I918" s="928">
        <v>14.46</v>
      </c>
      <c r="J918" s="927">
        <v>54281</v>
      </c>
      <c r="K918" s="928">
        <v>15.91</v>
      </c>
      <c r="L918" s="927">
        <v>2792</v>
      </c>
      <c r="M918" s="931"/>
      <c r="N918" s="927">
        <v>4328</v>
      </c>
      <c r="O918" s="930"/>
      <c r="P918" s="930"/>
      <c r="Q918" s="931"/>
      <c r="R918" s="927">
        <v>4780</v>
      </c>
      <c r="S918" s="930"/>
      <c r="T918" s="931"/>
      <c r="U918" s="928">
        <v>11.4</v>
      </c>
      <c r="V918" s="935"/>
      <c r="W918" s="935"/>
      <c r="X918" s="936"/>
      <c r="Y918" s="932">
        <v>19.8</v>
      </c>
      <c r="Z918" s="934"/>
    </row>
    <row r="919" spans="1:26">
      <c r="A919" s="764" t="s">
        <v>2917</v>
      </c>
      <c r="D919" s="313" t="str">
        <f t="shared" si="15"/>
        <v>LMU600HV51</v>
      </c>
      <c r="E919" s="926">
        <v>51</v>
      </c>
      <c r="F919" s="927">
        <v>32711</v>
      </c>
      <c r="G919" s="928">
        <v>9.59</v>
      </c>
      <c r="H919" s="927">
        <v>50325</v>
      </c>
      <c r="I919" s="928">
        <v>14.75</v>
      </c>
      <c r="J919" s="927">
        <v>55358</v>
      </c>
      <c r="K919" s="928">
        <v>16.22</v>
      </c>
      <c r="L919" s="927">
        <v>2861</v>
      </c>
      <c r="M919" s="931"/>
      <c r="N919" s="927">
        <v>4435</v>
      </c>
      <c r="O919" s="930"/>
      <c r="P919" s="930"/>
      <c r="Q919" s="931"/>
      <c r="R919" s="927">
        <v>4895</v>
      </c>
      <c r="S919" s="930"/>
      <c r="T919" s="931"/>
      <c r="U919" s="928">
        <v>11.35</v>
      </c>
      <c r="V919" s="935"/>
      <c r="W919" s="935"/>
      <c r="X919" s="936"/>
      <c r="Y919" s="932">
        <v>19.8</v>
      </c>
      <c r="Z919" s="934"/>
    </row>
    <row r="920" spans="1:26">
      <c r="A920" s="764" t="s">
        <v>2917</v>
      </c>
      <c r="D920" s="313" t="str">
        <f t="shared" si="15"/>
        <v>LMU600HV52</v>
      </c>
      <c r="E920" s="926">
        <v>52</v>
      </c>
      <c r="F920" s="927">
        <v>33348</v>
      </c>
      <c r="G920" s="928">
        <v>9.77</v>
      </c>
      <c r="H920" s="927">
        <v>51304</v>
      </c>
      <c r="I920" s="928">
        <v>15.04</v>
      </c>
      <c r="J920" s="927">
        <v>56435</v>
      </c>
      <c r="K920" s="928">
        <v>16.54</v>
      </c>
      <c r="L920" s="927">
        <v>2930</v>
      </c>
      <c r="M920" s="931"/>
      <c r="N920" s="927">
        <v>4541</v>
      </c>
      <c r="O920" s="930"/>
      <c r="P920" s="930"/>
      <c r="Q920" s="931"/>
      <c r="R920" s="927">
        <v>5009</v>
      </c>
      <c r="S920" s="930"/>
      <c r="T920" s="931"/>
      <c r="U920" s="928">
        <v>11.3</v>
      </c>
      <c r="V920" s="935"/>
      <c r="W920" s="935"/>
      <c r="X920" s="936"/>
      <c r="Y920" s="932">
        <v>19.7</v>
      </c>
      <c r="Z920" s="934"/>
    </row>
    <row r="921" spans="1:26">
      <c r="A921" s="764" t="s">
        <v>2917</v>
      </c>
      <c r="D921" s="313" t="str">
        <f t="shared" si="15"/>
        <v>LMU600HV53</v>
      </c>
      <c r="E921" s="926">
        <v>53</v>
      </c>
      <c r="F921" s="927">
        <v>33984</v>
      </c>
      <c r="G921" s="928">
        <v>9.9600000000000009</v>
      </c>
      <c r="H921" s="927">
        <v>52283</v>
      </c>
      <c r="I921" s="928">
        <v>15.32</v>
      </c>
      <c r="J921" s="927">
        <v>57512</v>
      </c>
      <c r="K921" s="928">
        <v>16.86</v>
      </c>
      <c r="L921" s="927">
        <v>2998</v>
      </c>
      <c r="M921" s="931"/>
      <c r="N921" s="927">
        <v>4648</v>
      </c>
      <c r="O921" s="930"/>
      <c r="P921" s="930"/>
      <c r="Q921" s="931"/>
      <c r="R921" s="927">
        <v>5124</v>
      </c>
      <c r="S921" s="930"/>
      <c r="T921" s="931"/>
      <c r="U921" s="928">
        <v>11.25</v>
      </c>
      <c r="V921" s="935"/>
      <c r="W921" s="935"/>
      <c r="X921" s="936"/>
      <c r="Y921" s="932">
        <v>19.7</v>
      </c>
      <c r="Z921" s="934"/>
    </row>
    <row r="922" spans="1:26">
      <c r="A922" s="764" t="s">
        <v>2917</v>
      </c>
      <c r="D922" s="313" t="str">
        <f t="shared" si="15"/>
        <v>LMU600HV54</v>
      </c>
      <c r="E922" s="926">
        <v>54</v>
      </c>
      <c r="F922" s="927">
        <v>34621</v>
      </c>
      <c r="G922" s="928">
        <v>10.15</v>
      </c>
      <c r="H922" s="927">
        <v>53262</v>
      </c>
      <c r="I922" s="928">
        <v>15.61</v>
      </c>
      <c r="J922" s="927">
        <v>58589</v>
      </c>
      <c r="K922" s="928">
        <v>17.170000000000002</v>
      </c>
      <c r="L922" s="927">
        <v>3067</v>
      </c>
      <c r="M922" s="931"/>
      <c r="N922" s="927">
        <v>4754</v>
      </c>
      <c r="O922" s="930"/>
      <c r="P922" s="930"/>
      <c r="Q922" s="931"/>
      <c r="R922" s="927">
        <v>5239</v>
      </c>
      <c r="S922" s="930"/>
      <c r="T922" s="931"/>
      <c r="U922" s="928">
        <v>11.2</v>
      </c>
      <c r="V922" s="935"/>
      <c r="W922" s="935"/>
      <c r="X922" s="936"/>
      <c r="Y922" s="932">
        <v>19.7</v>
      </c>
      <c r="Z922" s="934"/>
    </row>
    <row r="923" spans="1:26">
      <c r="A923" s="764" t="s">
        <v>2917</v>
      </c>
      <c r="D923" s="313" t="str">
        <f t="shared" si="15"/>
        <v>LMU600HV55</v>
      </c>
      <c r="E923" s="926">
        <v>55</v>
      </c>
      <c r="F923" s="927">
        <v>35242</v>
      </c>
      <c r="G923" s="928">
        <v>10.33</v>
      </c>
      <c r="H923" s="927">
        <v>54219</v>
      </c>
      <c r="I923" s="928">
        <v>15.89</v>
      </c>
      <c r="J923" s="927">
        <v>59641</v>
      </c>
      <c r="K923" s="928">
        <v>17.48</v>
      </c>
      <c r="L923" s="927">
        <v>3136</v>
      </c>
      <c r="M923" s="931"/>
      <c r="N923" s="927">
        <v>4861</v>
      </c>
      <c r="O923" s="930"/>
      <c r="P923" s="930"/>
      <c r="Q923" s="931"/>
      <c r="R923" s="927">
        <v>5354</v>
      </c>
      <c r="S923" s="930"/>
      <c r="T923" s="931"/>
      <c r="U923" s="928">
        <v>11.15</v>
      </c>
      <c r="V923" s="935"/>
      <c r="W923" s="935"/>
      <c r="X923" s="936"/>
      <c r="Y923" s="932">
        <v>19.600000000000001</v>
      </c>
      <c r="Z923" s="934"/>
    </row>
    <row r="924" spans="1:26">
      <c r="A924" s="764" t="s">
        <v>2917</v>
      </c>
      <c r="D924" s="313" t="str">
        <f t="shared" si="15"/>
        <v>LMU600HV56</v>
      </c>
      <c r="E924" s="926">
        <v>56</v>
      </c>
      <c r="F924" s="927">
        <v>35864</v>
      </c>
      <c r="G924" s="928">
        <v>10.51</v>
      </c>
      <c r="H924" s="927">
        <v>55175</v>
      </c>
      <c r="I924" s="928">
        <v>16.170000000000002</v>
      </c>
      <c r="J924" s="927">
        <v>60692</v>
      </c>
      <c r="K924" s="928">
        <v>17.79</v>
      </c>
      <c r="L924" s="927">
        <v>3205</v>
      </c>
      <c r="M924" s="931"/>
      <c r="N924" s="927">
        <v>4967</v>
      </c>
      <c r="O924" s="930"/>
      <c r="P924" s="930"/>
      <c r="Q924" s="931"/>
      <c r="R924" s="927">
        <v>5468</v>
      </c>
      <c r="S924" s="930"/>
      <c r="T924" s="931"/>
      <c r="U924" s="928">
        <v>11.11</v>
      </c>
      <c r="V924" s="935"/>
      <c r="W924" s="935"/>
      <c r="X924" s="936"/>
      <c r="Y924" s="932">
        <v>19.600000000000001</v>
      </c>
      <c r="Z924" s="934"/>
    </row>
    <row r="925" spans="1:26">
      <c r="A925" s="764" t="s">
        <v>2917</v>
      </c>
      <c r="D925" s="313" t="str">
        <f t="shared" si="15"/>
        <v>LMU600HV57</v>
      </c>
      <c r="E925" s="926">
        <v>57</v>
      </c>
      <c r="F925" s="927">
        <v>36485</v>
      </c>
      <c r="G925" s="928">
        <v>10.69</v>
      </c>
      <c r="H925" s="927">
        <v>56131</v>
      </c>
      <c r="I925" s="928">
        <v>16.45</v>
      </c>
      <c r="J925" s="927">
        <v>61744</v>
      </c>
      <c r="K925" s="928">
        <v>18.100000000000001</v>
      </c>
      <c r="L925" s="927">
        <v>3273</v>
      </c>
      <c r="M925" s="931"/>
      <c r="N925" s="927">
        <v>5074</v>
      </c>
      <c r="O925" s="930"/>
      <c r="P925" s="930"/>
      <c r="Q925" s="931"/>
      <c r="R925" s="927">
        <v>5583</v>
      </c>
      <c r="S925" s="930"/>
      <c r="T925" s="931"/>
      <c r="U925" s="928">
        <v>11.06</v>
      </c>
      <c r="V925" s="935"/>
      <c r="W925" s="935"/>
      <c r="X925" s="936"/>
      <c r="Y925" s="932">
        <v>19.600000000000001</v>
      </c>
      <c r="Z925" s="934"/>
    </row>
    <row r="926" spans="1:26">
      <c r="A926" s="764" t="s">
        <v>2917</v>
      </c>
      <c r="D926" s="313" t="str">
        <f t="shared" si="15"/>
        <v>LMU600HV58</v>
      </c>
      <c r="E926" s="926">
        <v>58</v>
      </c>
      <c r="F926" s="927">
        <v>37107</v>
      </c>
      <c r="G926" s="928">
        <v>10.88</v>
      </c>
      <c r="H926" s="927">
        <v>57087</v>
      </c>
      <c r="I926" s="928">
        <v>16.73</v>
      </c>
      <c r="J926" s="927">
        <v>62796</v>
      </c>
      <c r="K926" s="928">
        <v>18.399999999999999</v>
      </c>
      <c r="L926" s="927">
        <v>3342</v>
      </c>
      <c r="M926" s="931"/>
      <c r="N926" s="927">
        <v>5180</v>
      </c>
      <c r="O926" s="930"/>
      <c r="P926" s="930"/>
      <c r="Q926" s="931"/>
      <c r="R926" s="927">
        <v>5698</v>
      </c>
      <c r="S926" s="930"/>
      <c r="T926" s="931"/>
      <c r="U926" s="928">
        <v>11.02</v>
      </c>
      <c r="V926" s="935"/>
      <c r="W926" s="935"/>
      <c r="X926" s="936"/>
      <c r="Y926" s="932">
        <v>19.600000000000001</v>
      </c>
      <c r="Z926" s="934"/>
    </row>
    <row r="927" spans="1:26">
      <c r="A927" s="764" t="s">
        <v>2917</v>
      </c>
      <c r="D927" s="313" t="str">
        <f t="shared" si="15"/>
        <v>LMU600HV59</v>
      </c>
      <c r="E927" s="926">
        <v>59</v>
      </c>
      <c r="F927" s="927">
        <v>37728</v>
      </c>
      <c r="G927" s="928">
        <v>11.06</v>
      </c>
      <c r="H927" s="927">
        <v>58044</v>
      </c>
      <c r="I927" s="928">
        <v>17.010000000000002</v>
      </c>
      <c r="J927" s="927">
        <v>63848</v>
      </c>
      <c r="K927" s="928">
        <v>18.71</v>
      </c>
      <c r="L927" s="927">
        <v>3411</v>
      </c>
      <c r="M927" s="931"/>
      <c r="N927" s="927">
        <v>5287</v>
      </c>
      <c r="O927" s="930"/>
      <c r="P927" s="930"/>
      <c r="Q927" s="931"/>
      <c r="R927" s="927">
        <v>5813</v>
      </c>
      <c r="S927" s="930"/>
      <c r="T927" s="931"/>
      <c r="U927" s="928">
        <v>10.98</v>
      </c>
      <c r="V927" s="935"/>
      <c r="W927" s="935"/>
      <c r="X927" s="936"/>
      <c r="Y927" s="932">
        <v>19.5</v>
      </c>
      <c r="Z927" s="934"/>
    </row>
    <row r="928" spans="1:26">
      <c r="A928" s="764" t="s">
        <v>2917</v>
      </c>
      <c r="D928" s="313" t="str">
        <f t="shared" si="15"/>
        <v>LMU600HV60</v>
      </c>
      <c r="E928" s="926">
        <v>60</v>
      </c>
      <c r="F928" s="927">
        <v>38350</v>
      </c>
      <c r="G928" s="928">
        <v>11.24</v>
      </c>
      <c r="H928" s="927">
        <v>59000</v>
      </c>
      <c r="I928" s="928">
        <v>17.29</v>
      </c>
      <c r="J928" s="927">
        <v>63900</v>
      </c>
      <c r="K928" s="928">
        <v>18.73</v>
      </c>
      <c r="L928" s="927">
        <v>3480</v>
      </c>
      <c r="M928" s="931"/>
      <c r="N928" s="927">
        <v>5394</v>
      </c>
      <c r="O928" s="930"/>
      <c r="P928" s="930"/>
      <c r="Q928" s="931"/>
      <c r="R928" s="927">
        <v>5927</v>
      </c>
      <c r="S928" s="930"/>
      <c r="T928" s="931"/>
      <c r="U928" s="928">
        <v>10.94</v>
      </c>
      <c r="V928" s="935"/>
      <c r="W928" s="935"/>
      <c r="X928" s="936"/>
      <c r="Y928" s="932">
        <v>19.5</v>
      </c>
      <c r="Z928" s="934"/>
    </row>
    <row r="929" spans="1:26">
      <c r="A929" s="764" t="s">
        <v>2917</v>
      </c>
      <c r="D929" s="313" t="str">
        <f t="shared" si="15"/>
        <v>LMU600HV61</v>
      </c>
      <c r="E929" s="926">
        <v>61</v>
      </c>
      <c r="F929" s="927">
        <v>38468</v>
      </c>
      <c r="G929" s="928">
        <v>11.27</v>
      </c>
      <c r="H929" s="927">
        <v>59181</v>
      </c>
      <c r="I929" s="928">
        <v>17.34</v>
      </c>
      <c r="J929" s="927">
        <v>64033</v>
      </c>
      <c r="K929" s="928">
        <v>18.77</v>
      </c>
      <c r="L929" s="927">
        <v>3491</v>
      </c>
      <c r="M929" s="931"/>
      <c r="N929" s="927">
        <v>5410</v>
      </c>
      <c r="O929" s="930"/>
      <c r="P929" s="930"/>
      <c r="Q929" s="931"/>
      <c r="R929" s="927">
        <v>5983</v>
      </c>
      <c r="S929" s="930"/>
      <c r="T929" s="931"/>
      <c r="U929" s="928">
        <v>10.94</v>
      </c>
      <c r="V929" s="935"/>
      <c r="W929" s="935"/>
      <c r="X929" s="936"/>
      <c r="Y929" s="932">
        <v>19.399999999999999</v>
      </c>
      <c r="Z929" s="934"/>
    </row>
    <row r="930" spans="1:26">
      <c r="A930" s="764" t="s">
        <v>2917</v>
      </c>
      <c r="D930" s="313" t="str">
        <f t="shared" si="15"/>
        <v>LMU600HV62</v>
      </c>
      <c r="E930" s="926">
        <v>62</v>
      </c>
      <c r="F930" s="927">
        <v>38585</v>
      </c>
      <c r="G930" s="928">
        <v>11.31</v>
      </c>
      <c r="H930" s="927">
        <v>59362</v>
      </c>
      <c r="I930" s="928">
        <v>17.399999999999999</v>
      </c>
      <c r="J930" s="927">
        <v>64167</v>
      </c>
      <c r="K930" s="928">
        <v>18.809999999999999</v>
      </c>
      <c r="L930" s="927">
        <v>3502</v>
      </c>
      <c r="M930" s="931"/>
      <c r="N930" s="927">
        <v>5427</v>
      </c>
      <c r="O930" s="930"/>
      <c r="P930" s="930"/>
      <c r="Q930" s="931"/>
      <c r="R930" s="927">
        <v>5952</v>
      </c>
      <c r="S930" s="930"/>
      <c r="T930" s="931"/>
      <c r="U930" s="928">
        <v>10.94</v>
      </c>
      <c r="V930" s="935"/>
      <c r="W930" s="935"/>
      <c r="X930" s="936"/>
      <c r="Y930" s="932">
        <v>19.399999999999999</v>
      </c>
      <c r="Z930" s="934"/>
    </row>
    <row r="931" spans="1:26">
      <c r="A931" s="764" t="s">
        <v>2917</v>
      </c>
      <c r="D931" s="313" t="str">
        <f t="shared" si="15"/>
        <v>LMU600HV63</v>
      </c>
      <c r="E931" s="926">
        <v>63</v>
      </c>
      <c r="F931" s="927">
        <v>38703</v>
      </c>
      <c r="G931" s="928">
        <v>11.34</v>
      </c>
      <c r="H931" s="927">
        <v>59543</v>
      </c>
      <c r="I931" s="928">
        <v>17.45</v>
      </c>
      <c r="J931" s="927">
        <v>64300</v>
      </c>
      <c r="K931" s="928">
        <v>18.850000000000001</v>
      </c>
      <c r="L931" s="927">
        <v>3512</v>
      </c>
      <c r="M931" s="931"/>
      <c r="N931" s="927">
        <v>5444</v>
      </c>
      <c r="O931" s="930"/>
      <c r="P931" s="930"/>
      <c r="Q931" s="931"/>
      <c r="R931" s="927">
        <v>5965</v>
      </c>
      <c r="S931" s="930"/>
      <c r="T931" s="931"/>
      <c r="U931" s="928">
        <v>10.94</v>
      </c>
      <c r="V931" s="935"/>
      <c r="W931" s="935"/>
      <c r="X931" s="936"/>
      <c r="Y931" s="932">
        <v>19.3</v>
      </c>
      <c r="Z931" s="934"/>
    </row>
    <row r="932" spans="1:26">
      <c r="A932" s="764" t="s">
        <v>2917</v>
      </c>
      <c r="D932" s="313" t="str">
        <f t="shared" si="15"/>
        <v>LMU600HV64</v>
      </c>
      <c r="E932" s="926">
        <v>64</v>
      </c>
      <c r="F932" s="927">
        <v>38820</v>
      </c>
      <c r="G932" s="928">
        <v>11.38</v>
      </c>
      <c r="H932" s="927">
        <v>59724</v>
      </c>
      <c r="I932" s="928">
        <v>17.5</v>
      </c>
      <c r="J932" s="927">
        <v>64433</v>
      </c>
      <c r="K932" s="928">
        <v>18.88</v>
      </c>
      <c r="L932" s="927">
        <v>3523</v>
      </c>
      <c r="M932" s="931"/>
      <c r="N932" s="927">
        <v>5461</v>
      </c>
      <c r="O932" s="930"/>
      <c r="P932" s="930"/>
      <c r="Q932" s="931"/>
      <c r="R932" s="927">
        <v>5977</v>
      </c>
      <c r="S932" s="930"/>
      <c r="T932" s="931"/>
      <c r="U932" s="928">
        <v>10.94</v>
      </c>
      <c r="V932" s="935"/>
      <c r="W932" s="935"/>
      <c r="X932" s="936"/>
      <c r="Y932" s="932">
        <v>19.3</v>
      </c>
      <c r="Z932" s="934"/>
    </row>
    <row r="933" spans="1:26">
      <c r="A933" s="764" t="s">
        <v>2917</v>
      </c>
      <c r="D933" s="313" t="str">
        <f t="shared" si="15"/>
        <v>LMU600HV65</v>
      </c>
      <c r="E933" s="926">
        <v>65</v>
      </c>
      <c r="F933" s="927">
        <v>38938</v>
      </c>
      <c r="G933" s="928">
        <v>11.41</v>
      </c>
      <c r="H933" s="927">
        <v>59905</v>
      </c>
      <c r="I933" s="928">
        <v>17.559999999999999</v>
      </c>
      <c r="J933" s="927">
        <v>64567</v>
      </c>
      <c r="K933" s="928">
        <v>18.920000000000002</v>
      </c>
      <c r="L933" s="927">
        <v>3534</v>
      </c>
      <c r="M933" s="931"/>
      <c r="N933" s="927">
        <v>5478</v>
      </c>
      <c r="O933" s="930"/>
      <c r="P933" s="930"/>
      <c r="Q933" s="931"/>
      <c r="R933" s="927">
        <v>5990</v>
      </c>
      <c r="S933" s="930"/>
      <c r="T933" s="931"/>
      <c r="U933" s="928">
        <v>10.94</v>
      </c>
      <c r="V933" s="935"/>
      <c r="W933" s="935"/>
      <c r="X933" s="936"/>
      <c r="Y933" s="932">
        <v>19.2</v>
      </c>
      <c r="Z933" s="934"/>
    </row>
    <row r="934" spans="1:26">
      <c r="A934" s="764" t="s">
        <v>2917</v>
      </c>
      <c r="D934" s="313" t="str">
        <f t="shared" si="15"/>
        <v>LMU600HV66</v>
      </c>
      <c r="E934" s="926">
        <v>66</v>
      </c>
      <c r="F934" s="927">
        <v>39056</v>
      </c>
      <c r="G934" s="928">
        <v>11.45</v>
      </c>
      <c r="H934" s="927">
        <v>60086</v>
      </c>
      <c r="I934" s="928">
        <v>17.61</v>
      </c>
      <c r="J934" s="927">
        <v>64700</v>
      </c>
      <c r="K934" s="928">
        <v>18.96</v>
      </c>
      <c r="L934" s="927">
        <v>3545</v>
      </c>
      <c r="M934" s="931"/>
      <c r="N934" s="927">
        <v>5495</v>
      </c>
      <c r="O934" s="930"/>
      <c r="P934" s="930"/>
      <c r="Q934" s="931"/>
      <c r="R934" s="927">
        <v>6002</v>
      </c>
      <c r="S934" s="930"/>
      <c r="T934" s="931"/>
      <c r="U934" s="928">
        <v>10.93</v>
      </c>
      <c r="V934" s="935"/>
      <c r="W934" s="935"/>
      <c r="X934" s="936"/>
      <c r="Y934" s="932">
        <v>19.100000000000001</v>
      </c>
      <c r="Z934" s="934"/>
    </row>
    <row r="935" spans="1:26">
      <c r="A935" s="764" t="s">
        <v>2917</v>
      </c>
      <c r="D935" s="313" t="str">
        <f t="shared" si="15"/>
        <v>LMU600HV67</v>
      </c>
      <c r="E935" s="926">
        <v>67</v>
      </c>
      <c r="F935" s="927">
        <v>39173</v>
      </c>
      <c r="G935" s="928">
        <v>11.48</v>
      </c>
      <c r="H935" s="927">
        <v>60267</v>
      </c>
      <c r="I935" s="928">
        <v>17.66</v>
      </c>
      <c r="J935" s="927">
        <v>64833</v>
      </c>
      <c r="K935" s="928">
        <v>19</v>
      </c>
      <c r="L935" s="927">
        <v>3556</v>
      </c>
      <c r="M935" s="931"/>
      <c r="N935" s="927">
        <v>5512</v>
      </c>
      <c r="O935" s="930"/>
      <c r="P935" s="930"/>
      <c r="Q935" s="931"/>
      <c r="R935" s="927">
        <v>6015</v>
      </c>
      <c r="S935" s="930"/>
      <c r="T935" s="931"/>
      <c r="U935" s="928">
        <v>10.93</v>
      </c>
      <c r="V935" s="935"/>
      <c r="W935" s="935"/>
      <c r="X935" s="936"/>
      <c r="Y935" s="932">
        <v>19.100000000000001</v>
      </c>
      <c r="Z935" s="934"/>
    </row>
    <row r="936" spans="1:26">
      <c r="A936" s="764" t="s">
        <v>2917</v>
      </c>
      <c r="D936" s="313" t="str">
        <f t="shared" si="15"/>
        <v>LMU600HV68</v>
      </c>
      <c r="E936" s="926">
        <v>68</v>
      </c>
      <c r="F936" s="927">
        <v>39291</v>
      </c>
      <c r="G936" s="928">
        <v>11.52</v>
      </c>
      <c r="H936" s="927">
        <v>60448</v>
      </c>
      <c r="I936" s="928">
        <v>17.72</v>
      </c>
      <c r="J936" s="927">
        <v>64967</v>
      </c>
      <c r="K936" s="928">
        <v>19.04</v>
      </c>
      <c r="L936" s="927">
        <v>3567</v>
      </c>
      <c r="M936" s="931"/>
      <c r="N936" s="927">
        <v>5529</v>
      </c>
      <c r="O936" s="930"/>
      <c r="P936" s="930"/>
      <c r="Q936" s="931"/>
      <c r="R936" s="927">
        <v>6027</v>
      </c>
      <c r="S936" s="930"/>
      <c r="T936" s="931"/>
      <c r="U936" s="928">
        <v>10.93</v>
      </c>
      <c r="V936" s="935"/>
      <c r="W936" s="935"/>
      <c r="X936" s="936"/>
      <c r="Y936" s="932">
        <v>19</v>
      </c>
      <c r="Z936" s="934"/>
    </row>
    <row r="937" spans="1:26">
      <c r="A937" s="764" t="s">
        <v>2917</v>
      </c>
      <c r="D937" s="313" t="str">
        <f t="shared" si="15"/>
        <v>LMU600HV69</v>
      </c>
      <c r="E937" s="926">
        <v>69</v>
      </c>
      <c r="F937" s="927">
        <v>39409</v>
      </c>
      <c r="G937" s="928">
        <v>11.55</v>
      </c>
      <c r="H937" s="927">
        <v>60629</v>
      </c>
      <c r="I937" s="928">
        <v>17.77</v>
      </c>
      <c r="J937" s="927">
        <v>65100</v>
      </c>
      <c r="K937" s="928">
        <v>19.079999999999998</v>
      </c>
      <c r="L937" s="927">
        <v>3578</v>
      </c>
      <c r="M937" s="931"/>
      <c r="N937" s="927">
        <v>5546</v>
      </c>
      <c r="O937" s="930"/>
      <c r="P937" s="930"/>
      <c r="Q937" s="931"/>
      <c r="R937" s="927">
        <v>6040</v>
      </c>
      <c r="S937" s="930"/>
      <c r="T937" s="931"/>
      <c r="U937" s="928">
        <v>10.93</v>
      </c>
      <c r="V937" s="935"/>
      <c r="W937" s="935"/>
      <c r="X937" s="936"/>
      <c r="Y937" s="932">
        <v>19</v>
      </c>
      <c r="Z937" s="934"/>
    </row>
    <row r="938" spans="1:26">
      <c r="A938" s="764" t="s">
        <v>2917</v>
      </c>
      <c r="D938" s="313" t="str">
        <f t="shared" si="15"/>
        <v>LMU600HV70</v>
      </c>
      <c r="E938" s="926">
        <v>70</v>
      </c>
      <c r="F938" s="927">
        <v>39526</v>
      </c>
      <c r="G938" s="928">
        <v>11.58</v>
      </c>
      <c r="H938" s="927">
        <v>60810</v>
      </c>
      <c r="I938" s="928">
        <v>17.82</v>
      </c>
      <c r="J938" s="927">
        <v>65233</v>
      </c>
      <c r="K938" s="928">
        <v>19.12</v>
      </c>
      <c r="L938" s="927">
        <v>3589</v>
      </c>
      <c r="M938" s="931"/>
      <c r="N938" s="927">
        <v>5563</v>
      </c>
      <c r="O938" s="930"/>
      <c r="P938" s="930"/>
      <c r="Q938" s="931"/>
      <c r="R938" s="927">
        <v>6052</v>
      </c>
      <c r="S938" s="930"/>
      <c r="T938" s="931"/>
      <c r="U938" s="928">
        <v>10.93</v>
      </c>
      <c r="V938" s="935"/>
      <c r="W938" s="935"/>
      <c r="X938" s="936"/>
      <c r="Y938" s="932">
        <v>18.899999999999999</v>
      </c>
      <c r="Z938" s="934"/>
    </row>
    <row r="939" spans="1:26">
      <c r="A939" s="764" t="s">
        <v>2917</v>
      </c>
      <c r="D939" s="313" t="str">
        <f t="shared" si="15"/>
        <v>LMU600HV71</v>
      </c>
      <c r="E939" s="926">
        <v>71</v>
      </c>
      <c r="F939" s="927">
        <v>39644</v>
      </c>
      <c r="G939" s="928">
        <v>11.62</v>
      </c>
      <c r="H939" s="927">
        <v>60990</v>
      </c>
      <c r="I939" s="928">
        <v>17.88</v>
      </c>
      <c r="J939" s="927">
        <v>65367</v>
      </c>
      <c r="K939" s="928">
        <v>19.16</v>
      </c>
      <c r="L939" s="927">
        <v>3600</v>
      </c>
      <c r="M939" s="931"/>
      <c r="N939" s="927">
        <v>5580</v>
      </c>
      <c r="O939" s="930"/>
      <c r="P939" s="930"/>
      <c r="Q939" s="931"/>
      <c r="R939" s="927">
        <v>6065</v>
      </c>
      <c r="S939" s="930"/>
      <c r="T939" s="931"/>
      <c r="U939" s="928">
        <v>10.93</v>
      </c>
      <c r="V939" s="935"/>
      <c r="W939" s="935"/>
      <c r="X939" s="936"/>
      <c r="Y939" s="932">
        <v>18.899999999999999</v>
      </c>
      <c r="Z939" s="934"/>
    </row>
    <row r="940" spans="1:26">
      <c r="A940" s="764" t="s">
        <v>2917</v>
      </c>
      <c r="D940" s="313" t="str">
        <f t="shared" si="15"/>
        <v>LMU600HV72</v>
      </c>
      <c r="E940" s="926">
        <v>72</v>
      </c>
      <c r="F940" s="927">
        <v>39761</v>
      </c>
      <c r="G940" s="928">
        <v>11.65</v>
      </c>
      <c r="H940" s="927">
        <v>61171</v>
      </c>
      <c r="I940" s="928">
        <v>17.93</v>
      </c>
      <c r="J940" s="927">
        <v>65500</v>
      </c>
      <c r="K940" s="928">
        <v>19.2</v>
      </c>
      <c r="L940" s="927">
        <v>3611</v>
      </c>
      <c r="M940" s="931"/>
      <c r="N940" s="927">
        <v>5597</v>
      </c>
      <c r="O940" s="930"/>
      <c r="P940" s="930"/>
      <c r="Q940" s="931"/>
      <c r="R940" s="927">
        <v>6077</v>
      </c>
      <c r="S940" s="930"/>
      <c r="T940" s="931"/>
      <c r="U940" s="928">
        <v>10.93</v>
      </c>
      <c r="V940" s="935"/>
      <c r="W940" s="935"/>
      <c r="X940" s="936"/>
      <c r="Y940" s="932">
        <v>18.8</v>
      </c>
      <c r="Z940" s="934"/>
    </row>
    <row r="941" spans="1:26">
      <c r="A941" s="764" t="s">
        <v>2917</v>
      </c>
      <c r="D941" s="313" t="str">
        <f t="shared" si="15"/>
        <v>LMU600HV73</v>
      </c>
      <c r="E941" s="926">
        <v>73</v>
      </c>
      <c r="F941" s="927">
        <v>39879</v>
      </c>
      <c r="G941" s="928">
        <v>11.69</v>
      </c>
      <c r="H941" s="927">
        <v>61352</v>
      </c>
      <c r="I941" s="928">
        <v>17.98</v>
      </c>
      <c r="J941" s="927">
        <v>65633</v>
      </c>
      <c r="K941" s="928">
        <v>19.239999999999998</v>
      </c>
      <c r="L941" s="927">
        <v>3622</v>
      </c>
      <c r="M941" s="931"/>
      <c r="N941" s="927">
        <v>5614</v>
      </c>
      <c r="O941" s="930"/>
      <c r="P941" s="930"/>
      <c r="Q941" s="931"/>
      <c r="R941" s="927">
        <v>6090</v>
      </c>
      <c r="S941" s="930"/>
      <c r="T941" s="931"/>
      <c r="U941" s="928">
        <v>10.93</v>
      </c>
      <c r="V941" s="935"/>
      <c r="W941" s="935"/>
      <c r="X941" s="936"/>
      <c r="Y941" s="932">
        <v>18.7</v>
      </c>
      <c r="Z941" s="934"/>
    </row>
    <row r="942" spans="1:26">
      <c r="A942" s="764" t="s">
        <v>2917</v>
      </c>
      <c r="D942" s="313" t="str">
        <f t="shared" si="15"/>
        <v>LMU600HV74</v>
      </c>
      <c r="E942" s="926">
        <v>74</v>
      </c>
      <c r="F942" s="927">
        <v>39997</v>
      </c>
      <c r="G942" s="928">
        <v>11.72</v>
      </c>
      <c r="H942" s="927">
        <v>61533</v>
      </c>
      <c r="I942" s="928">
        <v>18.03</v>
      </c>
      <c r="J942" s="927">
        <v>65767</v>
      </c>
      <c r="K942" s="928">
        <v>19.28</v>
      </c>
      <c r="L942" s="927">
        <v>3633</v>
      </c>
      <c r="M942" s="931"/>
      <c r="N942" s="927">
        <v>5631</v>
      </c>
      <c r="O942" s="930"/>
      <c r="P942" s="930"/>
      <c r="Q942" s="931"/>
      <c r="R942" s="927">
        <v>6102</v>
      </c>
      <c r="S942" s="930"/>
      <c r="T942" s="931"/>
      <c r="U942" s="928">
        <v>10.93</v>
      </c>
      <c r="V942" s="935"/>
      <c r="W942" s="935"/>
      <c r="X942" s="936"/>
      <c r="Y942" s="932">
        <v>18.7</v>
      </c>
      <c r="Z942" s="934"/>
    </row>
    <row r="943" spans="1:26">
      <c r="A943" s="764" t="s">
        <v>2917</v>
      </c>
      <c r="D943" s="313" t="str">
        <f t="shared" si="15"/>
        <v>LMU600HV75</v>
      </c>
      <c r="E943" s="926">
        <v>75</v>
      </c>
      <c r="F943" s="927">
        <v>40114</v>
      </c>
      <c r="G943" s="928">
        <v>11.76</v>
      </c>
      <c r="H943" s="927">
        <v>61714</v>
      </c>
      <c r="I943" s="928">
        <v>18.09</v>
      </c>
      <c r="J943" s="927">
        <v>65900</v>
      </c>
      <c r="K943" s="928">
        <v>19.309999999999999</v>
      </c>
      <c r="L943" s="927">
        <v>3644</v>
      </c>
      <c r="M943" s="931"/>
      <c r="N943" s="927">
        <v>5648</v>
      </c>
      <c r="O943" s="930"/>
      <c r="P943" s="930"/>
      <c r="Q943" s="931"/>
      <c r="R943" s="927">
        <v>6115</v>
      </c>
      <c r="S943" s="930"/>
      <c r="T943" s="931"/>
      <c r="U943" s="928">
        <v>10.93</v>
      </c>
      <c r="V943" s="935"/>
      <c r="W943" s="935"/>
      <c r="X943" s="936"/>
      <c r="Y943" s="932">
        <v>18.600000000000001</v>
      </c>
      <c r="Z943" s="934"/>
    </row>
    <row r="944" spans="1:26">
      <c r="A944" s="764" t="s">
        <v>2917</v>
      </c>
      <c r="D944" s="313" t="str">
        <f t="shared" si="15"/>
        <v>LMU600HV76</v>
      </c>
      <c r="E944" s="926">
        <v>76</v>
      </c>
      <c r="F944" s="927">
        <v>40232</v>
      </c>
      <c r="G944" s="928">
        <v>11.79</v>
      </c>
      <c r="H944" s="927">
        <v>61895</v>
      </c>
      <c r="I944" s="928">
        <v>18.14</v>
      </c>
      <c r="J944" s="927">
        <v>66033</v>
      </c>
      <c r="K944" s="928">
        <v>19.350000000000001</v>
      </c>
      <c r="L944" s="927">
        <v>3654</v>
      </c>
      <c r="M944" s="931"/>
      <c r="N944" s="927">
        <v>5664</v>
      </c>
      <c r="O944" s="930"/>
      <c r="P944" s="930"/>
      <c r="Q944" s="931"/>
      <c r="R944" s="927">
        <v>6127</v>
      </c>
      <c r="S944" s="930"/>
      <c r="T944" s="931"/>
      <c r="U944" s="928">
        <v>10.93</v>
      </c>
      <c r="V944" s="935"/>
      <c r="W944" s="935"/>
      <c r="X944" s="936"/>
      <c r="Y944" s="932">
        <v>18.600000000000001</v>
      </c>
      <c r="Z944" s="934"/>
    </row>
    <row r="945" spans="1:26">
      <c r="A945" s="764" t="s">
        <v>2917</v>
      </c>
      <c r="D945" s="313" t="str">
        <f t="shared" si="15"/>
        <v>LMU600HV77</v>
      </c>
      <c r="E945" s="926">
        <v>77</v>
      </c>
      <c r="F945" s="927">
        <v>40350</v>
      </c>
      <c r="G945" s="928">
        <v>11.83</v>
      </c>
      <c r="H945" s="927">
        <v>62076</v>
      </c>
      <c r="I945" s="928">
        <v>18.190000000000001</v>
      </c>
      <c r="J945" s="927">
        <v>66167</v>
      </c>
      <c r="K945" s="928">
        <v>19.39</v>
      </c>
      <c r="L945" s="927">
        <v>3665</v>
      </c>
      <c r="M945" s="931"/>
      <c r="N945" s="927">
        <v>5681</v>
      </c>
      <c r="O945" s="930"/>
      <c r="P945" s="930"/>
      <c r="Q945" s="931"/>
      <c r="R945" s="927">
        <v>6140</v>
      </c>
      <c r="S945" s="930"/>
      <c r="T945" s="931"/>
      <c r="U945" s="928">
        <v>10.93</v>
      </c>
      <c r="V945" s="935"/>
      <c r="W945" s="935"/>
      <c r="X945" s="936"/>
      <c r="Y945" s="932">
        <v>18.5</v>
      </c>
      <c r="Z945" s="934"/>
    </row>
    <row r="946" spans="1:26">
      <c r="A946" s="764" t="s">
        <v>2917</v>
      </c>
      <c r="D946" s="313" t="str">
        <f t="shared" si="15"/>
        <v>LMU600HV78</v>
      </c>
      <c r="E946" s="926">
        <v>78</v>
      </c>
      <c r="F946" s="927">
        <v>40467</v>
      </c>
      <c r="G946" s="928">
        <v>11.86</v>
      </c>
      <c r="H946" s="927">
        <v>62257</v>
      </c>
      <c r="I946" s="928">
        <v>18.25</v>
      </c>
      <c r="J946" s="927">
        <v>66300</v>
      </c>
      <c r="K946" s="928">
        <v>19.43</v>
      </c>
      <c r="L946" s="927">
        <v>3676</v>
      </c>
      <c r="M946" s="931"/>
      <c r="N946" s="927">
        <v>5698</v>
      </c>
      <c r="O946" s="930"/>
      <c r="P946" s="930"/>
      <c r="Q946" s="931"/>
      <c r="R946" s="927">
        <v>6152</v>
      </c>
      <c r="S946" s="930"/>
      <c r="T946" s="931"/>
      <c r="U946" s="928">
        <v>10.93</v>
      </c>
      <c r="V946" s="935"/>
      <c r="W946" s="935"/>
      <c r="X946" s="936"/>
      <c r="Y946" s="932">
        <v>18.399999999999999</v>
      </c>
      <c r="Z946" s="934"/>
    </row>
    <row r="947" spans="1:26">
      <c r="A947" s="764" t="s">
        <v>2917</v>
      </c>
      <c r="D947" s="313" t="str">
        <f t="shared" si="15"/>
        <v>LMU600HV79</v>
      </c>
      <c r="E947" s="926">
        <v>79</v>
      </c>
      <c r="F947" s="927">
        <v>40585</v>
      </c>
      <c r="G947" s="928">
        <v>11.89</v>
      </c>
      <c r="H947" s="927">
        <v>62438</v>
      </c>
      <c r="I947" s="928">
        <v>18.3</v>
      </c>
      <c r="J947" s="927">
        <v>66433</v>
      </c>
      <c r="K947" s="928">
        <v>19.47</v>
      </c>
      <c r="L947" s="927">
        <v>3687</v>
      </c>
      <c r="M947" s="931"/>
      <c r="N947" s="927">
        <v>5715</v>
      </c>
      <c r="O947" s="930"/>
      <c r="P947" s="930"/>
      <c r="Q947" s="931"/>
      <c r="R947" s="927">
        <v>6165</v>
      </c>
      <c r="S947" s="930"/>
      <c r="T947" s="931"/>
      <c r="U947" s="928">
        <v>10.92</v>
      </c>
      <c r="V947" s="935"/>
      <c r="W947" s="935"/>
      <c r="X947" s="936"/>
      <c r="Y947" s="932">
        <v>18.399999999999999</v>
      </c>
      <c r="Z947" s="934"/>
    </row>
    <row r="948" spans="1:26">
      <c r="A948" s="764" t="s">
        <v>2917</v>
      </c>
      <c r="D948" s="313" t="str">
        <f t="shared" si="15"/>
        <v>LMU600HV80</v>
      </c>
      <c r="E948" s="926">
        <v>80</v>
      </c>
      <c r="F948" s="927">
        <v>40702</v>
      </c>
      <c r="G948" s="928">
        <v>11.93</v>
      </c>
      <c r="H948" s="927">
        <v>62619</v>
      </c>
      <c r="I948" s="928">
        <v>18.350000000000001</v>
      </c>
      <c r="J948" s="927">
        <v>66567</v>
      </c>
      <c r="K948" s="928">
        <v>19.510000000000002</v>
      </c>
      <c r="L948" s="927">
        <v>3698</v>
      </c>
      <c r="M948" s="931"/>
      <c r="N948" s="927">
        <v>5732</v>
      </c>
      <c r="O948" s="930"/>
      <c r="P948" s="930"/>
      <c r="Q948" s="931"/>
      <c r="R948" s="927">
        <v>6177</v>
      </c>
      <c r="S948" s="930"/>
      <c r="T948" s="931"/>
      <c r="U948" s="928">
        <v>10.92</v>
      </c>
      <c r="V948" s="935"/>
      <c r="W948" s="935"/>
      <c r="X948" s="936"/>
      <c r="Y948" s="932">
        <v>18.3</v>
      </c>
      <c r="Z948" s="934"/>
    </row>
    <row r="949" spans="1:26">
      <c r="A949" s="764" t="s">
        <v>2917</v>
      </c>
      <c r="D949" s="313" t="str">
        <f t="shared" si="15"/>
        <v>LMU600HV81</v>
      </c>
      <c r="E949" s="926">
        <v>81</v>
      </c>
      <c r="F949" s="927">
        <v>40820</v>
      </c>
      <c r="G949" s="928">
        <v>11.96</v>
      </c>
      <c r="H949" s="927">
        <v>62800</v>
      </c>
      <c r="I949" s="928">
        <v>18.41</v>
      </c>
      <c r="J949" s="927">
        <v>66700</v>
      </c>
      <c r="K949" s="928">
        <v>19.55</v>
      </c>
      <c r="L949" s="927">
        <v>3709</v>
      </c>
      <c r="M949" s="931"/>
      <c r="N949" s="927">
        <v>5749</v>
      </c>
      <c r="O949" s="930"/>
      <c r="P949" s="930"/>
      <c r="Q949" s="931"/>
      <c r="R949" s="927">
        <v>6190</v>
      </c>
      <c r="S949" s="930"/>
      <c r="T949" s="931"/>
      <c r="U949" s="928">
        <v>10.92</v>
      </c>
      <c r="V949" s="935"/>
      <c r="W949" s="935"/>
      <c r="X949" s="936"/>
      <c r="Y949" s="932">
        <v>18.3</v>
      </c>
      <c r="Z949" s="934"/>
    </row>
  </sheetData>
  <sheetProtection password="81F4" sheet="1" objects="1" scenarios="1"/>
  <mergeCells count="3">
    <mergeCell ref="E2:E6"/>
    <mergeCell ref="E8:E12"/>
    <mergeCell ref="E14:E21"/>
  </mergeCells>
  <hyperlinks>
    <hyperlink ref="H15" r:id="rId1" xr:uid="{13AF8CE5-6253-4590-90C7-35B928D97E0B}"/>
    <hyperlink ref="H16" r:id="rId2" xr:uid="{21EA32F1-44ED-41E3-833C-D8CC977818F9}"/>
    <hyperlink ref="H17" r:id="rId3" xr:uid="{C53F03BD-3759-4F83-9883-2565672CCBB7}"/>
    <hyperlink ref="H18" r:id="rId4" xr:uid="{5949306D-82FA-41BF-A117-E5A4437122AF}"/>
    <hyperlink ref="H19" r:id="rId5" xr:uid="{C19431BD-69C3-4D19-B0E1-1FA64295D5C7}"/>
    <hyperlink ref="H20" r:id="rId6" xr:uid="{641ED332-46F2-45BC-AE57-6A983DC8DE8B}"/>
    <hyperlink ref="H21" r:id="rId7" xr:uid="{C5F6FF06-9F27-45A2-ACB6-1B611D22923B}"/>
    <hyperlink ref="W2" location="Contents!A1" display="&lt;&lt;BACK" xr:uid="{8DB319EC-31A4-43EE-8A8E-0D011C6B6247}"/>
    <hyperlink ref="W9" location="Contents!A1" display="&lt;&lt;BACK" xr:uid="{BFAFE522-E611-4122-9D58-99EB7B68E100}"/>
  </hyperlinks>
  <pageMargins left="0.7" right="0.7" top="0.75" bottom="0.75" header="0.3" footer="0.3"/>
  <pageSetup orientation="portrait" horizontalDpi="360" verticalDpi="360"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BF63"/>
  <sheetViews>
    <sheetView showGridLines="0" zoomScaleNormal="100" workbookViewId="0">
      <selection activeCell="I2" sqref="I2"/>
    </sheetView>
  </sheetViews>
  <sheetFormatPr defaultRowHeight="12.75"/>
  <cols>
    <col min="1" max="1" width="23.7109375" style="313" customWidth="1"/>
    <col min="2" max="2" width="11.5703125" style="313" customWidth="1"/>
    <col min="3" max="3" width="9.140625" style="313" customWidth="1"/>
    <col min="4" max="4" width="15" style="313" customWidth="1"/>
    <col min="5" max="5" width="13.140625" style="313" customWidth="1"/>
    <col min="6" max="6" width="15" style="313" bestFit="1" customWidth="1"/>
    <col min="7" max="7" width="8" style="313" customWidth="1"/>
    <col min="8" max="8" width="11.85546875" style="313" customWidth="1"/>
    <col min="9" max="9" width="15" style="313" customWidth="1"/>
    <col min="10" max="10" width="10.85546875" style="313" customWidth="1"/>
    <col min="11" max="11" width="15" style="313" customWidth="1"/>
    <col min="12" max="12" width="11.5703125" style="313" customWidth="1"/>
    <col min="13" max="13" width="8.5703125" style="313" customWidth="1"/>
    <col min="14" max="16" width="15" style="313" customWidth="1"/>
    <col min="17" max="17" width="8.85546875" style="313" customWidth="1"/>
    <col min="18" max="18" width="9.5703125" style="313" customWidth="1"/>
    <col min="19" max="19" width="10.7109375" style="313" customWidth="1"/>
    <col min="20" max="20" width="15" style="313" customWidth="1"/>
    <col min="21" max="21" width="10.5703125" style="313" customWidth="1"/>
    <col min="22" max="26" width="15" style="313" customWidth="1"/>
    <col min="27" max="27" width="9.28515625" style="313" customWidth="1"/>
    <col min="28" max="28" width="9.85546875" style="313" customWidth="1"/>
    <col min="29" max="29" width="4.5703125" style="313" bestFit="1" customWidth="1"/>
    <col min="30" max="30" width="5.85546875" style="313" bestFit="1" customWidth="1"/>
    <col min="31" max="31" width="5.140625" style="313" bestFit="1" customWidth="1"/>
    <col min="32" max="40" width="15" style="313" customWidth="1"/>
    <col min="41" max="41" width="7.7109375" style="313" bestFit="1" customWidth="1"/>
    <col min="42" max="42" width="15" style="313" customWidth="1"/>
    <col min="43" max="43" width="10.85546875" style="313" customWidth="1"/>
    <col min="44" max="44" width="5.140625" style="313" bestFit="1" customWidth="1"/>
    <col min="45" max="45" width="9.5703125" style="313" customWidth="1"/>
    <col min="46" max="46" width="15" style="313" customWidth="1"/>
    <col min="47" max="48" width="7.5703125" style="313" bestFit="1" customWidth="1"/>
    <col min="49" max="49" width="8.5703125" style="313" bestFit="1" customWidth="1"/>
    <col min="50" max="50" width="15" style="313" customWidth="1"/>
    <col min="51" max="51" width="7.42578125" style="313" bestFit="1" customWidth="1"/>
    <col min="52" max="52" width="15" style="313" customWidth="1"/>
    <col min="53" max="53" width="30" style="313" bestFit="1" customWidth="1"/>
    <col min="54" max="54" width="15" style="313" customWidth="1"/>
    <col min="55" max="57" width="9.140625" style="313"/>
    <col min="58" max="58" width="14.85546875" style="313" bestFit="1" customWidth="1"/>
    <col min="59" max="16384" width="9.140625" style="313"/>
  </cols>
  <sheetData>
    <row r="1" spans="1:58" ht="15.75">
      <c r="A1" s="356" t="s">
        <v>0</v>
      </c>
      <c r="B1" s="346"/>
      <c r="C1" s="346"/>
      <c r="D1" s="346"/>
      <c r="E1" s="346"/>
      <c r="F1" s="347"/>
    </row>
    <row r="2" spans="1:58" ht="15.75">
      <c r="A2" s="357" t="s">
        <v>1</v>
      </c>
      <c r="B2" s="358" t="s">
        <v>2</v>
      </c>
      <c r="C2" s="358" t="s">
        <v>3</v>
      </c>
      <c r="D2" s="349"/>
      <c r="E2" s="349"/>
      <c r="F2" s="350"/>
      <c r="L2" s="360" t="s">
        <v>2248</v>
      </c>
    </row>
    <row r="3" spans="1:58" ht="16.5" thickBot="1">
      <c r="A3" s="359" t="s">
        <v>4</v>
      </c>
      <c r="B3" s="353"/>
      <c r="C3" s="353"/>
      <c r="D3" s="353"/>
      <c r="E3" s="353"/>
      <c r="F3" s="354"/>
    </row>
    <row r="4" spans="1:58" s="318" customFormat="1">
      <c r="A4" s="355" t="s">
        <v>5</v>
      </c>
      <c r="B4" s="355" t="s">
        <v>32</v>
      </c>
      <c r="C4" s="355" t="s">
        <v>35</v>
      </c>
      <c r="D4" s="355" t="s">
        <v>49</v>
      </c>
      <c r="E4" s="355" t="s">
        <v>51</v>
      </c>
      <c r="F4" s="355" t="s">
        <v>79</v>
      </c>
      <c r="G4" s="331" t="s">
        <v>82</v>
      </c>
      <c r="H4" s="331" t="s">
        <v>505</v>
      </c>
      <c r="I4" s="331" t="s">
        <v>636</v>
      </c>
      <c r="J4" s="331" t="s">
        <v>114</v>
      </c>
      <c r="K4" s="331" t="s">
        <v>114</v>
      </c>
      <c r="L4" s="331" t="s">
        <v>506</v>
      </c>
      <c r="M4" s="331" t="s">
        <v>156</v>
      </c>
      <c r="N4" s="331" t="s">
        <v>170</v>
      </c>
      <c r="O4" s="331" t="s">
        <v>170</v>
      </c>
      <c r="P4" s="331" t="s">
        <v>170</v>
      </c>
      <c r="Q4" s="331" t="s">
        <v>170</v>
      </c>
      <c r="R4" s="331" t="s">
        <v>170</v>
      </c>
      <c r="S4" s="331" t="s">
        <v>35</v>
      </c>
      <c r="T4" s="331" t="s">
        <v>79</v>
      </c>
      <c r="U4" s="331" t="s">
        <v>35</v>
      </c>
      <c r="V4" s="331" t="s">
        <v>79</v>
      </c>
      <c r="W4" s="331" t="s">
        <v>35</v>
      </c>
      <c r="X4" s="331" t="s">
        <v>266</v>
      </c>
      <c r="Y4" s="331" t="s">
        <v>35</v>
      </c>
      <c r="Z4" s="331" t="s">
        <v>35</v>
      </c>
      <c r="AA4" s="331" t="s">
        <v>79</v>
      </c>
      <c r="AB4" s="331" t="s">
        <v>79</v>
      </c>
      <c r="AC4" s="331" t="s">
        <v>304</v>
      </c>
      <c r="AD4" s="331" t="s">
        <v>304</v>
      </c>
      <c r="AE4" s="331" t="s">
        <v>304</v>
      </c>
      <c r="AF4" s="331" t="s">
        <v>330</v>
      </c>
      <c r="AG4" s="331" t="s">
        <v>330</v>
      </c>
      <c r="AH4" s="331" t="s">
        <v>330</v>
      </c>
      <c r="AI4" s="331" t="s">
        <v>333</v>
      </c>
      <c r="AJ4" s="331" t="s">
        <v>333</v>
      </c>
      <c r="AK4" s="331" t="s">
        <v>333</v>
      </c>
      <c r="AL4" s="331" t="s">
        <v>374</v>
      </c>
      <c r="AM4" s="331" t="s">
        <v>374</v>
      </c>
      <c r="AN4" s="331" t="s">
        <v>374</v>
      </c>
      <c r="AO4" s="331" t="s">
        <v>399</v>
      </c>
      <c r="AP4" s="331" t="s">
        <v>405</v>
      </c>
      <c r="AQ4" s="331" t="s">
        <v>266</v>
      </c>
      <c r="AR4" s="331" t="s">
        <v>405</v>
      </c>
      <c r="AS4" s="331" t="s">
        <v>422</v>
      </c>
      <c r="AT4" s="331" t="s">
        <v>424</v>
      </c>
      <c r="AU4" s="331" t="s">
        <v>266</v>
      </c>
      <c r="AV4" s="331" t="s">
        <v>266</v>
      </c>
      <c r="AW4" s="331" t="s">
        <v>82</v>
      </c>
      <c r="AX4" s="331" t="s">
        <v>170</v>
      </c>
      <c r="AY4" s="331" t="s">
        <v>449</v>
      </c>
      <c r="AZ4" s="331" t="s">
        <v>156</v>
      </c>
      <c r="BA4" s="331" t="s">
        <v>495</v>
      </c>
      <c r="BB4" s="331" t="s">
        <v>496</v>
      </c>
      <c r="BC4" s="332" t="s">
        <v>1147</v>
      </c>
      <c r="BD4" s="333" t="s">
        <v>1149</v>
      </c>
      <c r="BE4" s="333" t="s">
        <v>400</v>
      </c>
      <c r="BF4" s="333" t="s">
        <v>1152</v>
      </c>
    </row>
    <row r="5" spans="1:58" s="318" customFormat="1">
      <c r="A5" s="16"/>
      <c r="B5" s="334" t="s">
        <v>33</v>
      </c>
      <c r="C5" s="334" t="s">
        <v>507</v>
      </c>
      <c r="D5" s="16"/>
      <c r="E5" s="334" t="s">
        <v>52</v>
      </c>
      <c r="F5" s="334" t="s">
        <v>80</v>
      </c>
      <c r="G5" s="334" t="s">
        <v>83</v>
      </c>
      <c r="H5" s="334" t="s">
        <v>508</v>
      </c>
      <c r="I5" s="334" t="s">
        <v>637</v>
      </c>
      <c r="J5" s="334" t="s">
        <v>115</v>
      </c>
      <c r="K5" s="334" t="s">
        <v>125</v>
      </c>
      <c r="L5" s="334" t="s">
        <v>509</v>
      </c>
      <c r="M5" s="334" t="s">
        <v>83</v>
      </c>
      <c r="N5" s="334" t="s">
        <v>171</v>
      </c>
      <c r="O5" s="334" t="s">
        <v>174</v>
      </c>
      <c r="P5" s="334" t="s">
        <v>175</v>
      </c>
      <c r="Q5" s="334" t="s">
        <v>177</v>
      </c>
      <c r="R5" s="334" t="s">
        <v>178</v>
      </c>
      <c r="S5" s="334" t="s">
        <v>510</v>
      </c>
      <c r="T5" s="334" t="s">
        <v>197</v>
      </c>
      <c r="U5" s="334" t="s">
        <v>511</v>
      </c>
      <c r="V5" s="334" t="s">
        <v>231</v>
      </c>
      <c r="W5" s="334" t="s">
        <v>249</v>
      </c>
      <c r="X5" s="334" t="s">
        <v>267</v>
      </c>
      <c r="Y5" s="334" t="s">
        <v>268</v>
      </c>
      <c r="Z5" s="334" t="s">
        <v>283</v>
      </c>
      <c r="AA5" s="334" t="s">
        <v>512</v>
      </c>
      <c r="AB5" s="334" t="s">
        <v>512</v>
      </c>
      <c r="AC5" s="334" t="s">
        <v>305</v>
      </c>
      <c r="AD5" s="334" t="s">
        <v>315</v>
      </c>
      <c r="AE5" s="334" t="s">
        <v>321</v>
      </c>
      <c r="AF5" s="334" t="s">
        <v>171</v>
      </c>
      <c r="AG5" s="334" t="s">
        <v>177</v>
      </c>
      <c r="AH5" s="334" t="s">
        <v>178</v>
      </c>
      <c r="AI5" s="334" t="s">
        <v>267</v>
      </c>
      <c r="AJ5" s="334" t="s">
        <v>351</v>
      </c>
      <c r="AK5" s="334" t="s">
        <v>357</v>
      </c>
      <c r="AL5" s="334" t="s">
        <v>267</v>
      </c>
      <c r="AM5" s="334" t="s">
        <v>351</v>
      </c>
      <c r="AN5" s="334" t="s">
        <v>357</v>
      </c>
      <c r="AO5" s="334" t="s">
        <v>400</v>
      </c>
      <c r="AP5" s="334" t="s">
        <v>406</v>
      </c>
      <c r="AQ5" s="334" t="s">
        <v>411</v>
      </c>
      <c r="AR5" s="334" t="s">
        <v>412</v>
      </c>
      <c r="AS5" s="16"/>
      <c r="AT5" s="334" t="s">
        <v>425</v>
      </c>
      <c r="AU5" s="334" t="s">
        <v>427</v>
      </c>
      <c r="AV5" s="334" t="s">
        <v>434</v>
      </c>
      <c r="AW5" s="334" t="s">
        <v>638</v>
      </c>
      <c r="AX5" s="334" t="s">
        <v>442</v>
      </c>
      <c r="AY5" s="334" t="s">
        <v>464</v>
      </c>
      <c r="AZ5" s="334" t="s">
        <v>487</v>
      </c>
      <c r="BA5" s="16"/>
      <c r="BB5" s="334" t="s">
        <v>497</v>
      </c>
      <c r="BC5" s="335" t="s">
        <v>1148</v>
      </c>
      <c r="BD5" s="335" t="s">
        <v>1150</v>
      </c>
      <c r="BE5" s="335" t="s">
        <v>1151</v>
      </c>
      <c r="BF5" s="335" t="s">
        <v>1153</v>
      </c>
    </row>
    <row r="6" spans="1:58" s="318" customFormat="1" ht="13.5" thickBot="1">
      <c r="A6" s="16"/>
      <c r="B6" s="16"/>
      <c r="C6" s="334" t="s">
        <v>635</v>
      </c>
      <c r="D6" s="16"/>
      <c r="E6" s="16"/>
      <c r="F6" s="16"/>
      <c r="G6" s="334" t="s">
        <v>84</v>
      </c>
      <c r="H6" s="334" t="s">
        <v>98</v>
      </c>
      <c r="I6" s="16" t="s">
        <v>98</v>
      </c>
      <c r="J6" s="334" t="s">
        <v>116</v>
      </c>
      <c r="K6" s="334" t="s">
        <v>116</v>
      </c>
      <c r="L6" s="334" t="s">
        <v>139</v>
      </c>
      <c r="M6" s="334" t="s">
        <v>84</v>
      </c>
      <c r="N6" s="334" t="s">
        <v>172</v>
      </c>
      <c r="O6" s="334" t="s">
        <v>172</v>
      </c>
      <c r="P6" s="334" t="s">
        <v>172</v>
      </c>
      <c r="Q6" s="334" t="s">
        <v>172</v>
      </c>
      <c r="R6" s="334" t="s">
        <v>172</v>
      </c>
      <c r="S6" s="334" t="s">
        <v>514</v>
      </c>
      <c r="T6" s="334" t="s">
        <v>180</v>
      </c>
      <c r="U6" s="334" t="s">
        <v>514</v>
      </c>
      <c r="V6" s="334" t="s">
        <v>180</v>
      </c>
      <c r="W6" s="334" t="s">
        <v>250</v>
      </c>
      <c r="X6" s="334" t="s">
        <v>250</v>
      </c>
      <c r="Y6" s="334" t="s">
        <v>172</v>
      </c>
      <c r="Z6" s="334" t="s">
        <v>172</v>
      </c>
      <c r="AA6" s="334" t="s">
        <v>515</v>
      </c>
      <c r="AB6" s="334" t="s">
        <v>516</v>
      </c>
      <c r="AC6" s="16"/>
      <c r="AD6" s="16"/>
      <c r="AE6" s="16"/>
      <c r="AF6" s="334" t="s">
        <v>172</v>
      </c>
      <c r="AG6" s="334" t="s">
        <v>172</v>
      </c>
      <c r="AH6" s="334" t="s">
        <v>172</v>
      </c>
      <c r="AI6" s="334" t="s">
        <v>250</v>
      </c>
      <c r="AJ6" s="334" t="s">
        <v>172</v>
      </c>
      <c r="AK6" s="334" t="s">
        <v>172</v>
      </c>
      <c r="AL6" s="334" t="s">
        <v>250</v>
      </c>
      <c r="AM6" s="334" t="s">
        <v>172</v>
      </c>
      <c r="AN6" s="334" t="s">
        <v>172</v>
      </c>
      <c r="AO6" s="334" t="s">
        <v>401</v>
      </c>
      <c r="AP6" s="334" t="s">
        <v>180</v>
      </c>
      <c r="AQ6" s="334" t="s">
        <v>180</v>
      </c>
      <c r="AR6" s="334" t="s">
        <v>413</v>
      </c>
      <c r="AS6" s="16"/>
      <c r="AT6" s="16"/>
      <c r="AU6" s="334" t="s">
        <v>428</v>
      </c>
      <c r="AV6" s="334" t="s">
        <v>428</v>
      </c>
      <c r="AW6" s="334" t="s">
        <v>428</v>
      </c>
      <c r="AX6" s="334" t="s">
        <v>449</v>
      </c>
      <c r="AY6" s="334" t="s">
        <v>465</v>
      </c>
      <c r="AZ6" s="334" t="s">
        <v>488</v>
      </c>
      <c r="BA6" s="16"/>
      <c r="BB6" s="16"/>
      <c r="BC6" s="336" t="s">
        <v>963</v>
      </c>
      <c r="BD6" s="337"/>
      <c r="BE6" s="336"/>
      <c r="BF6" s="336" t="s">
        <v>1154</v>
      </c>
    </row>
    <row r="7" spans="1:58" s="318" customFormat="1" ht="13.5" thickBot="1">
      <c r="A7" s="338" t="s">
        <v>6</v>
      </c>
      <c r="B7" s="338" t="s">
        <v>34</v>
      </c>
      <c r="C7" s="338" t="s">
        <v>36</v>
      </c>
      <c r="D7" s="338" t="s">
        <v>50</v>
      </c>
      <c r="E7" s="339" t="s">
        <v>53</v>
      </c>
      <c r="F7" s="338" t="s">
        <v>81</v>
      </c>
      <c r="G7" s="338" t="s">
        <v>85</v>
      </c>
      <c r="H7" s="338" t="s">
        <v>99</v>
      </c>
      <c r="I7" s="338" t="s">
        <v>101</v>
      </c>
      <c r="J7" s="338" t="s">
        <v>117</v>
      </c>
      <c r="K7" s="338" t="s">
        <v>117</v>
      </c>
      <c r="L7" s="338" t="s">
        <v>140</v>
      </c>
      <c r="M7" s="338" t="s">
        <v>157</v>
      </c>
      <c r="N7" s="338" t="s">
        <v>173</v>
      </c>
      <c r="O7" s="338" t="s">
        <v>173</v>
      </c>
      <c r="P7" s="338" t="s">
        <v>176</v>
      </c>
      <c r="Q7" s="338" t="s">
        <v>176</v>
      </c>
      <c r="R7" s="338" t="s">
        <v>179</v>
      </c>
      <c r="S7" s="338" t="s">
        <v>181</v>
      </c>
      <c r="T7" s="338" t="s">
        <v>198</v>
      </c>
      <c r="U7" s="338" t="s">
        <v>215</v>
      </c>
      <c r="V7" s="338" t="s">
        <v>232</v>
      </c>
      <c r="W7" s="338" t="s">
        <v>251</v>
      </c>
      <c r="X7" s="338" t="s">
        <v>251</v>
      </c>
      <c r="Y7" s="338" t="s">
        <v>269</v>
      </c>
      <c r="Z7" s="338" t="s">
        <v>270</v>
      </c>
      <c r="AA7" s="338" t="s">
        <v>288</v>
      </c>
      <c r="AB7" s="338" t="s">
        <v>292</v>
      </c>
      <c r="AC7" s="338" t="s">
        <v>306</v>
      </c>
      <c r="AD7" s="338" t="s">
        <v>316</v>
      </c>
      <c r="AE7" s="338" t="s">
        <v>320</v>
      </c>
      <c r="AF7" s="338" t="s">
        <v>173</v>
      </c>
      <c r="AG7" s="338" t="s">
        <v>331</v>
      </c>
      <c r="AH7" s="338" t="s">
        <v>332</v>
      </c>
      <c r="AI7" s="338" t="s">
        <v>334</v>
      </c>
      <c r="AJ7" s="338" t="s">
        <v>352</v>
      </c>
      <c r="AK7" s="338" t="s">
        <v>358</v>
      </c>
      <c r="AL7" s="338" t="s">
        <v>334</v>
      </c>
      <c r="AM7" s="338" t="s">
        <v>352</v>
      </c>
      <c r="AN7" s="338" t="s">
        <v>358</v>
      </c>
      <c r="AO7" s="340" t="s">
        <v>45</v>
      </c>
      <c r="AP7" s="340" t="s">
        <v>407</v>
      </c>
      <c r="AQ7" s="340" t="s">
        <v>407</v>
      </c>
      <c r="AR7" s="340" t="s">
        <v>1168</v>
      </c>
      <c r="AS7" s="340" t="s">
        <v>423</v>
      </c>
      <c r="AT7" s="340" t="s">
        <v>426</v>
      </c>
      <c r="AU7" s="340" t="s">
        <v>404</v>
      </c>
      <c r="AV7" s="340" t="s">
        <v>438</v>
      </c>
      <c r="AW7" s="338" t="s">
        <v>443</v>
      </c>
      <c r="AX7" s="338" t="s">
        <v>450</v>
      </c>
      <c r="AY7" s="338" t="s">
        <v>466</v>
      </c>
      <c r="AZ7" s="338" t="s">
        <v>489</v>
      </c>
      <c r="BA7" s="341" t="s">
        <v>1164</v>
      </c>
      <c r="BB7" s="338" t="s">
        <v>498</v>
      </c>
      <c r="BC7" s="342">
        <v>1</v>
      </c>
      <c r="BD7" s="342">
        <v>1</v>
      </c>
      <c r="BE7" s="342">
        <v>1</v>
      </c>
      <c r="BF7" s="342">
        <v>11.6</v>
      </c>
    </row>
    <row r="8" spans="1:58" s="318" customFormat="1" ht="13.5" thickBot="1">
      <c r="A8" s="338" t="s">
        <v>7</v>
      </c>
      <c r="B8" s="338" t="s">
        <v>34</v>
      </c>
      <c r="C8" s="338" t="s">
        <v>36</v>
      </c>
      <c r="D8" s="338" t="s">
        <v>50</v>
      </c>
      <c r="E8" s="339" t="s">
        <v>54</v>
      </c>
      <c r="F8" s="338" t="s">
        <v>81</v>
      </c>
      <c r="G8" s="338" t="s">
        <v>85</v>
      </c>
      <c r="H8" s="338" t="s">
        <v>99</v>
      </c>
      <c r="I8" s="338" t="s">
        <v>101</v>
      </c>
      <c r="J8" s="338" t="s">
        <v>118</v>
      </c>
      <c r="K8" s="338" t="s">
        <v>126</v>
      </c>
      <c r="L8" s="338" t="s">
        <v>141</v>
      </c>
      <c r="M8" s="338" t="s">
        <v>157</v>
      </c>
      <c r="N8" s="338" t="s">
        <v>173</v>
      </c>
      <c r="O8" s="338" t="s">
        <v>173</v>
      </c>
      <c r="P8" s="338" t="s">
        <v>176</v>
      </c>
      <c r="Q8" s="338" t="s">
        <v>176</v>
      </c>
      <c r="R8" s="338" t="s">
        <v>179</v>
      </c>
      <c r="S8" s="338" t="s">
        <v>181</v>
      </c>
      <c r="T8" s="338" t="s">
        <v>199</v>
      </c>
      <c r="U8" s="338" t="s">
        <v>215</v>
      </c>
      <c r="V8" s="338" t="s">
        <v>233</v>
      </c>
      <c r="W8" s="338" t="s">
        <v>251</v>
      </c>
      <c r="X8" s="338" t="s">
        <v>251</v>
      </c>
      <c r="Y8" s="338" t="s">
        <v>269</v>
      </c>
      <c r="Z8" s="338" t="s">
        <v>270</v>
      </c>
      <c r="AA8" s="338" t="s">
        <v>289</v>
      </c>
      <c r="AB8" s="338" t="s">
        <v>292</v>
      </c>
      <c r="AC8" s="338" t="s">
        <v>307</v>
      </c>
      <c r="AD8" s="338" t="s">
        <v>45</v>
      </c>
      <c r="AE8" s="338" t="s">
        <v>320</v>
      </c>
      <c r="AF8" s="338" t="s">
        <v>173</v>
      </c>
      <c r="AG8" s="338" t="s">
        <v>331</v>
      </c>
      <c r="AH8" s="338" t="s">
        <v>332</v>
      </c>
      <c r="AI8" s="338" t="s">
        <v>335</v>
      </c>
      <c r="AJ8" s="338" t="s">
        <v>352</v>
      </c>
      <c r="AK8" s="338" t="s">
        <v>359</v>
      </c>
      <c r="AL8" s="338" t="s">
        <v>335</v>
      </c>
      <c r="AM8" s="338" t="s">
        <v>352</v>
      </c>
      <c r="AN8" s="338" t="s">
        <v>359</v>
      </c>
      <c r="AO8" s="340" t="s">
        <v>45</v>
      </c>
      <c r="AP8" s="340" t="s">
        <v>407</v>
      </c>
      <c r="AQ8" s="340" t="s">
        <v>407</v>
      </c>
      <c r="AR8" s="340" t="s">
        <v>1168</v>
      </c>
      <c r="AS8" s="340" t="s">
        <v>423</v>
      </c>
      <c r="AT8" s="340" t="s">
        <v>426</v>
      </c>
      <c r="AU8" s="340" t="s">
        <v>404</v>
      </c>
      <c r="AV8" s="340" t="s">
        <v>438</v>
      </c>
      <c r="AW8" s="338" t="s">
        <v>444</v>
      </c>
      <c r="AX8" s="338" t="s">
        <v>448</v>
      </c>
      <c r="AY8" s="338" t="s">
        <v>466</v>
      </c>
      <c r="AZ8" s="338" t="s">
        <v>489</v>
      </c>
      <c r="BA8" s="341" t="s">
        <v>1164</v>
      </c>
      <c r="BB8" s="338" t="s">
        <v>498</v>
      </c>
      <c r="BC8" s="342">
        <v>1</v>
      </c>
      <c r="BD8" s="342">
        <v>1</v>
      </c>
      <c r="BE8" s="342">
        <v>1</v>
      </c>
      <c r="BF8" s="342">
        <v>11.6</v>
      </c>
    </row>
    <row r="9" spans="1:58" s="318" customFormat="1" ht="13.5" thickBot="1">
      <c r="A9" s="338" t="s">
        <v>8</v>
      </c>
      <c r="B9" s="338" t="s">
        <v>34</v>
      </c>
      <c r="C9" s="338" t="s">
        <v>37</v>
      </c>
      <c r="D9" s="338" t="s">
        <v>50</v>
      </c>
      <c r="E9" s="339" t="s">
        <v>55</v>
      </c>
      <c r="F9" s="338" t="s">
        <v>81</v>
      </c>
      <c r="G9" s="338" t="s">
        <v>86</v>
      </c>
      <c r="H9" s="338" t="s">
        <v>99</v>
      </c>
      <c r="I9" s="338" t="s">
        <v>102</v>
      </c>
      <c r="J9" s="338" t="s">
        <v>119</v>
      </c>
      <c r="K9" s="338" t="s">
        <v>119</v>
      </c>
      <c r="L9" s="338" t="s">
        <v>142</v>
      </c>
      <c r="M9" s="338" t="s">
        <v>158</v>
      </c>
      <c r="N9" s="338" t="s">
        <v>173</v>
      </c>
      <c r="O9" s="338" t="s">
        <v>173</v>
      </c>
      <c r="P9" s="338" t="s">
        <v>176</v>
      </c>
      <c r="Q9" s="338" t="s">
        <v>176</v>
      </c>
      <c r="R9" s="338" t="s">
        <v>179</v>
      </c>
      <c r="S9" s="338" t="s">
        <v>182</v>
      </c>
      <c r="T9" s="338" t="s">
        <v>200</v>
      </c>
      <c r="U9" s="338" t="s">
        <v>216</v>
      </c>
      <c r="V9" s="338" t="s">
        <v>234</v>
      </c>
      <c r="W9" s="338" t="s">
        <v>252</v>
      </c>
      <c r="X9" s="338" t="s">
        <v>252</v>
      </c>
      <c r="Y9" s="338" t="s">
        <v>270</v>
      </c>
      <c r="Z9" s="338" t="s">
        <v>284</v>
      </c>
      <c r="AA9" s="338" t="s">
        <v>290</v>
      </c>
      <c r="AB9" s="338" t="s">
        <v>282</v>
      </c>
      <c r="AC9" s="338" t="s">
        <v>306</v>
      </c>
      <c r="AD9" s="338" t="s">
        <v>317</v>
      </c>
      <c r="AE9" s="338" t="s">
        <v>320</v>
      </c>
      <c r="AF9" s="338" t="s">
        <v>173</v>
      </c>
      <c r="AG9" s="338" t="s">
        <v>331</v>
      </c>
      <c r="AH9" s="338" t="s">
        <v>332</v>
      </c>
      <c r="AI9" s="338" t="s">
        <v>336</v>
      </c>
      <c r="AJ9" s="338" t="s">
        <v>352</v>
      </c>
      <c r="AK9" s="338" t="s">
        <v>359</v>
      </c>
      <c r="AL9" s="338" t="s">
        <v>336</v>
      </c>
      <c r="AM9" s="338" t="s">
        <v>352</v>
      </c>
      <c r="AN9" s="338" t="s">
        <v>359</v>
      </c>
      <c r="AO9" s="340" t="s">
        <v>45</v>
      </c>
      <c r="AP9" s="340" t="s">
        <v>407</v>
      </c>
      <c r="AQ9" s="340" t="s">
        <v>407</v>
      </c>
      <c r="AR9" s="340" t="s">
        <v>1169</v>
      </c>
      <c r="AS9" s="340" t="s">
        <v>423</v>
      </c>
      <c r="AT9" s="340" t="s">
        <v>426</v>
      </c>
      <c r="AU9" s="340" t="s">
        <v>1182</v>
      </c>
      <c r="AV9" s="340" t="s">
        <v>437</v>
      </c>
      <c r="AW9" s="338" t="s">
        <v>445</v>
      </c>
      <c r="AX9" s="338" t="s">
        <v>451</v>
      </c>
      <c r="AY9" s="338" t="s">
        <v>467</v>
      </c>
      <c r="AZ9" s="338" t="s">
        <v>489</v>
      </c>
      <c r="BA9" s="341" t="s">
        <v>1164</v>
      </c>
      <c r="BB9" s="338" t="s">
        <v>498</v>
      </c>
      <c r="BC9" s="342">
        <v>1</v>
      </c>
      <c r="BD9" s="342">
        <v>1</v>
      </c>
      <c r="BE9" s="342">
        <v>1</v>
      </c>
      <c r="BF9" s="342">
        <v>14</v>
      </c>
    </row>
    <row r="10" spans="1:58" s="318" customFormat="1" ht="13.5" thickBot="1">
      <c r="A10" s="338" t="s">
        <v>9</v>
      </c>
      <c r="B10" s="338" t="s">
        <v>34</v>
      </c>
      <c r="C10" s="338" t="s">
        <v>37</v>
      </c>
      <c r="D10" s="338" t="s">
        <v>50</v>
      </c>
      <c r="E10" s="339" t="s">
        <v>56</v>
      </c>
      <c r="F10" s="338" t="s">
        <v>81</v>
      </c>
      <c r="G10" s="338" t="s">
        <v>86</v>
      </c>
      <c r="H10" s="338" t="s">
        <v>99</v>
      </c>
      <c r="I10" s="338" t="s">
        <v>102</v>
      </c>
      <c r="J10" s="338" t="s">
        <v>120</v>
      </c>
      <c r="K10" s="338" t="s">
        <v>127</v>
      </c>
      <c r="L10" s="338" t="s">
        <v>143</v>
      </c>
      <c r="M10" s="338" t="s">
        <v>158</v>
      </c>
      <c r="N10" s="338" t="s">
        <v>173</v>
      </c>
      <c r="O10" s="338" t="s">
        <v>173</v>
      </c>
      <c r="P10" s="338" t="s">
        <v>176</v>
      </c>
      <c r="Q10" s="338" t="s">
        <v>176</v>
      </c>
      <c r="R10" s="338" t="s">
        <v>179</v>
      </c>
      <c r="S10" s="338" t="s">
        <v>183</v>
      </c>
      <c r="T10" s="338" t="s">
        <v>201</v>
      </c>
      <c r="U10" s="338" t="s">
        <v>217</v>
      </c>
      <c r="V10" s="338" t="s">
        <v>235</v>
      </c>
      <c r="W10" s="338" t="s">
        <v>253</v>
      </c>
      <c r="X10" s="338" t="s">
        <v>253</v>
      </c>
      <c r="Y10" s="338" t="s">
        <v>271</v>
      </c>
      <c r="Z10" s="338" t="s">
        <v>285</v>
      </c>
      <c r="AA10" s="338" t="s">
        <v>291</v>
      </c>
      <c r="AB10" s="338" t="s">
        <v>282</v>
      </c>
      <c r="AC10" s="338" t="s">
        <v>307</v>
      </c>
      <c r="AD10" s="338" t="s">
        <v>45</v>
      </c>
      <c r="AE10" s="338" t="s">
        <v>320</v>
      </c>
      <c r="AF10" s="338" t="s">
        <v>173</v>
      </c>
      <c r="AG10" s="338" t="s">
        <v>331</v>
      </c>
      <c r="AH10" s="338" t="s">
        <v>332</v>
      </c>
      <c r="AI10" s="338" t="s">
        <v>337</v>
      </c>
      <c r="AJ10" s="338" t="s">
        <v>352</v>
      </c>
      <c r="AK10" s="338" t="s">
        <v>360</v>
      </c>
      <c r="AL10" s="338" t="s">
        <v>337</v>
      </c>
      <c r="AM10" s="338" t="s">
        <v>352</v>
      </c>
      <c r="AN10" s="338" t="s">
        <v>360</v>
      </c>
      <c r="AO10" s="340" t="s">
        <v>45</v>
      </c>
      <c r="AP10" s="340" t="s">
        <v>407</v>
      </c>
      <c r="AQ10" s="340" t="s">
        <v>407</v>
      </c>
      <c r="AR10" s="340" t="s">
        <v>1169</v>
      </c>
      <c r="AS10" s="340" t="s">
        <v>423</v>
      </c>
      <c r="AT10" s="340" t="s">
        <v>426</v>
      </c>
      <c r="AU10" s="340" t="s">
        <v>431</v>
      </c>
      <c r="AV10" s="340" t="s">
        <v>437</v>
      </c>
      <c r="AW10" s="338" t="s">
        <v>40</v>
      </c>
      <c r="AX10" s="338" t="s">
        <v>452</v>
      </c>
      <c r="AY10" s="338" t="s">
        <v>467</v>
      </c>
      <c r="AZ10" s="338" t="s">
        <v>489</v>
      </c>
      <c r="BA10" s="341" t="s">
        <v>1164</v>
      </c>
      <c r="BB10" s="338" t="s">
        <v>498</v>
      </c>
      <c r="BC10" s="342">
        <v>1</v>
      </c>
      <c r="BD10" s="342">
        <v>1</v>
      </c>
      <c r="BE10" s="342">
        <v>1</v>
      </c>
      <c r="BF10" s="342">
        <v>14</v>
      </c>
    </row>
    <row r="11" spans="1:58" s="318" customFormat="1" ht="13.5" thickBot="1">
      <c r="A11" s="338" t="s">
        <v>10</v>
      </c>
      <c r="B11" s="338" t="s">
        <v>34</v>
      </c>
      <c r="C11" s="338" t="s">
        <v>38</v>
      </c>
      <c r="D11" s="338" t="s">
        <v>50</v>
      </c>
      <c r="E11" s="339" t="s">
        <v>57</v>
      </c>
      <c r="F11" s="338" t="s">
        <v>81</v>
      </c>
      <c r="G11" s="338" t="s">
        <v>87</v>
      </c>
      <c r="H11" s="338" t="s">
        <v>99</v>
      </c>
      <c r="I11" s="338" t="s">
        <v>103</v>
      </c>
      <c r="J11" s="338" t="s">
        <v>118</v>
      </c>
      <c r="K11" s="338" t="s">
        <v>118</v>
      </c>
      <c r="L11" s="338" t="s">
        <v>144</v>
      </c>
      <c r="M11" s="338" t="s">
        <v>159</v>
      </c>
      <c r="N11" s="338" t="s">
        <v>173</v>
      </c>
      <c r="O11" s="338" t="s">
        <v>173</v>
      </c>
      <c r="P11" s="338" t="s">
        <v>176</v>
      </c>
      <c r="Q11" s="338" t="s">
        <v>176</v>
      </c>
      <c r="R11" s="338" t="s">
        <v>179</v>
      </c>
      <c r="S11" s="338" t="s">
        <v>184</v>
      </c>
      <c r="T11" s="338" t="s">
        <v>202</v>
      </c>
      <c r="U11" s="338" t="s">
        <v>218</v>
      </c>
      <c r="V11" s="338" t="s">
        <v>236</v>
      </c>
      <c r="W11" s="338" t="s">
        <v>254</v>
      </c>
      <c r="X11" s="338" t="s">
        <v>254</v>
      </c>
      <c r="Y11" s="338" t="s">
        <v>270</v>
      </c>
      <c r="Z11" s="338" t="s">
        <v>285</v>
      </c>
      <c r="AA11" s="338" t="s">
        <v>290</v>
      </c>
      <c r="AB11" s="338" t="s">
        <v>282</v>
      </c>
      <c r="AC11" s="338" t="s">
        <v>308</v>
      </c>
      <c r="AD11" s="338" t="s">
        <v>318</v>
      </c>
      <c r="AE11" s="338" t="s">
        <v>320</v>
      </c>
      <c r="AF11" s="338" t="s">
        <v>173</v>
      </c>
      <c r="AG11" s="338" t="s">
        <v>331</v>
      </c>
      <c r="AH11" s="338" t="s">
        <v>332</v>
      </c>
      <c r="AI11" s="338" t="s">
        <v>338</v>
      </c>
      <c r="AJ11" s="338" t="s">
        <v>352</v>
      </c>
      <c r="AK11" s="338" t="s">
        <v>361</v>
      </c>
      <c r="AL11" s="338" t="s">
        <v>338</v>
      </c>
      <c r="AM11" s="338" t="s">
        <v>352</v>
      </c>
      <c r="AN11" s="338" t="s">
        <v>361</v>
      </c>
      <c r="AO11" s="340" t="s">
        <v>402</v>
      </c>
      <c r="AP11" s="340" t="s">
        <v>408</v>
      </c>
      <c r="AQ11" s="340" t="s">
        <v>408</v>
      </c>
      <c r="AR11" s="340" t="s">
        <v>1170</v>
      </c>
      <c r="AS11" s="340" t="s">
        <v>423</v>
      </c>
      <c r="AT11" s="340" t="s">
        <v>426</v>
      </c>
      <c r="AU11" s="340" t="s">
        <v>1183</v>
      </c>
      <c r="AV11" s="340" t="s">
        <v>439</v>
      </c>
      <c r="AW11" s="338" t="s">
        <v>446</v>
      </c>
      <c r="AX11" s="338" t="s">
        <v>430</v>
      </c>
      <c r="AY11" s="338" t="s">
        <v>468</v>
      </c>
      <c r="AZ11" s="338" t="s">
        <v>490</v>
      </c>
      <c r="BA11" s="341" t="s">
        <v>1165</v>
      </c>
      <c r="BB11" s="338" t="s">
        <v>498</v>
      </c>
      <c r="BC11" s="342">
        <v>1</v>
      </c>
      <c r="BD11" s="342">
        <v>1</v>
      </c>
      <c r="BE11" s="342">
        <v>1</v>
      </c>
      <c r="BF11" s="342">
        <v>16.5</v>
      </c>
    </row>
    <row r="12" spans="1:58" s="318" customFormat="1" ht="13.5" thickBot="1">
      <c r="A12" s="338" t="s">
        <v>11</v>
      </c>
      <c r="B12" s="338" t="s">
        <v>34</v>
      </c>
      <c r="C12" s="338" t="s">
        <v>38</v>
      </c>
      <c r="D12" s="338" t="s">
        <v>50</v>
      </c>
      <c r="E12" s="339" t="s">
        <v>58</v>
      </c>
      <c r="F12" s="338" t="s">
        <v>81</v>
      </c>
      <c r="G12" s="338" t="s">
        <v>87</v>
      </c>
      <c r="H12" s="338" t="s">
        <v>99</v>
      </c>
      <c r="I12" s="338" t="s">
        <v>103</v>
      </c>
      <c r="J12" s="338" t="s">
        <v>118</v>
      </c>
      <c r="K12" s="338" t="s">
        <v>128</v>
      </c>
      <c r="L12" s="338" t="s">
        <v>145</v>
      </c>
      <c r="M12" s="338" t="s">
        <v>159</v>
      </c>
      <c r="N12" s="338" t="s">
        <v>173</v>
      </c>
      <c r="O12" s="338" t="s">
        <v>173</v>
      </c>
      <c r="P12" s="338" t="s">
        <v>176</v>
      </c>
      <c r="Q12" s="338" t="s">
        <v>176</v>
      </c>
      <c r="R12" s="338" t="s">
        <v>179</v>
      </c>
      <c r="S12" s="338" t="s">
        <v>185</v>
      </c>
      <c r="T12" s="338" t="s">
        <v>203</v>
      </c>
      <c r="U12" s="338" t="s">
        <v>219</v>
      </c>
      <c r="V12" s="338" t="s">
        <v>237</v>
      </c>
      <c r="W12" s="338" t="s">
        <v>254</v>
      </c>
      <c r="X12" s="338" t="s">
        <v>254</v>
      </c>
      <c r="Y12" s="338" t="s">
        <v>272</v>
      </c>
      <c r="Z12" s="338" t="s">
        <v>285</v>
      </c>
      <c r="AA12" s="338" t="s">
        <v>291</v>
      </c>
      <c r="AB12" s="338" t="s">
        <v>282</v>
      </c>
      <c r="AC12" s="338" t="s">
        <v>309</v>
      </c>
      <c r="AD12" s="338" t="s">
        <v>319</v>
      </c>
      <c r="AE12" s="338" t="s">
        <v>320</v>
      </c>
      <c r="AF12" s="338" t="s">
        <v>173</v>
      </c>
      <c r="AG12" s="338" t="s">
        <v>331</v>
      </c>
      <c r="AH12" s="338" t="s">
        <v>332</v>
      </c>
      <c r="AI12" s="338" t="s">
        <v>339</v>
      </c>
      <c r="AJ12" s="338" t="s">
        <v>352</v>
      </c>
      <c r="AK12" s="338" t="s">
        <v>362</v>
      </c>
      <c r="AL12" s="338" t="s">
        <v>339</v>
      </c>
      <c r="AM12" s="338" t="s">
        <v>352</v>
      </c>
      <c r="AN12" s="338" t="s">
        <v>362</v>
      </c>
      <c r="AO12" s="340" t="s">
        <v>402</v>
      </c>
      <c r="AP12" s="340" t="s">
        <v>408</v>
      </c>
      <c r="AQ12" s="340" t="s">
        <v>408</v>
      </c>
      <c r="AR12" s="340" t="s">
        <v>1170</v>
      </c>
      <c r="AS12" s="340" t="s">
        <v>423</v>
      </c>
      <c r="AT12" s="340" t="s">
        <v>426</v>
      </c>
      <c r="AU12" s="340" t="s">
        <v>879</v>
      </c>
      <c r="AV12" s="340" t="s">
        <v>439</v>
      </c>
      <c r="AW12" s="338" t="s">
        <v>444</v>
      </c>
      <c r="AX12" s="338" t="s">
        <v>453</v>
      </c>
      <c r="AY12" s="338" t="s">
        <v>468</v>
      </c>
      <c r="AZ12" s="338" t="s">
        <v>490</v>
      </c>
      <c r="BA12" s="341" t="s">
        <v>1165</v>
      </c>
      <c r="BB12" s="338" t="s">
        <v>498</v>
      </c>
      <c r="BC12" s="342">
        <v>1</v>
      </c>
      <c r="BD12" s="342">
        <v>1</v>
      </c>
      <c r="BE12" s="342">
        <v>1</v>
      </c>
      <c r="BF12" s="342">
        <v>16.5</v>
      </c>
    </row>
    <row r="13" spans="1:58" s="318" customFormat="1" ht="13.5" thickBot="1">
      <c r="A13" s="338" t="s">
        <v>12</v>
      </c>
      <c r="B13" s="338" t="s">
        <v>34</v>
      </c>
      <c r="C13" s="338" t="s">
        <v>39</v>
      </c>
      <c r="D13" s="338" t="s">
        <v>50</v>
      </c>
      <c r="E13" s="339" t="s">
        <v>59</v>
      </c>
      <c r="F13" s="338" t="s">
        <v>81</v>
      </c>
      <c r="G13" s="338" t="s">
        <v>88</v>
      </c>
      <c r="H13" s="338" t="s">
        <v>99</v>
      </c>
      <c r="I13" s="338" t="s">
        <v>104</v>
      </c>
      <c r="J13" s="338" t="s">
        <v>120</v>
      </c>
      <c r="K13" s="338" t="s">
        <v>129</v>
      </c>
      <c r="L13" s="338" t="s">
        <v>146</v>
      </c>
      <c r="M13" s="338" t="s">
        <v>160</v>
      </c>
      <c r="N13" s="338" t="s">
        <v>173</v>
      </c>
      <c r="O13" s="338" t="s">
        <v>173</v>
      </c>
      <c r="P13" s="338" t="s">
        <v>176</v>
      </c>
      <c r="Q13" s="338" t="s">
        <v>176</v>
      </c>
      <c r="R13" s="338" t="s">
        <v>179</v>
      </c>
      <c r="S13" s="338" t="s">
        <v>186</v>
      </c>
      <c r="T13" s="338" t="s">
        <v>204</v>
      </c>
      <c r="U13" s="338" t="s">
        <v>220</v>
      </c>
      <c r="V13" s="338" t="s">
        <v>238</v>
      </c>
      <c r="W13" s="338" t="s">
        <v>255</v>
      </c>
      <c r="X13" s="338" t="s">
        <v>255</v>
      </c>
      <c r="Y13" s="338" t="s">
        <v>273</v>
      </c>
      <c r="Z13" s="338" t="s">
        <v>286</v>
      </c>
      <c r="AA13" s="338" t="s">
        <v>290</v>
      </c>
      <c r="AB13" s="338" t="s">
        <v>301</v>
      </c>
      <c r="AC13" s="338" t="s">
        <v>310</v>
      </c>
      <c r="AD13" s="338" t="s">
        <v>320</v>
      </c>
      <c r="AE13" s="338" t="s">
        <v>252</v>
      </c>
      <c r="AF13" s="338" t="s">
        <v>173</v>
      </c>
      <c r="AG13" s="338" t="s">
        <v>331</v>
      </c>
      <c r="AH13" s="338" t="s">
        <v>332</v>
      </c>
      <c r="AI13" s="338" t="s">
        <v>340</v>
      </c>
      <c r="AJ13" s="338" t="s">
        <v>352</v>
      </c>
      <c r="AK13" s="338" t="s">
        <v>363</v>
      </c>
      <c r="AL13" s="338" t="s">
        <v>340</v>
      </c>
      <c r="AM13" s="338" t="s">
        <v>352</v>
      </c>
      <c r="AN13" s="338" t="s">
        <v>363</v>
      </c>
      <c r="AO13" s="340" t="s">
        <v>402</v>
      </c>
      <c r="AP13" s="340" t="s">
        <v>408</v>
      </c>
      <c r="AQ13" s="340" t="s">
        <v>408</v>
      </c>
      <c r="AR13" s="340" t="s">
        <v>1169</v>
      </c>
      <c r="AS13" s="340" t="s">
        <v>423</v>
      </c>
      <c r="AT13" s="340" t="s">
        <v>426</v>
      </c>
      <c r="AU13" s="340" t="s">
        <v>396</v>
      </c>
      <c r="AV13" s="340" t="s">
        <v>439</v>
      </c>
      <c r="AW13" s="338" t="s">
        <v>40</v>
      </c>
      <c r="AX13" s="338" t="s">
        <v>454</v>
      </c>
      <c r="AY13" s="338" t="s">
        <v>469</v>
      </c>
      <c r="AZ13" s="338" t="s">
        <v>490</v>
      </c>
      <c r="BA13" s="341" t="s">
        <v>1165</v>
      </c>
      <c r="BB13" s="338" t="s">
        <v>498</v>
      </c>
      <c r="BC13" s="342">
        <v>1</v>
      </c>
      <c r="BD13" s="342">
        <v>1</v>
      </c>
      <c r="BE13" s="342">
        <v>1</v>
      </c>
      <c r="BF13" s="342">
        <v>19.600000000000001</v>
      </c>
    </row>
    <row r="14" spans="1:58" s="318" customFormat="1" ht="13.5" thickBot="1">
      <c r="A14" s="338" t="s">
        <v>13</v>
      </c>
      <c r="B14" s="338" t="s">
        <v>34</v>
      </c>
      <c r="C14" s="338" t="s">
        <v>39</v>
      </c>
      <c r="D14" s="338" t="s">
        <v>50</v>
      </c>
      <c r="E14" s="339" t="s">
        <v>60</v>
      </c>
      <c r="F14" s="338" t="s">
        <v>81</v>
      </c>
      <c r="G14" s="338" t="s">
        <v>88</v>
      </c>
      <c r="H14" s="338" t="s">
        <v>99</v>
      </c>
      <c r="I14" s="338" t="s">
        <v>104</v>
      </c>
      <c r="J14" s="338" t="s">
        <v>120</v>
      </c>
      <c r="K14" s="338" t="s">
        <v>129</v>
      </c>
      <c r="L14" s="338" t="s">
        <v>146</v>
      </c>
      <c r="M14" s="338" t="s">
        <v>160</v>
      </c>
      <c r="N14" s="338" t="s">
        <v>173</v>
      </c>
      <c r="O14" s="338" t="s">
        <v>173</v>
      </c>
      <c r="P14" s="338" t="s">
        <v>176</v>
      </c>
      <c r="Q14" s="338" t="s">
        <v>176</v>
      </c>
      <c r="R14" s="338" t="s">
        <v>179</v>
      </c>
      <c r="S14" s="338" t="s">
        <v>187</v>
      </c>
      <c r="T14" s="338" t="s">
        <v>205</v>
      </c>
      <c r="U14" s="338" t="s">
        <v>221</v>
      </c>
      <c r="V14" s="338" t="s">
        <v>239</v>
      </c>
      <c r="W14" s="338" t="s">
        <v>256</v>
      </c>
      <c r="X14" s="338" t="s">
        <v>256</v>
      </c>
      <c r="Y14" s="338" t="s">
        <v>274</v>
      </c>
      <c r="Z14" s="338" t="s">
        <v>274</v>
      </c>
      <c r="AA14" s="338" t="s">
        <v>292</v>
      </c>
      <c r="AB14" s="338" t="s">
        <v>287</v>
      </c>
      <c r="AC14" s="338" t="s">
        <v>310</v>
      </c>
      <c r="AD14" s="338" t="s">
        <v>320</v>
      </c>
      <c r="AE14" s="338" t="s">
        <v>322</v>
      </c>
      <c r="AF14" s="338" t="s">
        <v>173</v>
      </c>
      <c r="AG14" s="338" t="s">
        <v>331</v>
      </c>
      <c r="AH14" s="338" t="s">
        <v>332</v>
      </c>
      <c r="AI14" s="338" t="s">
        <v>341</v>
      </c>
      <c r="AJ14" s="338" t="s">
        <v>352</v>
      </c>
      <c r="AK14" s="338" t="s">
        <v>364</v>
      </c>
      <c r="AL14" s="338" t="s">
        <v>341</v>
      </c>
      <c r="AM14" s="338" t="s">
        <v>352</v>
      </c>
      <c r="AN14" s="338" t="s">
        <v>364</v>
      </c>
      <c r="AO14" s="340" t="s">
        <v>402</v>
      </c>
      <c r="AP14" s="340" t="s">
        <v>408</v>
      </c>
      <c r="AQ14" s="340" t="s">
        <v>408</v>
      </c>
      <c r="AR14" s="340" t="s">
        <v>1169</v>
      </c>
      <c r="AS14" s="340" t="s">
        <v>423</v>
      </c>
      <c r="AT14" s="340" t="s">
        <v>426</v>
      </c>
      <c r="AU14" s="340" t="s">
        <v>396</v>
      </c>
      <c r="AV14" s="340" t="s">
        <v>439</v>
      </c>
      <c r="AW14" s="338" t="s">
        <v>444</v>
      </c>
      <c r="AX14" s="338" t="s">
        <v>453</v>
      </c>
      <c r="AY14" s="338" t="s">
        <v>469</v>
      </c>
      <c r="AZ14" s="338" t="s">
        <v>490</v>
      </c>
      <c r="BA14" s="341" t="s">
        <v>1165</v>
      </c>
      <c r="BB14" s="338" t="s">
        <v>498</v>
      </c>
      <c r="BC14" s="342">
        <v>1</v>
      </c>
      <c r="BD14" s="342">
        <v>1</v>
      </c>
      <c r="BE14" s="342">
        <v>1</v>
      </c>
      <c r="BF14" s="342">
        <v>17.600000000000001</v>
      </c>
    </row>
    <row r="15" spans="1:58" s="318" customFormat="1" ht="13.5" thickBot="1">
      <c r="A15" s="338" t="s">
        <v>14</v>
      </c>
      <c r="B15" s="338" t="s">
        <v>34</v>
      </c>
      <c r="C15" s="338" t="s">
        <v>40</v>
      </c>
      <c r="D15" s="338" t="s">
        <v>50</v>
      </c>
      <c r="E15" s="339" t="s">
        <v>61</v>
      </c>
      <c r="F15" s="338" t="s">
        <v>81</v>
      </c>
      <c r="G15" s="338" t="s">
        <v>89</v>
      </c>
      <c r="H15" s="338" t="s">
        <v>99</v>
      </c>
      <c r="I15" s="338" t="s">
        <v>105</v>
      </c>
      <c r="J15" s="338" t="s">
        <v>120</v>
      </c>
      <c r="K15" s="338" t="s">
        <v>130</v>
      </c>
      <c r="L15" s="338" t="s">
        <v>147</v>
      </c>
      <c r="M15" s="338" t="s">
        <v>161</v>
      </c>
      <c r="N15" s="338" t="s">
        <v>173</v>
      </c>
      <c r="O15" s="338" t="s">
        <v>173</v>
      </c>
      <c r="P15" s="338" t="s">
        <v>176</v>
      </c>
      <c r="Q15" s="338" t="s">
        <v>176</v>
      </c>
      <c r="R15" s="338" t="s">
        <v>179</v>
      </c>
      <c r="S15" s="338" t="s">
        <v>188</v>
      </c>
      <c r="T15" s="338" t="s">
        <v>206</v>
      </c>
      <c r="U15" s="338" t="s">
        <v>222</v>
      </c>
      <c r="V15" s="338" t="s">
        <v>240</v>
      </c>
      <c r="W15" s="338" t="s">
        <v>257</v>
      </c>
      <c r="X15" s="338" t="s">
        <v>257</v>
      </c>
      <c r="Y15" s="338" t="s">
        <v>275</v>
      </c>
      <c r="Z15" s="338" t="s">
        <v>273</v>
      </c>
      <c r="AA15" s="338" t="s">
        <v>293</v>
      </c>
      <c r="AB15" s="338" t="s">
        <v>271</v>
      </c>
      <c r="AC15" s="338" t="s">
        <v>308</v>
      </c>
      <c r="AD15" s="338" t="s">
        <v>320</v>
      </c>
      <c r="AE15" s="338" t="s">
        <v>44</v>
      </c>
      <c r="AF15" s="338" t="s">
        <v>173</v>
      </c>
      <c r="AG15" s="338" t="s">
        <v>331</v>
      </c>
      <c r="AH15" s="338" t="s">
        <v>332</v>
      </c>
      <c r="AI15" s="338" t="s">
        <v>342</v>
      </c>
      <c r="AJ15" s="338" t="s">
        <v>353</v>
      </c>
      <c r="AK15" s="338" t="s">
        <v>365</v>
      </c>
      <c r="AL15" s="338" t="s">
        <v>375</v>
      </c>
      <c r="AM15" s="338" t="s">
        <v>352</v>
      </c>
      <c r="AN15" s="338" t="s">
        <v>391</v>
      </c>
      <c r="AO15" s="340" t="s">
        <v>403</v>
      </c>
      <c r="AP15" s="340" t="s">
        <v>409</v>
      </c>
      <c r="AQ15" s="340" t="s">
        <v>409</v>
      </c>
      <c r="AR15" s="340" t="s">
        <v>1171</v>
      </c>
      <c r="AS15" s="340" t="s">
        <v>423</v>
      </c>
      <c r="AT15" s="340" t="s">
        <v>426</v>
      </c>
      <c r="AU15" s="340" t="s">
        <v>1038</v>
      </c>
      <c r="AV15" s="340" t="s">
        <v>631</v>
      </c>
      <c r="AW15" s="338" t="s">
        <v>40</v>
      </c>
      <c r="AX15" s="338" t="s">
        <v>455</v>
      </c>
      <c r="AY15" s="338" t="s">
        <v>470</v>
      </c>
      <c r="AZ15" s="338" t="s">
        <v>491</v>
      </c>
      <c r="BA15" s="341" t="s">
        <v>1165</v>
      </c>
      <c r="BB15" s="338" t="s">
        <v>498</v>
      </c>
      <c r="BC15" s="342">
        <v>2</v>
      </c>
      <c r="BD15" s="342">
        <v>2</v>
      </c>
      <c r="BE15" s="342">
        <v>2</v>
      </c>
      <c r="BF15" s="342">
        <v>11.6</v>
      </c>
    </row>
    <row r="16" spans="1:58" s="318" customFormat="1" ht="13.5" thickBot="1">
      <c r="A16" s="338" t="s">
        <v>15</v>
      </c>
      <c r="B16" s="338" t="s">
        <v>34</v>
      </c>
      <c r="C16" s="338" t="s">
        <v>40</v>
      </c>
      <c r="D16" s="338" t="s">
        <v>50</v>
      </c>
      <c r="E16" s="339" t="s">
        <v>62</v>
      </c>
      <c r="F16" s="338" t="s">
        <v>81</v>
      </c>
      <c r="G16" s="338" t="s">
        <v>89</v>
      </c>
      <c r="H16" s="338" t="s">
        <v>99</v>
      </c>
      <c r="I16" s="338" t="s">
        <v>105</v>
      </c>
      <c r="J16" s="338" t="s">
        <v>120</v>
      </c>
      <c r="K16" s="338" t="s">
        <v>130</v>
      </c>
      <c r="L16" s="338" t="s">
        <v>147</v>
      </c>
      <c r="M16" s="338" t="s">
        <v>161</v>
      </c>
      <c r="N16" s="338" t="s">
        <v>173</v>
      </c>
      <c r="O16" s="338" t="s">
        <v>173</v>
      </c>
      <c r="P16" s="338" t="s">
        <v>176</v>
      </c>
      <c r="Q16" s="338" t="s">
        <v>176</v>
      </c>
      <c r="R16" s="338" t="s">
        <v>179</v>
      </c>
      <c r="S16" s="338" t="s">
        <v>188</v>
      </c>
      <c r="T16" s="338" t="s">
        <v>206</v>
      </c>
      <c r="U16" s="338" t="s">
        <v>222</v>
      </c>
      <c r="V16" s="338" t="s">
        <v>240</v>
      </c>
      <c r="W16" s="338" t="s">
        <v>257</v>
      </c>
      <c r="X16" s="338" t="s">
        <v>257</v>
      </c>
      <c r="Y16" s="338" t="s">
        <v>275</v>
      </c>
      <c r="Z16" s="338" t="s">
        <v>273</v>
      </c>
      <c r="AA16" s="338" t="s">
        <v>293</v>
      </c>
      <c r="AB16" s="338" t="s">
        <v>271</v>
      </c>
      <c r="AC16" s="338" t="s">
        <v>308</v>
      </c>
      <c r="AD16" s="338" t="s">
        <v>320</v>
      </c>
      <c r="AE16" s="338" t="s">
        <v>323</v>
      </c>
      <c r="AF16" s="338" t="s">
        <v>173</v>
      </c>
      <c r="AG16" s="338" t="s">
        <v>331</v>
      </c>
      <c r="AH16" s="338" t="s">
        <v>332</v>
      </c>
      <c r="AI16" s="338" t="s">
        <v>342</v>
      </c>
      <c r="AJ16" s="338" t="s">
        <v>353</v>
      </c>
      <c r="AK16" s="338" t="s">
        <v>365</v>
      </c>
      <c r="AL16" s="338" t="s">
        <v>375</v>
      </c>
      <c r="AM16" s="338" t="s">
        <v>352</v>
      </c>
      <c r="AN16" s="338" t="s">
        <v>391</v>
      </c>
      <c r="AO16" s="340" t="s">
        <v>403</v>
      </c>
      <c r="AP16" s="340" t="s">
        <v>409</v>
      </c>
      <c r="AQ16" s="340" t="s">
        <v>409</v>
      </c>
      <c r="AR16" s="340" t="s">
        <v>1171</v>
      </c>
      <c r="AS16" s="340" t="s">
        <v>423</v>
      </c>
      <c r="AT16" s="340" t="s">
        <v>426</v>
      </c>
      <c r="AU16" s="340" t="s">
        <v>1038</v>
      </c>
      <c r="AV16" s="340" t="s">
        <v>631</v>
      </c>
      <c r="AW16" s="338" t="s">
        <v>40</v>
      </c>
      <c r="AX16" s="338" t="s">
        <v>455</v>
      </c>
      <c r="AY16" s="338" t="s">
        <v>471</v>
      </c>
      <c r="AZ16" s="338" t="s">
        <v>491</v>
      </c>
      <c r="BA16" s="341" t="s">
        <v>1165</v>
      </c>
      <c r="BB16" s="338" t="s">
        <v>498</v>
      </c>
      <c r="BC16" s="342">
        <v>2</v>
      </c>
      <c r="BD16" s="342">
        <v>2</v>
      </c>
      <c r="BE16" s="342">
        <v>2</v>
      </c>
      <c r="BF16" s="342">
        <v>11.6</v>
      </c>
    </row>
    <row r="17" spans="1:58" s="318" customFormat="1" ht="13.5" thickBot="1">
      <c r="A17" s="338" t="s">
        <v>16</v>
      </c>
      <c r="B17" s="338" t="s">
        <v>34</v>
      </c>
      <c r="C17" s="338" t="s">
        <v>41</v>
      </c>
      <c r="D17" s="338" t="s">
        <v>50</v>
      </c>
      <c r="E17" s="339" t="s">
        <v>63</v>
      </c>
      <c r="F17" s="338" t="s">
        <v>81</v>
      </c>
      <c r="G17" s="338" t="s">
        <v>90</v>
      </c>
      <c r="H17" s="338" t="s">
        <v>99</v>
      </c>
      <c r="I17" s="338" t="s">
        <v>106</v>
      </c>
      <c r="J17" s="338" t="s">
        <v>120</v>
      </c>
      <c r="K17" s="338" t="s">
        <v>131</v>
      </c>
      <c r="L17" s="338" t="s">
        <v>148</v>
      </c>
      <c r="M17" s="338" t="s">
        <v>162</v>
      </c>
      <c r="N17" s="338" t="s">
        <v>173</v>
      </c>
      <c r="O17" s="338" t="s">
        <v>173</v>
      </c>
      <c r="P17" s="338" t="s">
        <v>176</v>
      </c>
      <c r="Q17" s="338" t="s">
        <v>176</v>
      </c>
      <c r="R17" s="338" t="s">
        <v>179</v>
      </c>
      <c r="S17" s="338" t="s">
        <v>189</v>
      </c>
      <c r="T17" s="338" t="s">
        <v>207</v>
      </c>
      <c r="U17" s="338" t="s">
        <v>223</v>
      </c>
      <c r="V17" s="338" t="s">
        <v>241</v>
      </c>
      <c r="W17" s="338" t="s">
        <v>258</v>
      </c>
      <c r="X17" s="338" t="s">
        <v>258</v>
      </c>
      <c r="Y17" s="338" t="s">
        <v>276</v>
      </c>
      <c r="Z17" s="338" t="s">
        <v>282</v>
      </c>
      <c r="AA17" s="338" t="s">
        <v>294</v>
      </c>
      <c r="AB17" s="338" t="s">
        <v>287</v>
      </c>
      <c r="AC17" s="338" t="s">
        <v>311</v>
      </c>
      <c r="AD17" s="338" t="s">
        <v>320</v>
      </c>
      <c r="AE17" s="338" t="s">
        <v>324</v>
      </c>
      <c r="AF17" s="338" t="s">
        <v>173</v>
      </c>
      <c r="AG17" s="338" t="s">
        <v>331</v>
      </c>
      <c r="AH17" s="338" t="s">
        <v>332</v>
      </c>
      <c r="AI17" s="338" t="s">
        <v>343</v>
      </c>
      <c r="AJ17" s="338" t="s">
        <v>354</v>
      </c>
      <c r="AK17" s="338" t="s">
        <v>366</v>
      </c>
      <c r="AL17" s="338" t="s">
        <v>376</v>
      </c>
      <c r="AM17" s="338" t="s">
        <v>352</v>
      </c>
      <c r="AN17" s="338" t="s">
        <v>392</v>
      </c>
      <c r="AO17" s="340" t="s">
        <v>403</v>
      </c>
      <c r="AP17" s="340" t="s">
        <v>409</v>
      </c>
      <c r="AQ17" s="340" t="s">
        <v>409</v>
      </c>
      <c r="AR17" s="340" t="s">
        <v>1172</v>
      </c>
      <c r="AS17" s="340" t="s">
        <v>423</v>
      </c>
      <c r="AT17" s="340" t="s">
        <v>426</v>
      </c>
      <c r="AU17" s="340" t="s">
        <v>1038</v>
      </c>
      <c r="AV17" s="340" t="s">
        <v>631</v>
      </c>
      <c r="AW17" s="338" t="s">
        <v>40</v>
      </c>
      <c r="AX17" s="338" t="s">
        <v>456</v>
      </c>
      <c r="AY17" s="338" t="s">
        <v>472</v>
      </c>
      <c r="AZ17" s="338" t="s">
        <v>491</v>
      </c>
      <c r="BA17" s="341" t="s">
        <v>1165</v>
      </c>
      <c r="BB17" s="338" t="s">
        <v>498</v>
      </c>
      <c r="BC17" s="342">
        <v>2</v>
      </c>
      <c r="BD17" s="342">
        <v>2</v>
      </c>
      <c r="BE17" s="342">
        <v>2</v>
      </c>
      <c r="BF17" s="342">
        <v>11</v>
      </c>
    </row>
    <row r="18" spans="1:58" s="318" customFormat="1" ht="13.5" thickBot="1">
      <c r="A18" s="338" t="s">
        <v>17</v>
      </c>
      <c r="B18" s="338" t="s">
        <v>34</v>
      </c>
      <c r="C18" s="338" t="s">
        <v>41</v>
      </c>
      <c r="D18" s="338" t="s">
        <v>50</v>
      </c>
      <c r="E18" s="339" t="s">
        <v>64</v>
      </c>
      <c r="F18" s="338" t="s">
        <v>81</v>
      </c>
      <c r="G18" s="338" t="s">
        <v>90</v>
      </c>
      <c r="H18" s="338" t="s">
        <v>99</v>
      </c>
      <c r="I18" s="338" t="s">
        <v>106</v>
      </c>
      <c r="J18" s="338" t="s">
        <v>120</v>
      </c>
      <c r="K18" s="338" t="s">
        <v>131</v>
      </c>
      <c r="L18" s="338" t="s">
        <v>148</v>
      </c>
      <c r="M18" s="338" t="s">
        <v>162</v>
      </c>
      <c r="N18" s="338" t="s">
        <v>173</v>
      </c>
      <c r="O18" s="338" t="s">
        <v>173</v>
      </c>
      <c r="P18" s="338" t="s">
        <v>176</v>
      </c>
      <c r="Q18" s="338" t="s">
        <v>176</v>
      </c>
      <c r="R18" s="338" t="s">
        <v>179</v>
      </c>
      <c r="S18" s="338" t="s">
        <v>189</v>
      </c>
      <c r="T18" s="338" t="s">
        <v>207</v>
      </c>
      <c r="U18" s="338" t="s">
        <v>223</v>
      </c>
      <c r="V18" s="338" t="s">
        <v>241</v>
      </c>
      <c r="W18" s="338" t="s">
        <v>258</v>
      </c>
      <c r="X18" s="338" t="s">
        <v>258</v>
      </c>
      <c r="Y18" s="338" t="s">
        <v>276</v>
      </c>
      <c r="Z18" s="338" t="s">
        <v>282</v>
      </c>
      <c r="AA18" s="338" t="s">
        <v>294</v>
      </c>
      <c r="AB18" s="338" t="s">
        <v>287</v>
      </c>
      <c r="AC18" s="338" t="s">
        <v>311</v>
      </c>
      <c r="AD18" s="338" t="s">
        <v>320</v>
      </c>
      <c r="AE18" s="338" t="s">
        <v>323</v>
      </c>
      <c r="AF18" s="338" t="s">
        <v>173</v>
      </c>
      <c r="AG18" s="338" t="s">
        <v>331</v>
      </c>
      <c r="AH18" s="338" t="s">
        <v>332</v>
      </c>
      <c r="AI18" s="338" t="s">
        <v>343</v>
      </c>
      <c r="AJ18" s="338" t="s">
        <v>354</v>
      </c>
      <c r="AK18" s="338" t="s">
        <v>366</v>
      </c>
      <c r="AL18" s="338" t="s">
        <v>376</v>
      </c>
      <c r="AM18" s="338" t="s">
        <v>352</v>
      </c>
      <c r="AN18" s="338" t="s">
        <v>392</v>
      </c>
      <c r="AO18" s="340" t="s">
        <v>403</v>
      </c>
      <c r="AP18" s="340" t="s">
        <v>409</v>
      </c>
      <c r="AQ18" s="340" t="s">
        <v>409</v>
      </c>
      <c r="AR18" s="340" t="s">
        <v>1172</v>
      </c>
      <c r="AS18" s="340" t="s">
        <v>423</v>
      </c>
      <c r="AT18" s="340" t="s">
        <v>426</v>
      </c>
      <c r="AU18" s="340" t="s">
        <v>1038</v>
      </c>
      <c r="AV18" s="340" t="s">
        <v>631</v>
      </c>
      <c r="AW18" s="338" t="s">
        <v>40</v>
      </c>
      <c r="AX18" s="338" t="s">
        <v>456</v>
      </c>
      <c r="AY18" s="338" t="s">
        <v>473</v>
      </c>
      <c r="AZ18" s="338" t="s">
        <v>491</v>
      </c>
      <c r="BA18" s="341" t="s">
        <v>1165</v>
      </c>
      <c r="BB18" s="338" t="s">
        <v>498</v>
      </c>
      <c r="BC18" s="342">
        <v>2</v>
      </c>
      <c r="BD18" s="342">
        <v>2</v>
      </c>
      <c r="BE18" s="342">
        <v>2</v>
      </c>
      <c r="BF18" s="342">
        <v>11</v>
      </c>
    </row>
    <row r="19" spans="1:58" s="318" customFormat="1" ht="13.5" thickBot="1">
      <c r="A19" s="338" t="s">
        <v>18</v>
      </c>
      <c r="B19" s="338" t="s">
        <v>34</v>
      </c>
      <c r="C19" s="338" t="s">
        <v>42</v>
      </c>
      <c r="D19" s="338" t="s">
        <v>50</v>
      </c>
      <c r="E19" s="339" t="s">
        <v>65</v>
      </c>
      <c r="F19" s="338" t="s">
        <v>81</v>
      </c>
      <c r="G19" s="338" t="s">
        <v>91</v>
      </c>
      <c r="H19" s="338" t="s">
        <v>99</v>
      </c>
      <c r="I19" s="338" t="s">
        <v>107</v>
      </c>
      <c r="J19" s="338" t="s">
        <v>121</v>
      </c>
      <c r="K19" s="338" t="s">
        <v>132</v>
      </c>
      <c r="L19" s="338" t="s">
        <v>149</v>
      </c>
      <c r="M19" s="338" t="s">
        <v>163</v>
      </c>
      <c r="N19" s="338" t="s">
        <v>173</v>
      </c>
      <c r="O19" s="338" t="s">
        <v>173</v>
      </c>
      <c r="P19" s="338" t="s">
        <v>176</v>
      </c>
      <c r="Q19" s="338" t="s">
        <v>176</v>
      </c>
      <c r="R19" s="338" t="s">
        <v>179</v>
      </c>
      <c r="S19" s="338" t="s">
        <v>190</v>
      </c>
      <c r="T19" s="338" t="s">
        <v>208</v>
      </c>
      <c r="U19" s="338" t="s">
        <v>224</v>
      </c>
      <c r="V19" s="338" t="s">
        <v>242</v>
      </c>
      <c r="W19" s="338" t="s">
        <v>259</v>
      </c>
      <c r="X19" s="338" t="s">
        <v>259</v>
      </c>
      <c r="Y19" s="338" t="s">
        <v>277</v>
      </c>
      <c r="Z19" s="338" t="s">
        <v>273</v>
      </c>
      <c r="AA19" s="338" t="s">
        <v>295</v>
      </c>
      <c r="AB19" s="338" t="s">
        <v>271</v>
      </c>
      <c r="AC19" s="338" t="s">
        <v>312</v>
      </c>
      <c r="AD19" s="338" t="s">
        <v>320</v>
      </c>
      <c r="AE19" s="338" t="s">
        <v>325</v>
      </c>
      <c r="AF19" s="338" t="s">
        <v>173</v>
      </c>
      <c r="AG19" s="338" t="s">
        <v>331</v>
      </c>
      <c r="AH19" s="338" t="s">
        <v>332</v>
      </c>
      <c r="AI19" s="338" t="s">
        <v>344</v>
      </c>
      <c r="AJ19" s="338" t="s">
        <v>352</v>
      </c>
      <c r="AK19" s="338" t="s">
        <v>367</v>
      </c>
      <c r="AL19" s="338" t="s">
        <v>377</v>
      </c>
      <c r="AM19" s="338" t="s">
        <v>384</v>
      </c>
      <c r="AN19" s="338" t="s">
        <v>393</v>
      </c>
      <c r="AO19" s="340" t="s">
        <v>404</v>
      </c>
      <c r="AP19" s="340" t="s">
        <v>410</v>
      </c>
      <c r="AQ19" s="340" t="s">
        <v>410</v>
      </c>
      <c r="AR19" s="340" t="s">
        <v>1170</v>
      </c>
      <c r="AS19" s="340" t="s">
        <v>423</v>
      </c>
      <c r="AT19" s="340" t="s">
        <v>426</v>
      </c>
      <c r="AU19" s="340" t="s">
        <v>1184</v>
      </c>
      <c r="AV19" s="340" t="s">
        <v>441</v>
      </c>
      <c r="AW19" s="338" t="s">
        <v>447</v>
      </c>
      <c r="AX19" s="338" t="s">
        <v>457</v>
      </c>
      <c r="AY19" s="338" t="s">
        <v>474</v>
      </c>
      <c r="AZ19" s="338" t="s">
        <v>491</v>
      </c>
      <c r="BA19" s="341" t="s">
        <v>1165</v>
      </c>
      <c r="BB19" s="338" t="s">
        <v>498</v>
      </c>
      <c r="BC19" s="342">
        <v>2</v>
      </c>
      <c r="BD19" s="342">
        <v>2</v>
      </c>
      <c r="BE19" s="342">
        <v>2</v>
      </c>
      <c r="BF19" s="342">
        <v>13.5</v>
      </c>
    </row>
    <row r="20" spans="1:58" s="318" customFormat="1" ht="13.5" thickBot="1">
      <c r="A20" s="338" t="s">
        <v>19</v>
      </c>
      <c r="B20" s="338" t="s">
        <v>34</v>
      </c>
      <c r="C20" s="338" t="s">
        <v>42</v>
      </c>
      <c r="D20" s="338" t="s">
        <v>50</v>
      </c>
      <c r="E20" s="339" t="s">
        <v>66</v>
      </c>
      <c r="F20" s="338" t="s">
        <v>81</v>
      </c>
      <c r="G20" s="338" t="s">
        <v>91</v>
      </c>
      <c r="H20" s="338" t="s">
        <v>99</v>
      </c>
      <c r="I20" s="338" t="s">
        <v>107</v>
      </c>
      <c r="J20" s="338" t="s">
        <v>121</v>
      </c>
      <c r="K20" s="338" t="s">
        <v>132</v>
      </c>
      <c r="L20" s="338" t="s">
        <v>149</v>
      </c>
      <c r="M20" s="338" t="s">
        <v>163</v>
      </c>
      <c r="N20" s="338" t="s">
        <v>173</v>
      </c>
      <c r="O20" s="338" t="s">
        <v>173</v>
      </c>
      <c r="P20" s="338" t="s">
        <v>176</v>
      </c>
      <c r="Q20" s="338" t="s">
        <v>176</v>
      </c>
      <c r="R20" s="338" t="s">
        <v>179</v>
      </c>
      <c r="S20" s="338" t="s">
        <v>190</v>
      </c>
      <c r="T20" s="338" t="s">
        <v>208</v>
      </c>
      <c r="U20" s="338" t="s">
        <v>224</v>
      </c>
      <c r="V20" s="338" t="s">
        <v>242</v>
      </c>
      <c r="W20" s="338" t="s">
        <v>259</v>
      </c>
      <c r="X20" s="338" t="s">
        <v>259</v>
      </c>
      <c r="Y20" s="338" t="s">
        <v>277</v>
      </c>
      <c r="Z20" s="338" t="s">
        <v>273</v>
      </c>
      <c r="AA20" s="338" t="s">
        <v>295</v>
      </c>
      <c r="AB20" s="338" t="s">
        <v>271</v>
      </c>
      <c r="AC20" s="338" t="s">
        <v>312</v>
      </c>
      <c r="AD20" s="338" t="s">
        <v>320</v>
      </c>
      <c r="AE20" s="338" t="s">
        <v>323</v>
      </c>
      <c r="AF20" s="338" t="s">
        <v>173</v>
      </c>
      <c r="AG20" s="338" t="s">
        <v>331</v>
      </c>
      <c r="AH20" s="338" t="s">
        <v>332</v>
      </c>
      <c r="AI20" s="338" t="s">
        <v>344</v>
      </c>
      <c r="AJ20" s="338" t="s">
        <v>352</v>
      </c>
      <c r="AK20" s="338" t="s">
        <v>367</v>
      </c>
      <c r="AL20" s="338" t="s">
        <v>377</v>
      </c>
      <c r="AM20" s="338" t="s">
        <v>384</v>
      </c>
      <c r="AN20" s="338" t="s">
        <v>393</v>
      </c>
      <c r="AO20" s="340" t="s">
        <v>404</v>
      </c>
      <c r="AP20" s="340" t="s">
        <v>410</v>
      </c>
      <c r="AQ20" s="340" t="s">
        <v>410</v>
      </c>
      <c r="AR20" s="340" t="s">
        <v>1170</v>
      </c>
      <c r="AS20" s="340" t="s">
        <v>423</v>
      </c>
      <c r="AT20" s="340" t="s">
        <v>426</v>
      </c>
      <c r="AU20" s="340" t="s">
        <v>1184</v>
      </c>
      <c r="AV20" s="340" t="s">
        <v>441</v>
      </c>
      <c r="AW20" s="338" t="s">
        <v>447</v>
      </c>
      <c r="AX20" s="338" t="s">
        <v>457</v>
      </c>
      <c r="AY20" s="338" t="s">
        <v>475</v>
      </c>
      <c r="AZ20" s="338" t="s">
        <v>491</v>
      </c>
      <c r="BA20" s="341" t="s">
        <v>1165</v>
      </c>
      <c r="BB20" s="338" t="s">
        <v>498</v>
      </c>
      <c r="BC20" s="342">
        <v>2</v>
      </c>
      <c r="BD20" s="342">
        <v>2</v>
      </c>
      <c r="BE20" s="342">
        <v>2</v>
      </c>
      <c r="BF20" s="342">
        <v>13.5</v>
      </c>
    </row>
    <row r="21" spans="1:58" s="318" customFormat="1" ht="13.5" thickBot="1">
      <c r="A21" s="338" t="s">
        <v>20</v>
      </c>
      <c r="B21" s="338" t="s">
        <v>34</v>
      </c>
      <c r="C21" s="338" t="s">
        <v>43</v>
      </c>
      <c r="D21" s="338" t="s">
        <v>50</v>
      </c>
      <c r="E21" s="339" t="s">
        <v>67</v>
      </c>
      <c r="F21" s="338" t="s">
        <v>81</v>
      </c>
      <c r="G21" s="338" t="s">
        <v>92</v>
      </c>
      <c r="H21" s="338" t="s">
        <v>99</v>
      </c>
      <c r="I21" s="338" t="s">
        <v>108</v>
      </c>
      <c r="J21" s="338" t="s">
        <v>122</v>
      </c>
      <c r="K21" s="338" t="s">
        <v>133</v>
      </c>
      <c r="L21" s="338" t="s">
        <v>150</v>
      </c>
      <c r="M21" s="338" t="s">
        <v>164</v>
      </c>
      <c r="N21" s="338" t="s">
        <v>173</v>
      </c>
      <c r="O21" s="338" t="s">
        <v>173</v>
      </c>
      <c r="P21" s="338" t="s">
        <v>176</v>
      </c>
      <c r="Q21" s="338" t="s">
        <v>176</v>
      </c>
      <c r="R21" s="338" t="s">
        <v>179</v>
      </c>
      <c r="S21" s="338" t="s">
        <v>191</v>
      </c>
      <c r="T21" s="338" t="s">
        <v>209</v>
      </c>
      <c r="U21" s="338" t="s">
        <v>225</v>
      </c>
      <c r="V21" s="338" t="s">
        <v>243</v>
      </c>
      <c r="W21" s="338" t="s">
        <v>260</v>
      </c>
      <c r="X21" s="338" t="s">
        <v>260</v>
      </c>
      <c r="Y21" s="338" t="s">
        <v>278</v>
      </c>
      <c r="Z21" s="338" t="s">
        <v>286</v>
      </c>
      <c r="AA21" s="338" t="s">
        <v>296</v>
      </c>
      <c r="AB21" s="338" t="s">
        <v>282</v>
      </c>
      <c r="AC21" s="338" t="s">
        <v>313</v>
      </c>
      <c r="AD21" s="338" t="s">
        <v>320</v>
      </c>
      <c r="AE21" s="338" t="s">
        <v>311</v>
      </c>
      <c r="AF21" s="338" t="s">
        <v>173</v>
      </c>
      <c r="AG21" s="338" t="s">
        <v>331</v>
      </c>
      <c r="AH21" s="338" t="s">
        <v>332</v>
      </c>
      <c r="AI21" s="338" t="s">
        <v>345</v>
      </c>
      <c r="AJ21" s="338" t="s">
        <v>352</v>
      </c>
      <c r="AK21" s="338" t="s">
        <v>368</v>
      </c>
      <c r="AL21" s="338" t="s">
        <v>378</v>
      </c>
      <c r="AM21" s="338" t="s">
        <v>385</v>
      </c>
      <c r="AN21" s="338" t="s">
        <v>394</v>
      </c>
      <c r="AO21" s="340" t="s">
        <v>404</v>
      </c>
      <c r="AP21" s="340" t="s">
        <v>410</v>
      </c>
      <c r="AQ21" s="340" t="s">
        <v>410</v>
      </c>
      <c r="AR21" s="340" t="s">
        <v>1173</v>
      </c>
      <c r="AS21" s="340" t="s">
        <v>423</v>
      </c>
      <c r="AT21" s="340" t="s">
        <v>426</v>
      </c>
      <c r="AU21" s="340" t="s">
        <v>433</v>
      </c>
      <c r="AV21" s="340" t="s">
        <v>441</v>
      </c>
      <c r="AW21" s="338" t="s">
        <v>448</v>
      </c>
      <c r="AX21" s="338" t="s">
        <v>458</v>
      </c>
      <c r="AY21" s="338" t="s">
        <v>476</v>
      </c>
      <c r="AZ21" s="338" t="s">
        <v>491</v>
      </c>
      <c r="BA21" s="341" t="s">
        <v>1165</v>
      </c>
      <c r="BB21" s="338" t="s">
        <v>498</v>
      </c>
      <c r="BC21" s="342">
        <v>2</v>
      </c>
      <c r="BD21" s="342">
        <v>2</v>
      </c>
      <c r="BE21" s="342">
        <v>2</v>
      </c>
      <c r="BF21" s="342" t="s">
        <v>1160</v>
      </c>
    </row>
    <row r="22" spans="1:58" s="318" customFormat="1" ht="13.5" thickBot="1">
      <c r="A22" s="338" t="s">
        <v>21</v>
      </c>
      <c r="B22" s="338" t="s">
        <v>34</v>
      </c>
      <c r="C22" s="338" t="s">
        <v>43</v>
      </c>
      <c r="D22" s="338" t="s">
        <v>50</v>
      </c>
      <c r="E22" s="339" t="s">
        <v>68</v>
      </c>
      <c r="F22" s="338" t="s">
        <v>81</v>
      </c>
      <c r="G22" s="338" t="s">
        <v>92</v>
      </c>
      <c r="H22" s="338" t="s">
        <v>99</v>
      </c>
      <c r="I22" s="338" t="s">
        <v>108</v>
      </c>
      <c r="J22" s="338" t="s">
        <v>122</v>
      </c>
      <c r="K22" s="338" t="s">
        <v>133</v>
      </c>
      <c r="L22" s="338" t="s">
        <v>150</v>
      </c>
      <c r="M22" s="338" t="s">
        <v>164</v>
      </c>
      <c r="N22" s="338" t="s">
        <v>173</v>
      </c>
      <c r="O22" s="338" t="s">
        <v>173</v>
      </c>
      <c r="P22" s="338" t="s">
        <v>176</v>
      </c>
      <c r="Q22" s="338" t="s">
        <v>176</v>
      </c>
      <c r="R22" s="338" t="s">
        <v>179</v>
      </c>
      <c r="S22" s="338" t="s">
        <v>191</v>
      </c>
      <c r="T22" s="338" t="s">
        <v>209</v>
      </c>
      <c r="U22" s="338" t="s">
        <v>225</v>
      </c>
      <c r="V22" s="338" t="s">
        <v>243</v>
      </c>
      <c r="W22" s="338" t="s">
        <v>260</v>
      </c>
      <c r="X22" s="338" t="s">
        <v>260</v>
      </c>
      <c r="Y22" s="338" t="s">
        <v>278</v>
      </c>
      <c r="Z22" s="338" t="s">
        <v>286</v>
      </c>
      <c r="AA22" s="338" t="s">
        <v>296</v>
      </c>
      <c r="AB22" s="338" t="s">
        <v>282</v>
      </c>
      <c r="AC22" s="338" t="s">
        <v>313</v>
      </c>
      <c r="AD22" s="338" t="s">
        <v>320</v>
      </c>
      <c r="AE22" s="338" t="s">
        <v>252</v>
      </c>
      <c r="AF22" s="338" t="s">
        <v>173</v>
      </c>
      <c r="AG22" s="338" t="s">
        <v>331</v>
      </c>
      <c r="AH22" s="338" t="s">
        <v>332</v>
      </c>
      <c r="AI22" s="338" t="s">
        <v>345</v>
      </c>
      <c r="AJ22" s="338" t="s">
        <v>352</v>
      </c>
      <c r="AK22" s="338" t="s">
        <v>368</v>
      </c>
      <c r="AL22" s="338" t="s">
        <v>378</v>
      </c>
      <c r="AM22" s="338" t="s">
        <v>385</v>
      </c>
      <c r="AN22" s="338" t="s">
        <v>394</v>
      </c>
      <c r="AO22" s="340" t="s">
        <v>404</v>
      </c>
      <c r="AP22" s="340" t="s">
        <v>410</v>
      </c>
      <c r="AQ22" s="340" t="s">
        <v>410</v>
      </c>
      <c r="AR22" s="340" t="s">
        <v>1173</v>
      </c>
      <c r="AS22" s="340" t="s">
        <v>423</v>
      </c>
      <c r="AT22" s="340" t="s">
        <v>426</v>
      </c>
      <c r="AU22" s="340" t="s">
        <v>433</v>
      </c>
      <c r="AV22" s="340" t="s">
        <v>441</v>
      </c>
      <c r="AW22" s="338" t="s">
        <v>448</v>
      </c>
      <c r="AX22" s="338" t="s">
        <v>458</v>
      </c>
      <c r="AY22" s="338" t="s">
        <v>477</v>
      </c>
      <c r="AZ22" s="338" t="s">
        <v>491</v>
      </c>
      <c r="BA22" s="341" t="s">
        <v>1165</v>
      </c>
      <c r="BB22" s="338" t="s">
        <v>498</v>
      </c>
      <c r="BC22" s="342">
        <v>2</v>
      </c>
      <c r="BD22" s="342">
        <v>2</v>
      </c>
      <c r="BE22" s="342">
        <v>2</v>
      </c>
      <c r="BF22" s="343" t="s">
        <v>1160</v>
      </c>
    </row>
    <row r="23" spans="1:58" s="318" customFormat="1" ht="13.5" thickBot="1">
      <c r="A23" s="338" t="s">
        <v>22</v>
      </c>
      <c r="B23" s="338" t="s">
        <v>34</v>
      </c>
      <c r="C23" s="338" t="s">
        <v>44</v>
      </c>
      <c r="D23" s="338" t="s">
        <v>50</v>
      </c>
      <c r="E23" s="339" t="s">
        <v>69</v>
      </c>
      <c r="F23" s="338" t="s">
        <v>81</v>
      </c>
      <c r="G23" s="338" t="s">
        <v>93</v>
      </c>
      <c r="H23" s="338" t="s">
        <v>99</v>
      </c>
      <c r="I23" s="338" t="s">
        <v>109</v>
      </c>
      <c r="J23" s="338" t="s">
        <v>121</v>
      </c>
      <c r="K23" s="338" t="s">
        <v>134</v>
      </c>
      <c r="L23" s="338" t="s">
        <v>151</v>
      </c>
      <c r="M23" s="338" t="s">
        <v>165</v>
      </c>
      <c r="N23" s="338" t="s">
        <v>173</v>
      </c>
      <c r="O23" s="338" t="s">
        <v>173</v>
      </c>
      <c r="P23" s="338" t="s">
        <v>176</v>
      </c>
      <c r="Q23" s="338" t="s">
        <v>176</v>
      </c>
      <c r="R23" s="338" t="s">
        <v>179</v>
      </c>
      <c r="S23" s="338" t="s">
        <v>192</v>
      </c>
      <c r="T23" s="338" t="s">
        <v>210</v>
      </c>
      <c r="U23" s="338" t="s">
        <v>226</v>
      </c>
      <c r="V23" s="338" t="s">
        <v>244</v>
      </c>
      <c r="W23" s="338" t="s">
        <v>261</v>
      </c>
      <c r="X23" s="338" t="s">
        <v>261</v>
      </c>
      <c r="Y23" s="338" t="s">
        <v>279</v>
      </c>
      <c r="Z23" s="338" t="s">
        <v>272</v>
      </c>
      <c r="AA23" s="338" t="s">
        <v>297</v>
      </c>
      <c r="AB23" s="338" t="s">
        <v>292</v>
      </c>
      <c r="AC23" s="338" t="s">
        <v>310</v>
      </c>
      <c r="AD23" s="338" t="s">
        <v>320</v>
      </c>
      <c r="AE23" s="338" t="s">
        <v>326</v>
      </c>
      <c r="AF23" s="338" t="s">
        <v>173</v>
      </c>
      <c r="AG23" s="338" t="s">
        <v>331</v>
      </c>
      <c r="AH23" s="338" t="s">
        <v>332</v>
      </c>
      <c r="AI23" s="338" t="s">
        <v>346</v>
      </c>
      <c r="AJ23" s="338" t="s">
        <v>355</v>
      </c>
      <c r="AK23" s="338" t="s">
        <v>369</v>
      </c>
      <c r="AL23" s="338" t="s">
        <v>379</v>
      </c>
      <c r="AM23" s="338" t="s">
        <v>386</v>
      </c>
      <c r="AN23" s="338" t="s">
        <v>395</v>
      </c>
      <c r="AO23" s="340" t="s">
        <v>404</v>
      </c>
      <c r="AP23" s="340" t="s">
        <v>410</v>
      </c>
      <c r="AQ23" s="340" t="s">
        <v>410</v>
      </c>
      <c r="AR23" s="340" t="s">
        <v>255</v>
      </c>
      <c r="AS23" s="340" t="s">
        <v>423</v>
      </c>
      <c r="AT23" s="340" t="s">
        <v>426</v>
      </c>
      <c r="AU23" s="340" t="s">
        <v>1184</v>
      </c>
      <c r="AV23" s="340" t="s">
        <v>441</v>
      </c>
      <c r="AW23" s="338" t="s">
        <v>447</v>
      </c>
      <c r="AX23" s="338" t="s">
        <v>459</v>
      </c>
      <c r="AY23" s="338" t="s">
        <v>478</v>
      </c>
      <c r="AZ23" s="338" t="s">
        <v>492</v>
      </c>
      <c r="BA23" s="341" t="s">
        <v>1165</v>
      </c>
      <c r="BB23" s="338" t="s">
        <v>498</v>
      </c>
      <c r="BC23" s="342">
        <v>3</v>
      </c>
      <c r="BD23" s="342">
        <v>3</v>
      </c>
      <c r="BE23" s="342">
        <v>1</v>
      </c>
      <c r="BF23" s="342">
        <v>11.9</v>
      </c>
    </row>
    <row r="24" spans="1:58" s="318" customFormat="1" ht="13.5" thickBot="1">
      <c r="A24" s="338" t="s">
        <v>23</v>
      </c>
      <c r="B24" s="338" t="s">
        <v>34</v>
      </c>
      <c r="C24" s="338" t="s">
        <v>44</v>
      </c>
      <c r="D24" s="338" t="s">
        <v>50</v>
      </c>
      <c r="E24" s="339" t="s">
        <v>70</v>
      </c>
      <c r="F24" s="338" t="s">
        <v>81</v>
      </c>
      <c r="G24" s="338" t="s">
        <v>93</v>
      </c>
      <c r="H24" s="338" t="s">
        <v>99</v>
      </c>
      <c r="I24" s="338" t="s">
        <v>109</v>
      </c>
      <c r="J24" s="338" t="s">
        <v>121</v>
      </c>
      <c r="K24" s="338" t="s">
        <v>134</v>
      </c>
      <c r="L24" s="338" t="s">
        <v>151</v>
      </c>
      <c r="M24" s="338" t="s">
        <v>165</v>
      </c>
      <c r="N24" s="338" t="s">
        <v>173</v>
      </c>
      <c r="O24" s="338" t="s">
        <v>173</v>
      </c>
      <c r="P24" s="338" t="s">
        <v>176</v>
      </c>
      <c r="Q24" s="338" t="s">
        <v>176</v>
      </c>
      <c r="R24" s="338" t="s">
        <v>179</v>
      </c>
      <c r="S24" s="338" t="s">
        <v>192</v>
      </c>
      <c r="T24" s="338" t="s">
        <v>210</v>
      </c>
      <c r="U24" s="338" t="s">
        <v>226</v>
      </c>
      <c r="V24" s="338" t="s">
        <v>244</v>
      </c>
      <c r="W24" s="338" t="s">
        <v>261</v>
      </c>
      <c r="X24" s="338" t="s">
        <v>261</v>
      </c>
      <c r="Y24" s="338" t="s">
        <v>279</v>
      </c>
      <c r="Z24" s="338" t="s">
        <v>272</v>
      </c>
      <c r="AA24" s="338" t="s">
        <v>297</v>
      </c>
      <c r="AB24" s="338" t="s">
        <v>292</v>
      </c>
      <c r="AC24" s="338" t="s">
        <v>310</v>
      </c>
      <c r="AD24" s="338" t="s">
        <v>320</v>
      </c>
      <c r="AE24" s="338" t="s">
        <v>327</v>
      </c>
      <c r="AF24" s="338" t="s">
        <v>173</v>
      </c>
      <c r="AG24" s="338" t="s">
        <v>331</v>
      </c>
      <c r="AH24" s="338" t="s">
        <v>332</v>
      </c>
      <c r="AI24" s="338" t="s">
        <v>346</v>
      </c>
      <c r="AJ24" s="338" t="s">
        <v>355</v>
      </c>
      <c r="AK24" s="338" t="s">
        <v>369</v>
      </c>
      <c r="AL24" s="338" t="s">
        <v>379</v>
      </c>
      <c r="AM24" s="338" t="s">
        <v>386</v>
      </c>
      <c r="AN24" s="338" t="s">
        <v>395</v>
      </c>
      <c r="AO24" s="340" t="s">
        <v>404</v>
      </c>
      <c r="AP24" s="340" t="s">
        <v>410</v>
      </c>
      <c r="AQ24" s="340" t="s">
        <v>410</v>
      </c>
      <c r="AR24" s="340" t="s">
        <v>255</v>
      </c>
      <c r="AS24" s="340" t="s">
        <v>423</v>
      </c>
      <c r="AT24" s="340" t="s">
        <v>426</v>
      </c>
      <c r="AU24" s="340" t="s">
        <v>1184</v>
      </c>
      <c r="AV24" s="340" t="s">
        <v>441</v>
      </c>
      <c r="AW24" s="338" t="s">
        <v>447</v>
      </c>
      <c r="AX24" s="338" t="s">
        <v>459</v>
      </c>
      <c r="AY24" s="338" t="s">
        <v>479</v>
      </c>
      <c r="AZ24" s="338" t="s">
        <v>492</v>
      </c>
      <c r="BA24" s="341" t="s">
        <v>1165</v>
      </c>
      <c r="BB24" s="338" t="s">
        <v>498</v>
      </c>
      <c r="BC24" s="342">
        <v>3</v>
      </c>
      <c r="BD24" s="342">
        <v>3</v>
      </c>
      <c r="BE24" s="342">
        <v>1</v>
      </c>
      <c r="BF24" s="342">
        <v>11.9</v>
      </c>
    </row>
    <row r="25" spans="1:58" s="318" customFormat="1" ht="13.5" thickBot="1">
      <c r="A25" s="338" t="s">
        <v>24</v>
      </c>
      <c r="B25" s="338" t="s">
        <v>34</v>
      </c>
      <c r="C25" s="338" t="s">
        <v>45</v>
      </c>
      <c r="D25" s="338" t="s">
        <v>50</v>
      </c>
      <c r="E25" s="339" t="s">
        <v>71</v>
      </c>
      <c r="F25" s="338" t="s">
        <v>81</v>
      </c>
      <c r="G25" s="338" t="s">
        <v>94</v>
      </c>
      <c r="H25" s="338" t="s">
        <v>99</v>
      </c>
      <c r="I25" s="338" t="s">
        <v>110</v>
      </c>
      <c r="J25" s="338" t="s">
        <v>121</v>
      </c>
      <c r="K25" s="338" t="s">
        <v>135</v>
      </c>
      <c r="L25" s="338" t="s">
        <v>152</v>
      </c>
      <c r="M25" s="338" t="s">
        <v>166</v>
      </c>
      <c r="N25" s="338" t="s">
        <v>173</v>
      </c>
      <c r="O25" s="338" t="s">
        <v>173</v>
      </c>
      <c r="P25" s="338" t="s">
        <v>176</v>
      </c>
      <c r="Q25" s="338" t="s">
        <v>176</v>
      </c>
      <c r="R25" s="338" t="s">
        <v>179</v>
      </c>
      <c r="S25" s="338" t="s">
        <v>193</v>
      </c>
      <c r="T25" s="338" t="s">
        <v>211</v>
      </c>
      <c r="U25" s="338" t="s">
        <v>227</v>
      </c>
      <c r="V25" s="338" t="s">
        <v>245</v>
      </c>
      <c r="W25" s="338" t="s">
        <v>262</v>
      </c>
      <c r="X25" s="338" t="s">
        <v>262</v>
      </c>
      <c r="Y25" s="338" t="s">
        <v>280</v>
      </c>
      <c r="Z25" s="338" t="s">
        <v>282</v>
      </c>
      <c r="AA25" s="338" t="s">
        <v>298</v>
      </c>
      <c r="AB25" s="338" t="s">
        <v>287</v>
      </c>
      <c r="AC25" s="338" t="s">
        <v>310</v>
      </c>
      <c r="AD25" s="338" t="s">
        <v>320</v>
      </c>
      <c r="AE25" s="338" t="s">
        <v>252</v>
      </c>
      <c r="AF25" s="338" t="s">
        <v>173</v>
      </c>
      <c r="AG25" s="338" t="s">
        <v>331</v>
      </c>
      <c r="AH25" s="338" t="s">
        <v>332</v>
      </c>
      <c r="AI25" s="338" t="s">
        <v>347</v>
      </c>
      <c r="AJ25" s="338" t="s">
        <v>355</v>
      </c>
      <c r="AK25" s="338" t="s">
        <v>370</v>
      </c>
      <c r="AL25" s="338" t="s">
        <v>380</v>
      </c>
      <c r="AM25" s="338" t="s">
        <v>387</v>
      </c>
      <c r="AN25" s="338" t="s">
        <v>395</v>
      </c>
      <c r="AO25" s="340" t="s">
        <v>859</v>
      </c>
      <c r="AP25" s="340" t="s">
        <v>1174</v>
      </c>
      <c r="AQ25" s="340" t="s">
        <v>1174</v>
      </c>
      <c r="AR25" s="340" t="s">
        <v>1171</v>
      </c>
      <c r="AS25" s="340" t="s">
        <v>423</v>
      </c>
      <c r="AT25" s="340" t="s">
        <v>426</v>
      </c>
      <c r="AU25" s="340" t="s">
        <v>433</v>
      </c>
      <c r="AV25" s="340" t="s">
        <v>441</v>
      </c>
      <c r="AW25" s="338" t="s">
        <v>447</v>
      </c>
      <c r="AX25" s="338" t="s">
        <v>460</v>
      </c>
      <c r="AY25" s="338" t="s">
        <v>480</v>
      </c>
      <c r="AZ25" s="338" t="s">
        <v>493</v>
      </c>
      <c r="BA25" s="341" t="s">
        <v>1165</v>
      </c>
      <c r="BB25" s="338" t="s">
        <v>498</v>
      </c>
      <c r="BC25" s="342">
        <v>4</v>
      </c>
      <c r="BD25" s="342">
        <v>3</v>
      </c>
      <c r="BE25" s="342">
        <v>1</v>
      </c>
      <c r="BF25" s="342">
        <v>13.5</v>
      </c>
    </row>
    <row r="26" spans="1:58" s="318" customFormat="1" ht="13.5" thickBot="1">
      <c r="A26" s="338" t="s">
        <v>25</v>
      </c>
      <c r="B26" s="338" t="s">
        <v>34</v>
      </c>
      <c r="C26" s="338" t="s">
        <v>45</v>
      </c>
      <c r="D26" s="338" t="s">
        <v>50</v>
      </c>
      <c r="E26" s="339" t="s">
        <v>72</v>
      </c>
      <c r="F26" s="338" t="s">
        <v>81</v>
      </c>
      <c r="G26" s="338" t="s">
        <v>94</v>
      </c>
      <c r="H26" s="338" t="s">
        <v>99</v>
      </c>
      <c r="I26" s="338" t="s">
        <v>110</v>
      </c>
      <c r="J26" s="338" t="s">
        <v>121</v>
      </c>
      <c r="K26" s="338" t="s">
        <v>135</v>
      </c>
      <c r="L26" s="338" t="s">
        <v>152</v>
      </c>
      <c r="M26" s="338" t="s">
        <v>166</v>
      </c>
      <c r="N26" s="338" t="s">
        <v>173</v>
      </c>
      <c r="O26" s="338" t="s">
        <v>173</v>
      </c>
      <c r="P26" s="338" t="s">
        <v>176</v>
      </c>
      <c r="Q26" s="338" t="s">
        <v>176</v>
      </c>
      <c r="R26" s="338" t="s">
        <v>179</v>
      </c>
      <c r="S26" s="338" t="s">
        <v>193</v>
      </c>
      <c r="T26" s="338" t="s">
        <v>211</v>
      </c>
      <c r="U26" s="338" t="s">
        <v>227</v>
      </c>
      <c r="V26" s="338" t="s">
        <v>245</v>
      </c>
      <c r="W26" s="338" t="s">
        <v>262</v>
      </c>
      <c r="X26" s="338" t="s">
        <v>262</v>
      </c>
      <c r="Y26" s="338" t="s">
        <v>280</v>
      </c>
      <c r="Z26" s="338" t="s">
        <v>282</v>
      </c>
      <c r="AA26" s="338" t="s">
        <v>298</v>
      </c>
      <c r="AB26" s="338" t="s">
        <v>287</v>
      </c>
      <c r="AC26" s="338" t="s">
        <v>310</v>
      </c>
      <c r="AD26" s="338" t="s">
        <v>320</v>
      </c>
      <c r="AE26" s="338" t="s">
        <v>328</v>
      </c>
      <c r="AF26" s="338" t="s">
        <v>173</v>
      </c>
      <c r="AG26" s="338" t="s">
        <v>331</v>
      </c>
      <c r="AH26" s="338" t="s">
        <v>332</v>
      </c>
      <c r="AI26" s="338" t="s">
        <v>347</v>
      </c>
      <c r="AJ26" s="338" t="s">
        <v>355</v>
      </c>
      <c r="AK26" s="338" t="s">
        <v>370</v>
      </c>
      <c r="AL26" s="338" t="s">
        <v>380</v>
      </c>
      <c r="AM26" s="338" t="s">
        <v>387</v>
      </c>
      <c r="AN26" s="338" t="s">
        <v>395</v>
      </c>
      <c r="AO26" s="340" t="s">
        <v>859</v>
      </c>
      <c r="AP26" s="340" t="s">
        <v>1174</v>
      </c>
      <c r="AQ26" s="340" t="s">
        <v>1174</v>
      </c>
      <c r="AR26" s="340" t="s">
        <v>1171</v>
      </c>
      <c r="AS26" s="340" t="s">
        <v>423</v>
      </c>
      <c r="AT26" s="340" t="s">
        <v>426</v>
      </c>
      <c r="AU26" s="340" t="s">
        <v>433</v>
      </c>
      <c r="AV26" s="340" t="s">
        <v>441</v>
      </c>
      <c r="AW26" s="338" t="s">
        <v>447</v>
      </c>
      <c r="AX26" s="338" t="s">
        <v>460</v>
      </c>
      <c r="AY26" s="338" t="s">
        <v>481</v>
      </c>
      <c r="AZ26" s="338" t="s">
        <v>493</v>
      </c>
      <c r="BA26" s="341" t="s">
        <v>1165</v>
      </c>
      <c r="BB26" s="338" t="s">
        <v>498</v>
      </c>
      <c r="BC26" s="342">
        <v>4</v>
      </c>
      <c r="BD26" s="342">
        <v>3</v>
      </c>
      <c r="BE26" s="342">
        <v>1</v>
      </c>
      <c r="BF26" s="342">
        <v>13.5</v>
      </c>
    </row>
    <row r="27" spans="1:58" s="318" customFormat="1" ht="13.5" thickBot="1">
      <c r="A27" s="338" t="s">
        <v>26</v>
      </c>
      <c r="B27" s="338" t="s">
        <v>34</v>
      </c>
      <c r="C27" s="338" t="s">
        <v>46</v>
      </c>
      <c r="D27" s="338" t="s">
        <v>50</v>
      </c>
      <c r="E27" s="339" t="s">
        <v>73</v>
      </c>
      <c r="F27" s="338" t="s">
        <v>81</v>
      </c>
      <c r="G27" s="338" t="s">
        <v>95</v>
      </c>
      <c r="H27" s="338" t="s">
        <v>99</v>
      </c>
      <c r="I27" s="338" t="s">
        <v>111</v>
      </c>
      <c r="J27" s="338" t="s">
        <v>122</v>
      </c>
      <c r="K27" s="338" t="s">
        <v>136</v>
      </c>
      <c r="L27" s="338" t="s">
        <v>153</v>
      </c>
      <c r="M27" s="338" t="s">
        <v>167</v>
      </c>
      <c r="N27" s="338" t="s">
        <v>173</v>
      </c>
      <c r="O27" s="338" t="s">
        <v>173</v>
      </c>
      <c r="P27" s="338" t="s">
        <v>176</v>
      </c>
      <c r="Q27" s="338" t="s">
        <v>176</v>
      </c>
      <c r="R27" s="338" t="s">
        <v>179</v>
      </c>
      <c r="S27" s="338" t="s">
        <v>194</v>
      </c>
      <c r="T27" s="338" t="s">
        <v>212</v>
      </c>
      <c r="U27" s="338" t="s">
        <v>228</v>
      </c>
      <c r="V27" s="338" t="s">
        <v>246</v>
      </c>
      <c r="W27" s="338" t="s">
        <v>263</v>
      </c>
      <c r="X27" s="338" t="s">
        <v>263</v>
      </c>
      <c r="Y27" s="338" t="s">
        <v>281</v>
      </c>
      <c r="Z27" s="338" t="s">
        <v>270</v>
      </c>
      <c r="AA27" s="338" t="s">
        <v>299</v>
      </c>
      <c r="AB27" s="338" t="s">
        <v>302</v>
      </c>
      <c r="AC27" s="338" t="s">
        <v>310</v>
      </c>
      <c r="AD27" s="338" t="s">
        <v>320</v>
      </c>
      <c r="AE27" s="338" t="s">
        <v>44</v>
      </c>
      <c r="AF27" s="338" t="s">
        <v>173</v>
      </c>
      <c r="AG27" s="338" t="s">
        <v>331</v>
      </c>
      <c r="AH27" s="338" t="s">
        <v>332</v>
      </c>
      <c r="AI27" s="338" t="s">
        <v>348</v>
      </c>
      <c r="AJ27" s="338" t="s">
        <v>356</v>
      </c>
      <c r="AK27" s="338" t="s">
        <v>371</v>
      </c>
      <c r="AL27" s="338" t="s">
        <v>381</v>
      </c>
      <c r="AM27" s="338" t="s">
        <v>388</v>
      </c>
      <c r="AN27" s="338" t="s">
        <v>396</v>
      </c>
      <c r="AO27" s="340" t="s">
        <v>859</v>
      </c>
      <c r="AP27" s="340" t="s">
        <v>1174</v>
      </c>
      <c r="AQ27" s="340" t="s">
        <v>1174</v>
      </c>
      <c r="AR27" s="340" t="s">
        <v>1175</v>
      </c>
      <c r="AS27" s="340" t="s">
        <v>423</v>
      </c>
      <c r="AT27" s="340" t="s">
        <v>426</v>
      </c>
      <c r="AU27" s="340" t="s">
        <v>1176</v>
      </c>
      <c r="AV27" s="340" t="s">
        <v>441</v>
      </c>
      <c r="AW27" s="338" t="s">
        <v>448</v>
      </c>
      <c r="AX27" s="338" t="s">
        <v>461</v>
      </c>
      <c r="AY27" s="338" t="s">
        <v>482</v>
      </c>
      <c r="AZ27" s="338" t="s">
        <v>494</v>
      </c>
      <c r="BA27" s="341" t="s">
        <v>1165</v>
      </c>
      <c r="BB27" s="338" t="s">
        <v>498</v>
      </c>
      <c r="BC27" s="342">
        <v>6</v>
      </c>
      <c r="BD27" s="342">
        <v>3</v>
      </c>
      <c r="BE27" s="342">
        <v>2</v>
      </c>
      <c r="BF27" s="343" t="s">
        <v>1162</v>
      </c>
    </row>
    <row r="28" spans="1:58" s="318" customFormat="1" ht="13.5" thickBot="1">
      <c r="A28" s="338" t="s">
        <v>27</v>
      </c>
      <c r="B28" s="338" t="s">
        <v>34</v>
      </c>
      <c r="C28" s="338" t="s">
        <v>46</v>
      </c>
      <c r="D28" s="338" t="s">
        <v>50</v>
      </c>
      <c r="E28" s="339" t="s">
        <v>74</v>
      </c>
      <c r="F28" s="338" t="s">
        <v>81</v>
      </c>
      <c r="G28" s="338" t="s">
        <v>95</v>
      </c>
      <c r="H28" s="338" t="s">
        <v>99</v>
      </c>
      <c r="I28" s="338" t="s">
        <v>111</v>
      </c>
      <c r="J28" s="338" t="s">
        <v>122</v>
      </c>
      <c r="K28" s="338" t="s">
        <v>136</v>
      </c>
      <c r="L28" s="338" t="s">
        <v>153</v>
      </c>
      <c r="M28" s="338" t="s">
        <v>167</v>
      </c>
      <c r="N28" s="338" t="s">
        <v>173</v>
      </c>
      <c r="O28" s="338" t="s">
        <v>173</v>
      </c>
      <c r="P28" s="338" t="s">
        <v>176</v>
      </c>
      <c r="Q28" s="338" t="s">
        <v>176</v>
      </c>
      <c r="R28" s="338" t="s">
        <v>179</v>
      </c>
      <c r="S28" s="338" t="s">
        <v>194</v>
      </c>
      <c r="T28" s="338" t="s">
        <v>212</v>
      </c>
      <c r="U28" s="338" t="s">
        <v>228</v>
      </c>
      <c r="V28" s="338" t="s">
        <v>246</v>
      </c>
      <c r="W28" s="338" t="s">
        <v>263</v>
      </c>
      <c r="X28" s="338" t="s">
        <v>263</v>
      </c>
      <c r="Y28" s="338" t="s">
        <v>281</v>
      </c>
      <c r="Z28" s="338" t="s">
        <v>270</v>
      </c>
      <c r="AA28" s="338" t="s">
        <v>299</v>
      </c>
      <c r="AB28" s="338" t="s">
        <v>302</v>
      </c>
      <c r="AC28" s="338" t="s">
        <v>310</v>
      </c>
      <c r="AD28" s="338" t="s">
        <v>320</v>
      </c>
      <c r="AE28" s="338" t="s">
        <v>323</v>
      </c>
      <c r="AF28" s="338" t="s">
        <v>173</v>
      </c>
      <c r="AG28" s="338" t="s">
        <v>331</v>
      </c>
      <c r="AH28" s="338" t="s">
        <v>332</v>
      </c>
      <c r="AI28" s="338" t="s">
        <v>348</v>
      </c>
      <c r="AJ28" s="338" t="s">
        <v>356</v>
      </c>
      <c r="AK28" s="338" t="s">
        <v>371</v>
      </c>
      <c r="AL28" s="338" t="s">
        <v>381</v>
      </c>
      <c r="AM28" s="338" t="s">
        <v>388</v>
      </c>
      <c r="AN28" s="338" t="s">
        <v>396</v>
      </c>
      <c r="AO28" s="340" t="s">
        <v>859</v>
      </c>
      <c r="AP28" s="340" t="s">
        <v>1174</v>
      </c>
      <c r="AQ28" s="340" t="s">
        <v>1174</v>
      </c>
      <c r="AR28" s="340" t="s">
        <v>1175</v>
      </c>
      <c r="AS28" s="340" t="s">
        <v>423</v>
      </c>
      <c r="AT28" s="340" t="s">
        <v>426</v>
      </c>
      <c r="AU28" s="340" t="s">
        <v>1176</v>
      </c>
      <c r="AV28" s="340" t="s">
        <v>441</v>
      </c>
      <c r="AW28" s="338" t="s">
        <v>448</v>
      </c>
      <c r="AX28" s="338" t="s">
        <v>461</v>
      </c>
      <c r="AY28" s="338" t="s">
        <v>483</v>
      </c>
      <c r="AZ28" s="338" t="s">
        <v>494</v>
      </c>
      <c r="BA28" s="341" t="s">
        <v>1165</v>
      </c>
      <c r="BB28" s="338" t="s">
        <v>498</v>
      </c>
      <c r="BC28" s="342">
        <v>6</v>
      </c>
      <c r="BD28" s="342">
        <v>3</v>
      </c>
      <c r="BE28" s="342">
        <v>2</v>
      </c>
      <c r="BF28" s="342" t="s">
        <v>1162</v>
      </c>
    </row>
    <row r="29" spans="1:58" s="318" customFormat="1" ht="13.5" thickBot="1">
      <c r="A29" s="338" t="s">
        <v>28</v>
      </c>
      <c r="B29" s="338" t="s">
        <v>34</v>
      </c>
      <c r="C29" s="338" t="s">
        <v>47</v>
      </c>
      <c r="D29" s="338" t="s">
        <v>50</v>
      </c>
      <c r="E29" s="339" t="s">
        <v>75</v>
      </c>
      <c r="F29" s="338" t="s">
        <v>81</v>
      </c>
      <c r="G29" s="338" t="s">
        <v>96</v>
      </c>
      <c r="H29" s="338" t="s">
        <v>99</v>
      </c>
      <c r="I29" s="338" t="s">
        <v>112</v>
      </c>
      <c r="J29" s="338" t="s">
        <v>123</v>
      </c>
      <c r="K29" s="338" t="s">
        <v>137</v>
      </c>
      <c r="L29" s="338" t="s">
        <v>154</v>
      </c>
      <c r="M29" s="338" t="s">
        <v>168</v>
      </c>
      <c r="N29" s="338" t="s">
        <v>173</v>
      </c>
      <c r="O29" s="338" t="s">
        <v>173</v>
      </c>
      <c r="P29" s="338" t="s">
        <v>176</v>
      </c>
      <c r="Q29" s="338" t="s">
        <v>176</v>
      </c>
      <c r="R29" s="338" t="s">
        <v>179</v>
      </c>
      <c r="S29" s="338" t="s">
        <v>195</v>
      </c>
      <c r="T29" s="338" t="s">
        <v>213</v>
      </c>
      <c r="U29" s="338" t="s">
        <v>229</v>
      </c>
      <c r="V29" s="338" t="s">
        <v>247</v>
      </c>
      <c r="W29" s="338" t="s">
        <v>264</v>
      </c>
      <c r="X29" s="338" t="s">
        <v>264</v>
      </c>
      <c r="Y29" s="338" t="s">
        <v>282</v>
      </c>
      <c r="Z29" s="338" t="s">
        <v>278</v>
      </c>
      <c r="AA29" s="338" t="s">
        <v>279</v>
      </c>
      <c r="AB29" s="338" t="s">
        <v>303</v>
      </c>
      <c r="AC29" s="338" t="s">
        <v>310</v>
      </c>
      <c r="AD29" s="338" t="s">
        <v>320</v>
      </c>
      <c r="AE29" s="338" t="s">
        <v>325</v>
      </c>
      <c r="AF29" s="338" t="s">
        <v>173</v>
      </c>
      <c r="AG29" s="338" t="s">
        <v>331</v>
      </c>
      <c r="AH29" s="338" t="s">
        <v>332</v>
      </c>
      <c r="AI29" s="338" t="s">
        <v>349</v>
      </c>
      <c r="AJ29" s="338" t="s">
        <v>352</v>
      </c>
      <c r="AK29" s="338" t="s">
        <v>372</v>
      </c>
      <c r="AL29" s="338" t="s">
        <v>382</v>
      </c>
      <c r="AM29" s="338" t="s">
        <v>389</v>
      </c>
      <c r="AN29" s="338" t="s">
        <v>397</v>
      </c>
      <c r="AO29" s="340" t="s">
        <v>347</v>
      </c>
      <c r="AP29" s="340" t="s">
        <v>1177</v>
      </c>
      <c r="AQ29" s="340" t="s">
        <v>1177</v>
      </c>
      <c r="AR29" s="340" t="s">
        <v>1170</v>
      </c>
      <c r="AS29" s="340" t="s">
        <v>423</v>
      </c>
      <c r="AT29" s="340" t="s">
        <v>426</v>
      </c>
      <c r="AU29" s="340" t="s">
        <v>1178</v>
      </c>
      <c r="AV29" s="340" t="s">
        <v>1179</v>
      </c>
      <c r="AW29" s="338" t="s">
        <v>415</v>
      </c>
      <c r="AX29" s="338" t="s">
        <v>462</v>
      </c>
      <c r="AY29" s="338" t="s">
        <v>484</v>
      </c>
      <c r="AZ29" s="338" t="s">
        <v>494</v>
      </c>
      <c r="BA29" s="341" t="s">
        <v>1165</v>
      </c>
      <c r="BB29" s="338" t="s">
        <v>498</v>
      </c>
      <c r="BC29" s="342">
        <v>6</v>
      </c>
      <c r="BD29" s="342">
        <v>4</v>
      </c>
      <c r="BE29" s="342">
        <v>2</v>
      </c>
      <c r="BF29" s="342">
        <v>13.5</v>
      </c>
    </row>
    <row r="30" spans="1:58" s="318" customFormat="1" ht="13.5" thickBot="1">
      <c r="A30" s="338" t="s">
        <v>29</v>
      </c>
      <c r="B30" s="338" t="s">
        <v>34</v>
      </c>
      <c r="C30" s="338" t="s">
        <v>47</v>
      </c>
      <c r="D30" s="338" t="s">
        <v>50</v>
      </c>
      <c r="E30" s="339" t="s">
        <v>76</v>
      </c>
      <c r="F30" s="338" t="s">
        <v>81</v>
      </c>
      <c r="G30" s="338" t="s">
        <v>96</v>
      </c>
      <c r="H30" s="338" t="s">
        <v>99</v>
      </c>
      <c r="I30" s="338" t="s">
        <v>112</v>
      </c>
      <c r="J30" s="338" t="s">
        <v>123</v>
      </c>
      <c r="K30" s="338" t="s">
        <v>137</v>
      </c>
      <c r="L30" s="338" t="s">
        <v>154</v>
      </c>
      <c r="M30" s="338" t="s">
        <v>168</v>
      </c>
      <c r="N30" s="338" t="s">
        <v>173</v>
      </c>
      <c r="O30" s="338" t="s">
        <v>173</v>
      </c>
      <c r="P30" s="338" t="s">
        <v>176</v>
      </c>
      <c r="Q30" s="338" t="s">
        <v>176</v>
      </c>
      <c r="R30" s="338" t="s">
        <v>179</v>
      </c>
      <c r="S30" s="338" t="s">
        <v>195</v>
      </c>
      <c r="T30" s="338" t="s">
        <v>213</v>
      </c>
      <c r="U30" s="338" t="s">
        <v>229</v>
      </c>
      <c r="V30" s="338" t="s">
        <v>247</v>
      </c>
      <c r="W30" s="338" t="s">
        <v>264</v>
      </c>
      <c r="X30" s="338" t="s">
        <v>264</v>
      </c>
      <c r="Y30" s="338" t="s">
        <v>282</v>
      </c>
      <c r="Z30" s="338" t="s">
        <v>278</v>
      </c>
      <c r="AA30" s="338" t="s">
        <v>279</v>
      </c>
      <c r="AB30" s="338" t="s">
        <v>303</v>
      </c>
      <c r="AC30" s="338" t="s">
        <v>310</v>
      </c>
      <c r="AD30" s="338" t="s">
        <v>320</v>
      </c>
      <c r="AE30" s="338" t="s">
        <v>329</v>
      </c>
      <c r="AF30" s="338" t="s">
        <v>173</v>
      </c>
      <c r="AG30" s="338" t="s">
        <v>331</v>
      </c>
      <c r="AH30" s="338" t="s">
        <v>332</v>
      </c>
      <c r="AI30" s="338" t="s">
        <v>349</v>
      </c>
      <c r="AJ30" s="338" t="s">
        <v>352</v>
      </c>
      <c r="AK30" s="338" t="s">
        <v>372</v>
      </c>
      <c r="AL30" s="338" t="s">
        <v>382</v>
      </c>
      <c r="AM30" s="338" t="s">
        <v>389</v>
      </c>
      <c r="AN30" s="338" t="s">
        <v>397</v>
      </c>
      <c r="AO30" s="340" t="s">
        <v>347</v>
      </c>
      <c r="AP30" s="340" t="s">
        <v>1177</v>
      </c>
      <c r="AQ30" s="340" t="s">
        <v>1177</v>
      </c>
      <c r="AR30" s="340" t="s">
        <v>1170</v>
      </c>
      <c r="AS30" s="340" t="s">
        <v>423</v>
      </c>
      <c r="AT30" s="340" t="s">
        <v>426</v>
      </c>
      <c r="AU30" s="340" t="s">
        <v>1178</v>
      </c>
      <c r="AV30" s="340" t="s">
        <v>1179</v>
      </c>
      <c r="AW30" s="338" t="s">
        <v>415</v>
      </c>
      <c r="AX30" s="338" t="s">
        <v>462</v>
      </c>
      <c r="AY30" s="338" t="s">
        <v>485</v>
      </c>
      <c r="AZ30" s="338" t="s">
        <v>494</v>
      </c>
      <c r="BA30" s="341" t="s">
        <v>1165</v>
      </c>
      <c r="BB30" s="338" t="s">
        <v>498</v>
      </c>
      <c r="BC30" s="342">
        <v>6</v>
      </c>
      <c r="BD30" s="342">
        <v>4</v>
      </c>
      <c r="BE30" s="342">
        <v>2</v>
      </c>
      <c r="BF30" s="342">
        <v>13.5</v>
      </c>
    </row>
    <row r="31" spans="1:58" s="318" customFormat="1" ht="13.5" thickBot="1">
      <c r="A31" s="338" t="s">
        <v>30</v>
      </c>
      <c r="B31" s="338" t="s">
        <v>34</v>
      </c>
      <c r="C31" s="338" t="s">
        <v>48</v>
      </c>
      <c r="D31" s="338" t="s">
        <v>50</v>
      </c>
      <c r="E31" s="339" t="s">
        <v>77</v>
      </c>
      <c r="F31" s="338" t="s">
        <v>81</v>
      </c>
      <c r="G31" s="338" t="s">
        <v>97</v>
      </c>
      <c r="H31" s="338" t="s">
        <v>99</v>
      </c>
      <c r="I31" s="338" t="s">
        <v>113</v>
      </c>
      <c r="J31" s="338" t="s">
        <v>124</v>
      </c>
      <c r="K31" s="338" t="s">
        <v>138</v>
      </c>
      <c r="L31" s="338" t="s">
        <v>155</v>
      </c>
      <c r="M31" s="338" t="s">
        <v>169</v>
      </c>
      <c r="N31" s="338" t="s">
        <v>173</v>
      </c>
      <c r="O31" s="338" t="s">
        <v>173</v>
      </c>
      <c r="P31" s="338" t="s">
        <v>176</v>
      </c>
      <c r="Q31" s="338" t="s">
        <v>176</v>
      </c>
      <c r="R31" s="338" t="s">
        <v>179</v>
      </c>
      <c r="S31" s="338" t="s">
        <v>196</v>
      </c>
      <c r="T31" s="338" t="s">
        <v>214</v>
      </c>
      <c r="U31" s="338" t="s">
        <v>230</v>
      </c>
      <c r="V31" s="338" t="s">
        <v>248</v>
      </c>
      <c r="W31" s="338" t="s">
        <v>265</v>
      </c>
      <c r="X31" s="338" t="s">
        <v>265</v>
      </c>
      <c r="Y31" s="338" t="s">
        <v>280</v>
      </c>
      <c r="Z31" s="338" t="s">
        <v>287</v>
      </c>
      <c r="AA31" s="338" t="s">
        <v>300</v>
      </c>
      <c r="AB31" s="338" t="s">
        <v>290</v>
      </c>
      <c r="AC31" s="338" t="s">
        <v>314</v>
      </c>
      <c r="AD31" s="338" t="s">
        <v>320</v>
      </c>
      <c r="AE31" s="338" t="s">
        <v>307</v>
      </c>
      <c r="AF31" s="338" t="s">
        <v>173</v>
      </c>
      <c r="AG31" s="338" t="s">
        <v>331</v>
      </c>
      <c r="AH31" s="338" t="s">
        <v>332</v>
      </c>
      <c r="AI31" s="338" t="s">
        <v>350</v>
      </c>
      <c r="AJ31" s="338" t="s">
        <v>352</v>
      </c>
      <c r="AK31" s="338" t="s">
        <v>373</v>
      </c>
      <c r="AL31" s="338" t="s">
        <v>383</v>
      </c>
      <c r="AM31" s="338" t="s">
        <v>390</v>
      </c>
      <c r="AN31" s="338" t="s">
        <v>398</v>
      </c>
      <c r="AO31" s="340" t="s">
        <v>347</v>
      </c>
      <c r="AP31" s="340" t="s">
        <v>1177</v>
      </c>
      <c r="AQ31" s="340" t="s">
        <v>1177</v>
      </c>
      <c r="AR31" s="340" t="s">
        <v>1173</v>
      </c>
      <c r="AS31" s="340" t="s">
        <v>423</v>
      </c>
      <c r="AT31" s="340" t="s">
        <v>426</v>
      </c>
      <c r="AU31" s="340" t="s">
        <v>1180</v>
      </c>
      <c r="AV31" s="340" t="s">
        <v>1181</v>
      </c>
      <c r="AW31" s="338" t="s">
        <v>336</v>
      </c>
      <c r="AX31" s="338" t="s">
        <v>463</v>
      </c>
      <c r="AY31" s="338" t="s">
        <v>486</v>
      </c>
      <c r="AZ31" s="338" t="s">
        <v>494</v>
      </c>
      <c r="BA31" s="341" t="s">
        <v>1165</v>
      </c>
      <c r="BB31" s="338" t="s">
        <v>498</v>
      </c>
      <c r="BC31" s="342">
        <v>6</v>
      </c>
      <c r="BD31" s="342">
        <v>4</v>
      </c>
      <c r="BE31" s="342">
        <v>2</v>
      </c>
      <c r="BF31" s="343" t="s">
        <v>1157</v>
      </c>
    </row>
    <row r="32" spans="1:58" s="318" customFormat="1" ht="13.5" thickBot="1">
      <c r="A32" s="338" t="s">
        <v>31</v>
      </c>
      <c r="B32" s="338" t="s">
        <v>34</v>
      </c>
      <c r="C32" s="338" t="s">
        <v>48</v>
      </c>
      <c r="D32" s="338" t="s">
        <v>50</v>
      </c>
      <c r="E32" s="339" t="s">
        <v>78</v>
      </c>
      <c r="F32" s="338" t="s">
        <v>81</v>
      </c>
      <c r="G32" s="338" t="s">
        <v>97</v>
      </c>
      <c r="H32" s="338" t="s">
        <v>99</v>
      </c>
      <c r="I32" s="338" t="s">
        <v>113</v>
      </c>
      <c r="J32" s="338" t="s">
        <v>124</v>
      </c>
      <c r="K32" s="338" t="s">
        <v>138</v>
      </c>
      <c r="L32" s="338" t="s">
        <v>155</v>
      </c>
      <c r="M32" s="338" t="s">
        <v>169</v>
      </c>
      <c r="N32" s="338" t="s">
        <v>173</v>
      </c>
      <c r="O32" s="338" t="s">
        <v>173</v>
      </c>
      <c r="P32" s="338" t="s">
        <v>176</v>
      </c>
      <c r="Q32" s="338" t="s">
        <v>176</v>
      </c>
      <c r="R32" s="338" t="s">
        <v>179</v>
      </c>
      <c r="S32" s="338" t="s">
        <v>196</v>
      </c>
      <c r="T32" s="338" t="s">
        <v>214</v>
      </c>
      <c r="U32" s="338" t="s">
        <v>230</v>
      </c>
      <c r="V32" s="338" t="s">
        <v>248</v>
      </c>
      <c r="W32" s="338" t="s">
        <v>265</v>
      </c>
      <c r="X32" s="338" t="s">
        <v>265</v>
      </c>
      <c r="Y32" s="338" t="s">
        <v>280</v>
      </c>
      <c r="Z32" s="338" t="s">
        <v>287</v>
      </c>
      <c r="AA32" s="338" t="s">
        <v>300</v>
      </c>
      <c r="AB32" s="338" t="s">
        <v>290</v>
      </c>
      <c r="AC32" s="338" t="s">
        <v>314</v>
      </c>
      <c r="AD32" s="338" t="s">
        <v>320</v>
      </c>
      <c r="AE32" s="338" t="s">
        <v>253</v>
      </c>
      <c r="AF32" s="338" t="s">
        <v>173</v>
      </c>
      <c r="AG32" s="338" t="s">
        <v>331</v>
      </c>
      <c r="AH32" s="338" t="s">
        <v>332</v>
      </c>
      <c r="AI32" s="338" t="s">
        <v>350</v>
      </c>
      <c r="AJ32" s="338" t="s">
        <v>352</v>
      </c>
      <c r="AK32" s="338" t="s">
        <v>373</v>
      </c>
      <c r="AL32" s="338" t="s">
        <v>383</v>
      </c>
      <c r="AM32" s="338" t="s">
        <v>390</v>
      </c>
      <c r="AN32" s="338" t="s">
        <v>398</v>
      </c>
      <c r="AO32" s="340" t="s">
        <v>347</v>
      </c>
      <c r="AP32" s="340" t="s">
        <v>1177</v>
      </c>
      <c r="AQ32" s="340" t="s">
        <v>1177</v>
      </c>
      <c r="AR32" s="340" t="s">
        <v>1173</v>
      </c>
      <c r="AS32" s="340" t="s">
        <v>423</v>
      </c>
      <c r="AT32" s="340" t="s">
        <v>426</v>
      </c>
      <c r="AU32" s="340" t="s">
        <v>1180</v>
      </c>
      <c r="AV32" s="340" t="s">
        <v>1181</v>
      </c>
      <c r="AW32" s="338" t="s">
        <v>336</v>
      </c>
      <c r="AX32" s="338" t="s">
        <v>463</v>
      </c>
      <c r="AY32" s="338" t="s">
        <v>486</v>
      </c>
      <c r="AZ32" s="338" t="s">
        <v>494</v>
      </c>
      <c r="BA32" s="341" t="s">
        <v>1165</v>
      </c>
      <c r="BB32" s="338" t="s">
        <v>498</v>
      </c>
      <c r="BC32" s="342">
        <v>6</v>
      </c>
      <c r="BD32" s="342">
        <v>4</v>
      </c>
      <c r="BE32" s="342">
        <v>2</v>
      </c>
      <c r="BF32" s="343" t="s">
        <v>1157</v>
      </c>
    </row>
    <row r="33" spans="1:58" ht="13.5" thickBot="1">
      <c r="BC33" s="330"/>
      <c r="BD33" s="330"/>
      <c r="BE33" s="330"/>
      <c r="BF33" s="330"/>
    </row>
    <row r="34" spans="1:58">
      <c r="A34" s="345" t="s">
        <v>499</v>
      </c>
      <c r="B34" s="346"/>
      <c r="C34" s="346"/>
      <c r="D34" s="347"/>
      <c r="BC34" s="317"/>
      <c r="BD34" s="317"/>
      <c r="BE34" s="317"/>
      <c r="BF34" s="317"/>
    </row>
    <row r="35" spans="1:58">
      <c r="A35" s="348" t="s">
        <v>862</v>
      </c>
      <c r="B35" s="349"/>
      <c r="C35" s="349"/>
      <c r="D35" s="350"/>
    </row>
    <row r="36" spans="1:58">
      <c r="A36" s="348" t="s">
        <v>863</v>
      </c>
      <c r="B36" s="349"/>
      <c r="C36" s="349"/>
      <c r="D36" s="350"/>
    </row>
    <row r="37" spans="1:58">
      <c r="A37" s="348" t="s">
        <v>864</v>
      </c>
      <c r="B37" s="349"/>
      <c r="C37" s="349"/>
      <c r="D37" s="350"/>
    </row>
    <row r="38" spans="1:58">
      <c r="A38" s="348" t="s">
        <v>865</v>
      </c>
      <c r="B38" s="349"/>
      <c r="C38" s="349"/>
      <c r="D38" s="350"/>
    </row>
    <row r="39" spans="1:58">
      <c r="A39" s="348" t="s">
        <v>1075</v>
      </c>
      <c r="B39" s="349"/>
      <c r="C39" s="349"/>
      <c r="D39" s="350"/>
    </row>
    <row r="40" spans="1:58">
      <c r="A40" s="348" t="s">
        <v>1076</v>
      </c>
      <c r="B40" s="349"/>
      <c r="C40" s="349"/>
      <c r="D40" s="350"/>
    </row>
    <row r="41" spans="1:58">
      <c r="A41" s="348" t="s">
        <v>1077</v>
      </c>
      <c r="B41" s="349"/>
      <c r="C41" s="349"/>
      <c r="D41" s="350"/>
    </row>
    <row r="42" spans="1:58">
      <c r="A42" s="348" t="s">
        <v>1078</v>
      </c>
      <c r="B42" s="349"/>
      <c r="C42" s="349"/>
      <c r="D42" s="350"/>
    </row>
    <row r="43" spans="1:58">
      <c r="A43" s="348" t="s">
        <v>866</v>
      </c>
      <c r="B43" s="349"/>
      <c r="C43" s="349"/>
      <c r="D43" s="350"/>
    </row>
    <row r="44" spans="1:58">
      <c r="A44" s="348" t="s">
        <v>867</v>
      </c>
      <c r="B44" s="349"/>
      <c r="C44" s="349"/>
      <c r="D44" s="350"/>
    </row>
    <row r="45" spans="1:58">
      <c r="A45" s="348" t="s">
        <v>868</v>
      </c>
      <c r="B45" s="349"/>
      <c r="C45" s="349"/>
      <c r="D45" s="350"/>
    </row>
    <row r="46" spans="1:58">
      <c r="A46" s="348" t="s">
        <v>869</v>
      </c>
      <c r="B46" s="349"/>
      <c r="C46" s="349"/>
      <c r="D46" s="350"/>
    </row>
    <row r="47" spans="1:58">
      <c r="A47" s="348" t="s">
        <v>1079</v>
      </c>
      <c r="B47" s="349"/>
      <c r="C47" s="349"/>
      <c r="D47" s="350"/>
    </row>
    <row r="48" spans="1:58">
      <c r="A48" s="348" t="s">
        <v>1080</v>
      </c>
      <c r="B48" s="349"/>
      <c r="C48" s="349"/>
      <c r="D48" s="350"/>
    </row>
    <row r="49" spans="1:4">
      <c r="A49" s="348" t="s">
        <v>1081</v>
      </c>
      <c r="B49" s="349"/>
      <c r="C49" s="349"/>
      <c r="D49" s="350"/>
    </row>
    <row r="50" spans="1:4">
      <c r="A50" s="348" t="s">
        <v>1082</v>
      </c>
      <c r="B50" s="349"/>
      <c r="C50" s="349"/>
      <c r="D50" s="350"/>
    </row>
    <row r="51" spans="1:4">
      <c r="A51" s="348" t="s">
        <v>1083</v>
      </c>
      <c r="B51" s="349"/>
      <c r="C51" s="349"/>
      <c r="D51" s="350"/>
    </row>
    <row r="52" spans="1:4">
      <c r="A52" s="348" t="s">
        <v>1084</v>
      </c>
      <c r="B52" s="349"/>
      <c r="C52" s="349"/>
      <c r="D52" s="350"/>
    </row>
    <row r="53" spans="1:4">
      <c r="A53" s="348" t="s">
        <v>1085</v>
      </c>
      <c r="B53" s="349"/>
      <c r="C53" s="349"/>
      <c r="D53" s="350"/>
    </row>
    <row r="54" spans="1:4">
      <c r="A54" s="348" t="s">
        <v>1086</v>
      </c>
      <c r="B54" s="349"/>
      <c r="C54" s="349"/>
      <c r="D54" s="350"/>
    </row>
    <row r="55" spans="1:4">
      <c r="A55" s="348" t="s">
        <v>1087</v>
      </c>
      <c r="B55" s="349"/>
      <c r="C55" s="349"/>
      <c r="D55" s="350"/>
    </row>
    <row r="56" spans="1:4">
      <c r="A56" s="348" t="s">
        <v>1088</v>
      </c>
      <c r="B56" s="349"/>
      <c r="C56" s="349"/>
      <c r="D56" s="350"/>
    </row>
    <row r="57" spans="1:4">
      <c r="A57" s="348" t="s">
        <v>1089</v>
      </c>
      <c r="B57" s="349"/>
      <c r="C57" s="349"/>
      <c r="D57" s="350"/>
    </row>
    <row r="58" spans="1:4">
      <c r="A58" s="348" t="s">
        <v>1146</v>
      </c>
      <c r="B58" s="349"/>
      <c r="C58" s="349"/>
      <c r="D58" s="350"/>
    </row>
    <row r="59" spans="1:4">
      <c r="A59" s="348"/>
      <c r="B59" s="349"/>
      <c r="C59" s="349"/>
      <c r="D59" s="350"/>
    </row>
    <row r="60" spans="1:4">
      <c r="A60" s="351" t="s">
        <v>500</v>
      </c>
      <c r="B60" s="349"/>
      <c r="C60" s="349"/>
      <c r="D60" s="350"/>
    </row>
    <row r="61" spans="1:4">
      <c r="A61" s="348" t="s">
        <v>501</v>
      </c>
      <c r="B61" s="349"/>
      <c r="C61" s="349"/>
      <c r="D61" s="350"/>
    </row>
    <row r="62" spans="1:4">
      <c r="A62" s="348" t="s">
        <v>502</v>
      </c>
      <c r="B62" s="349"/>
      <c r="C62" s="349"/>
      <c r="D62" s="350"/>
    </row>
    <row r="63" spans="1:4" ht="13.5" thickBot="1">
      <c r="A63" s="352" t="s">
        <v>502</v>
      </c>
      <c r="B63" s="353"/>
      <c r="C63" s="353"/>
      <c r="D63" s="354"/>
    </row>
  </sheetData>
  <sheetProtection password="81F4" sheet="1" objects="1" scenarios="1"/>
  <hyperlinks>
    <hyperlink ref="E7:E14" r:id="rId1" display="LCH036H4E" xr:uid="{E0701DF2-6053-456F-83FB-51E6C702EA0A}"/>
    <hyperlink ref="E15:E22" r:id="rId2" display="LCH092H4B" xr:uid="{55D87526-A3B1-4D34-8B8C-758389895920}"/>
    <hyperlink ref="E23:E32" r:id="rId3" display="LCH156H4B" xr:uid="{2B315F9C-5EAC-4BD2-A57F-A19792B0AB7D}"/>
    <hyperlink ref="L2" location="Contents!A1" display="&lt;&lt;BACK" xr:uid="{E45AA948-D53C-4FE1-ACC0-8128689CDB3D}"/>
  </hyperlinks>
  <pageMargins left="0" right="0" top="0" bottom="0" header="0.5" footer="0.5"/>
  <pageSetup paperSize="9" scale="45" firstPageNumber="0" orientation="landscape" horizontalDpi="360" verticalDpi="360"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C30C6-2159-49D2-8995-254B65200093}">
  <sheetPr codeName="Sheet32">
    <pageSetUpPr fitToPage="1"/>
  </sheetPr>
  <dimension ref="B1:BG60"/>
  <sheetViews>
    <sheetView showGridLines="0" zoomScale="80" zoomScaleNormal="80" workbookViewId="0">
      <selection activeCell="B41" sqref="B41:AA41"/>
    </sheetView>
  </sheetViews>
  <sheetFormatPr defaultRowHeight="12.75"/>
  <cols>
    <col min="1" max="1" width="9.140625" style="313"/>
    <col min="2" max="2" width="15.5703125" style="313" customWidth="1"/>
    <col min="3" max="3" width="11.5703125" style="313" customWidth="1"/>
    <col min="4" max="4" width="9.140625" style="313" customWidth="1"/>
    <col min="5" max="5" width="8.85546875" style="313" customWidth="1"/>
    <col min="6" max="6" width="9.7109375" style="313" customWidth="1"/>
    <col min="7" max="7" width="8.85546875" style="313" customWidth="1"/>
    <col min="8" max="8" width="8" style="313" customWidth="1"/>
    <col min="9" max="9" width="11" style="313" customWidth="1"/>
    <col min="10" max="10" width="13" style="313" customWidth="1"/>
    <col min="11" max="11" width="10.85546875" style="313" customWidth="1"/>
    <col min="12" max="12" width="10.42578125" style="313" customWidth="1"/>
    <col min="13" max="13" width="10.140625" style="313" customWidth="1"/>
    <col min="14" max="14" width="8.5703125" style="313" customWidth="1"/>
    <col min="15" max="15" width="10.85546875" style="313" customWidth="1"/>
    <col min="16" max="16" width="15.7109375" style="313" customWidth="1"/>
    <col min="17" max="17" width="15.140625" style="313" customWidth="1"/>
    <col min="18" max="18" width="12.85546875" style="313" customWidth="1"/>
    <col min="19" max="19" width="12.5703125" style="313" customWidth="1"/>
    <col min="20" max="20" width="10.7109375" style="313" customWidth="1"/>
    <col min="21" max="21" width="8" style="313" customWidth="1"/>
    <col min="22" max="22" width="9.140625" style="313" customWidth="1"/>
    <col min="23" max="23" width="11.5703125" style="313" customWidth="1"/>
    <col min="24" max="24" width="8.5703125" style="313" customWidth="1"/>
    <col min="25" max="25" width="11" style="313" customWidth="1"/>
    <col min="26" max="26" width="15" style="313" customWidth="1"/>
    <col min="27" max="27" width="25.28515625" style="313" customWidth="1"/>
    <col min="28" max="28" width="9.28515625" style="313" customWidth="1"/>
    <col min="29" max="29" width="9.85546875" style="313" customWidth="1"/>
    <col min="30" max="30" width="4.5703125" style="313" bestFit="1" customWidth="1"/>
    <col min="31" max="31" width="5.85546875" style="313" bestFit="1" customWidth="1"/>
    <col min="32" max="32" width="5.140625" style="313" bestFit="1" customWidth="1"/>
    <col min="33" max="41" width="15" style="313" customWidth="1"/>
    <col min="42" max="42" width="7.7109375" style="313" bestFit="1" customWidth="1"/>
    <col min="43" max="43" width="15" style="313" customWidth="1"/>
    <col min="44" max="44" width="10.85546875" style="313" customWidth="1"/>
    <col min="45" max="45" width="5.140625" style="313" bestFit="1" customWidth="1"/>
    <col min="46" max="46" width="9.5703125" style="313" customWidth="1"/>
    <col min="47" max="47" width="15" style="313" customWidth="1"/>
    <col min="48" max="49" width="7.5703125" style="313" bestFit="1" customWidth="1"/>
    <col min="50" max="50" width="8.5703125" style="313" bestFit="1" customWidth="1"/>
    <col min="51" max="51" width="15" style="313" customWidth="1"/>
    <col min="52" max="52" width="7.42578125" style="313" bestFit="1" customWidth="1"/>
    <col min="53" max="53" width="15" style="313" customWidth="1"/>
    <col min="54" max="54" width="30" style="313" bestFit="1" customWidth="1"/>
    <col min="55" max="55" width="15" style="313" customWidth="1"/>
    <col min="56" max="58" width="9.140625" style="313"/>
    <col min="59" max="59" width="14.85546875" style="313" bestFit="1" customWidth="1"/>
    <col min="60" max="16384" width="9.140625" style="313"/>
  </cols>
  <sheetData>
    <row r="1" spans="2:59" ht="15.75">
      <c r="B1" s="312"/>
      <c r="C1" s="312"/>
      <c r="D1" s="312"/>
      <c r="AB1" s="252"/>
    </row>
    <row r="2" spans="2:59">
      <c r="B2" s="996" t="s">
        <v>1117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252"/>
    </row>
    <row r="3" spans="2:59" ht="12.75" customHeight="1">
      <c r="B3" s="996" t="s">
        <v>1118</v>
      </c>
      <c r="C3" s="996" t="s">
        <v>1119</v>
      </c>
      <c r="D3" s="996"/>
      <c r="E3" s="996"/>
      <c r="F3" s="996"/>
      <c r="G3" s="996"/>
      <c r="H3" s="996"/>
      <c r="I3" s="996"/>
      <c r="J3" s="996"/>
      <c r="K3" s="996"/>
      <c r="L3" s="996"/>
      <c r="M3" s="996"/>
      <c r="N3" s="997" t="s">
        <v>1133</v>
      </c>
      <c r="O3" s="996"/>
      <c r="P3" s="997" t="s">
        <v>1134</v>
      </c>
      <c r="Q3" s="996"/>
      <c r="R3" s="996"/>
      <c r="S3" s="996"/>
      <c r="T3" s="997" t="s">
        <v>1138</v>
      </c>
      <c r="U3" s="996"/>
      <c r="V3" s="996"/>
      <c r="W3" s="997" t="s">
        <v>1141</v>
      </c>
      <c r="X3" s="997" t="s">
        <v>305</v>
      </c>
      <c r="Y3" s="997" t="s">
        <v>3081</v>
      </c>
      <c r="Z3" s="997" t="s">
        <v>1142</v>
      </c>
      <c r="AA3" s="997" t="s">
        <v>1143</v>
      </c>
      <c r="AB3" s="252"/>
    </row>
    <row r="4" spans="2:59">
      <c r="B4" s="996"/>
      <c r="C4" s="997" t="s">
        <v>1120</v>
      </c>
      <c r="D4" s="997" t="s">
        <v>1121</v>
      </c>
      <c r="E4" s="997" t="s">
        <v>1123</v>
      </c>
      <c r="F4" s="997" t="s">
        <v>1124</v>
      </c>
      <c r="G4" s="997" t="s">
        <v>1125</v>
      </c>
      <c r="H4" s="997" t="s">
        <v>1122</v>
      </c>
      <c r="I4" s="997" t="s">
        <v>1126</v>
      </c>
      <c r="J4" s="997" t="s">
        <v>1127</v>
      </c>
      <c r="K4" s="997" t="s">
        <v>1128</v>
      </c>
      <c r="L4" s="997" t="s">
        <v>1129</v>
      </c>
      <c r="M4" s="997" t="s">
        <v>1130</v>
      </c>
      <c r="N4" s="997" t="s">
        <v>1131</v>
      </c>
      <c r="O4" s="997" t="s">
        <v>1132</v>
      </c>
      <c r="P4" s="997" t="s">
        <v>1163</v>
      </c>
      <c r="Q4" s="997" t="s">
        <v>1135</v>
      </c>
      <c r="R4" s="997" t="s">
        <v>1136</v>
      </c>
      <c r="S4" s="997" t="s">
        <v>1137</v>
      </c>
      <c r="T4" s="996"/>
      <c r="U4" s="996"/>
      <c r="V4" s="996"/>
      <c r="W4" s="996"/>
      <c r="X4" s="996"/>
      <c r="Y4" s="996"/>
      <c r="Z4" s="996"/>
      <c r="AA4" s="996"/>
      <c r="AB4" s="252" t="s">
        <v>2248</v>
      </c>
    </row>
    <row r="5" spans="2:59">
      <c r="B5" s="996"/>
      <c r="C5" s="996"/>
      <c r="D5" s="996"/>
      <c r="E5" s="996"/>
      <c r="F5" s="996"/>
      <c r="G5" s="996"/>
      <c r="H5" s="996"/>
      <c r="I5" s="996"/>
      <c r="J5" s="996"/>
      <c r="K5" s="996"/>
      <c r="L5" s="996"/>
      <c r="M5" s="996"/>
      <c r="N5" s="996"/>
      <c r="O5" s="996"/>
      <c r="P5" s="996"/>
      <c r="Q5" s="996"/>
      <c r="R5" s="996"/>
      <c r="S5" s="996"/>
      <c r="T5" s="997" t="s">
        <v>1139</v>
      </c>
      <c r="U5" s="997" t="s">
        <v>1140</v>
      </c>
      <c r="V5" s="997" t="s">
        <v>1349</v>
      </c>
      <c r="W5" s="996"/>
      <c r="X5" s="996"/>
      <c r="Y5" s="996"/>
      <c r="Z5" s="996"/>
      <c r="AA5" s="996"/>
      <c r="AB5" s="252"/>
    </row>
    <row r="6" spans="2:59">
      <c r="B6" s="996"/>
      <c r="C6" s="996"/>
      <c r="D6" s="996"/>
      <c r="E6" s="996"/>
      <c r="F6" s="996"/>
      <c r="G6" s="996"/>
      <c r="H6" s="996"/>
      <c r="I6" s="996"/>
      <c r="J6" s="996"/>
      <c r="K6" s="996"/>
      <c r="L6" s="996"/>
      <c r="M6" s="996"/>
      <c r="N6" s="996"/>
      <c r="O6" s="996"/>
      <c r="P6" s="996"/>
      <c r="Q6" s="996"/>
      <c r="R6" s="996"/>
      <c r="S6" s="996"/>
      <c r="T6" s="996"/>
      <c r="U6" s="996"/>
      <c r="V6" s="996"/>
      <c r="W6" s="996"/>
      <c r="X6" s="996"/>
      <c r="Y6" s="996"/>
      <c r="Z6" s="996"/>
      <c r="AA6" s="996"/>
      <c r="AB6" s="252"/>
    </row>
    <row r="7" spans="2:59" s="318" customFormat="1">
      <c r="B7" s="323" t="s">
        <v>3075</v>
      </c>
      <c r="C7" s="11" t="s">
        <v>85</v>
      </c>
      <c r="D7" s="11" t="s">
        <v>157</v>
      </c>
      <c r="E7" s="11" t="s">
        <v>176</v>
      </c>
      <c r="F7" s="11" t="s">
        <v>179</v>
      </c>
      <c r="G7" s="11" t="s">
        <v>269</v>
      </c>
      <c r="H7" s="11" t="s">
        <v>270</v>
      </c>
      <c r="I7" s="11" t="s">
        <v>181</v>
      </c>
      <c r="J7" s="11" t="s">
        <v>215</v>
      </c>
      <c r="K7" s="11" t="s">
        <v>99</v>
      </c>
      <c r="L7" s="11" t="s">
        <v>117</v>
      </c>
      <c r="M7" s="11" t="s">
        <v>140</v>
      </c>
      <c r="N7" s="11" t="s">
        <v>45</v>
      </c>
      <c r="O7" s="12">
        <v>1</v>
      </c>
      <c r="P7" s="12">
        <v>1</v>
      </c>
      <c r="Q7" s="12">
        <v>5.7</v>
      </c>
      <c r="R7" s="12">
        <v>1</v>
      </c>
      <c r="S7" s="11" t="s">
        <v>521</v>
      </c>
      <c r="T7" s="361" t="s">
        <v>3079</v>
      </c>
      <c r="U7" s="11" t="s">
        <v>429</v>
      </c>
      <c r="V7" s="11" t="s">
        <v>435</v>
      </c>
      <c r="W7" s="11" t="s">
        <v>466</v>
      </c>
      <c r="X7" s="11" t="s">
        <v>306</v>
      </c>
      <c r="Y7" s="324" t="s">
        <v>3047</v>
      </c>
      <c r="Z7" s="14" t="s">
        <v>53</v>
      </c>
      <c r="AA7" s="11" t="s">
        <v>1164</v>
      </c>
      <c r="AB7" s="314"/>
      <c r="AC7" s="314"/>
      <c r="AD7" s="314"/>
      <c r="AE7" s="314"/>
      <c r="AF7" s="314"/>
      <c r="AG7" s="314"/>
      <c r="AH7" s="314"/>
      <c r="AI7" s="314"/>
      <c r="AJ7" s="314"/>
      <c r="AK7" s="314"/>
      <c r="AL7" s="314"/>
      <c r="AM7" s="314"/>
      <c r="AN7" s="314"/>
      <c r="AO7" s="314"/>
      <c r="AP7" s="315"/>
      <c r="AQ7" s="315"/>
      <c r="AR7" s="315"/>
      <c r="AS7" s="315"/>
      <c r="AT7" s="315"/>
      <c r="AU7" s="315"/>
      <c r="AV7" s="315"/>
      <c r="AW7" s="315"/>
      <c r="AX7" s="314"/>
      <c r="AY7" s="314"/>
      <c r="AZ7" s="314"/>
      <c r="BA7" s="314"/>
      <c r="BB7" s="316"/>
      <c r="BC7" s="314"/>
      <c r="BD7" s="317"/>
      <c r="BE7" s="317"/>
      <c r="BF7" s="317"/>
      <c r="BG7" s="317"/>
    </row>
    <row r="8" spans="2:59" s="318" customFormat="1">
      <c r="B8" s="325" t="s">
        <v>3064</v>
      </c>
      <c r="C8" s="326" t="s">
        <v>85</v>
      </c>
      <c r="D8" s="326" t="s">
        <v>157</v>
      </c>
      <c r="E8" s="326" t="s">
        <v>176</v>
      </c>
      <c r="F8" s="326" t="s">
        <v>179</v>
      </c>
      <c r="G8" s="326" t="s">
        <v>269</v>
      </c>
      <c r="H8" s="326" t="s">
        <v>270</v>
      </c>
      <c r="I8" s="326" t="s">
        <v>181</v>
      </c>
      <c r="J8" s="326" t="s">
        <v>215</v>
      </c>
      <c r="K8" s="326" t="s">
        <v>99</v>
      </c>
      <c r="L8" s="326" t="s">
        <v>118</v>
      </c>
      <c r="M8" s="326" t="s">
        <v>141</v>
      </c>
      <c r="N8" s="326" t="s">
        <v>45</v>
      </c>
      <c r="O8" s="327">
        <v>1</v>
      </c>
      <c r="P8" s="327">
        <v>1</v>
      </c>
      <c r="Q8" s="327">
        <v>5.7</v>
      </c>
      <c r="R8" s="327">
        <v>1</v>
      </c>
      <c r="S8" s="326" t="s">
        <v>524</v>
      </c>
      <c r="T8" s="326" t="s">
        <v>3079</v>
      </c>
      <c r="U8" s="326" t="s">
        <v>429</v>
      </c>
      <c r="V8" s="326" t="s">
        <v>435</v>
      </c>
      <c r="W8" s="326" t="s">
        <v>466</v>
      </c>
      <c r="X8" s="326" t="s">
        <v>307</v>
      </c>
      <c r="Y8" s="328" t="s">
        <v>3048</v>
      </c>
      <c r="Z8" s="58" t="s">
        <v>54</v>
      </c>
      <c r="AA8" s="326" t="s">
        <v>1164</v>
      </c>
      <c r="AB8" s="314"/>
      <c r="AC8" s="314"/>
      <c r="AD8" s="314"/>
      <c r="AE8" s="314"/>
      <c r="AF8" s="314"/>
      <c r="AG8" s="314"/>
      <c r="AH8" s="314"/>
      <c r="AI8" s="314"/>
      <c r="AJ8" s="314"/>
      <c r="AK8" s="314"/>
      <c r="AL8" s="314"/>
      <c r="AM8" s="314"/>
      <c r="AN8" s="314"/>
      <c r="AO8" s="314"/>
      <c r="AP8" s="315"/>
      <c r="AQ8" s="315"/>
      <c r="AR8" s="315"/>
      <c r="AS8" s="315"/>
      <c r="AT8" s="315"/>
      <c r="AU8" s="315"/>
      <c r="AV8" s="315"/>
      <c r="AW8" s="315"/>
      <c r="AX8" s="314"/>
      <c r="AY8" s="314"/>
      <c r="AZ8" s="314"/>
      <c r="BA8" s="314"/>
      <c r="BB8" s="316"/>
      <c r="BC8" s="314"/>
      <c r="BD8" s="317"/>
      <c r="BE8" s="317"/>
      <c r="BF8" s="317"/>
      <c r="BG8" s="317"/>
    </row>
    <row r="9" spans="2:59" s="318" customFormat="1">
      <c r="B9" s="323" t="s">
        <v>3076</v>
      </c>
      <c r="C9" s="11" t="s">
        <v>86</v>
      </c>
      <c r="D9" s="11" t="s">
        <v>158</v>
      </c>
      <c r="E9" s="11" t="s">
        <v>176</v>
      </c>
      <c r="F9" s="11" t="s">
        <v>179</v>
      </c>
      <c r="G9" s="11" t="s">
        <v>270</v>
      </c>
      <c r="H9" s="11" t="s">
        <v>284</v>
      </c>
      <c r="I9" s="11" t="s">
        <v>182</v>
      </c>
      <c r="J9" s="11" t="s">
        <v>216</v>
      </c>
      <c r="K9" s="11" t="s">
        <v>99</v>
      </c>
      <c r="L9" s="11" t="s">
        <v>119</v>
      </c>
      <c r="M9" s="11" t="s">
        <v>142</v>
      </c>
      <c r="N9" s="11" t="s">
        <v>45</v>
      </c>
      <c r="O9" s="12">
        <v>1</v>
      </c>
      <c r="P9" s="12">
        <v>1</v>
      </c>
      <c r="Q9" s="12">
        <v>6.4</v>
      </c>
      <c r="R9" s="12">
        <v>1</v>
      </c>
      <c r="S9" s="11" t="s">
        <v>527</v>
      </c>
      <c r="T9" s="11" t="s">
        <v>3079</v>
      </c>
      <c r="U9" s="11" t="s">
        <v>547</v>
      </c>
      <c r="V9" s="11" t="s">
        <v>435</v>
      </c>
      <c r="W9" s="11" t="s">
        <v>467</v>
      </c>
      <c r="X9" s="11" t="s">
        <v>306</v>
      </c>
      <c r="Y9" s="324" t="s">
        <v>3049</v>
      </c>
      <c r="Z9" s="14" t="s">
        <v>55</v>
      </c>
      <c r="AA9" s="11" t="s">
        <v>1164</v>
      </c>
      <c r="AB9" s="314"/>
      <c r="AC9" s="314"/>
      <c r="AD9" s="314"/>
      <c r="AE9" s="314"/>
      <c r="AF9" s="314"/>
      <c r="AG9" s="314"/>
      <c r="AH9" s="314"/>
      <c r="AI9" s="314"/>
      <c r="AJ9" s="314"/>
      <c r="AK9" s="314"/>
      <c r="AL9" s="314"/>
      <c r="AM9" s="314"/>
      <c r="AN9" s="314"/>
      <c r="AO9" s="314"/>
      <c r="AP9" s="315"/>
      <c r="AQ9" s="315"/>
      <c r="AR9" s="315"/>
      <c r="AS9" s="315"/>
      <c r="AT9" s="315"/>
      <c r="AU9" s="315"/>
      <c r="AV9" s="315"/>
      <c r="AW9" s="315"/>
      <c r="AX9" s="314"/>
      <c r="AY9" s="314"/>
      <c r="AZ9" s="314"/>
      <c r="BA9" s="314"/>
      <c r="BB9" s="316"/>
      <c r="BC9" s="314"/>
      <c r="BD9" s="317"/>
      <c r="BE9" s="317"/>
      <c r="BF9" s="317"/>
      <c r="BG9" s="317"/>
    </row>
    <row r="10" spans="2:59" s="318" customFormat="1">
      <c r="B10" s="325" t="s">
        <v>3063</v>
      </c>
      <c r="C10" s="326" t="s">
        <v>86</v>
      </c>
      <c r="D10" s="326" t="s">
        <v>158</v>
      </c>
      <c r="E10" s="326" t="s">
        <v>176</v>
      </c>
      <c r="F10" s="326" t="s">
        <v>179</v>
      </c>
      <c r="G10" s="326" t="s">
        <v>271</v>
      </c>
      <c r="H10" s="326" t="s">
        <v>285</v>
      </c>
      <c r="I10" s="326" t="s">
        <v>183</v>
      </c>
      <c r="J10" s="326" t="s">
        <v>217</v>
      </c>
      <c r="K10" s="326" t="s">
        <v>99</v>
      </c>
      <c r="L10" s="326" t="s">
        <v>120</v>
      </c>
      <c r="M10" s="326" t="s">
        <v>143</v>
      </c>
      <c r="N10" s="326" t="s">
        <v>45</v>
      </c>
      <c r="O10" s="327">
        <v>1</v>
      </c>
      <c r="P10" s="327">
        <v>1</v>
      </c>
      <c r="Q10" s="327">
        <v>6.4</v>
      </c>
      <c r="R10" s="327">
        <v>1</v>
      </c>
      <c r="S10" s="326" t="s">
        <v>533</v>
      </c>
      <c r="T10" s="326" t="s">
        <v>3079</v>
      </c>
      <c r="U10" s="326" t="s">
        <v>547</v>
      </c>
      <c r="V10" s="326" t="s">
        <v>435</v>
      </c>
      <c r="W10" s="326" t="s">
        <v>467</v>
      </c>
      <c r="X10" s="326" t="s">
        <v>307</v>
      </c>
      <c r="Y10" s="328" t="s">
        <v>3048</v>
      </c>
      <c r="Z10" s="58" t="s">
        <v>56</v>
      </c>
      <c r="AA10" s="326" t="s">
        <v>1164</v>
      </c>
      <c r="AB10" s="314"/>
      <c r="AC10" s="314"/>
      <c r="AD10" s="314"/>
      <c r="AE10" s="314"/>
      <c r="AF10" s="314"/>
      <c r="AG10" s="314"/>
      <c r="AH10" s="314"/>
      <c r="AI10" s="314"/>
      <c r="AJ10" s="314"/>
      <c r="AK10" s="314"/>
      <c r="AL10" s="314"/>
      <c r="AM10" s="314"/>
      <c r="AN10" s="314"/>
      <c r="AO10" s="314"/>
      <c r="AP10" s="315"/>
      <c r="AQ10" s="315"/>
      <c r="AR10" s="315"/>
      <c r="AS10" s="315"/>
      <c r="AT10" s="315"/>
      <c r="AU10" s="315"/>
      <c r="AV10" s="315"/>
      <c r="AW10" s="315"/>
      <c r="AX10" s="314"/>
      <c r="AY10" s="314"/>
      <c r="AZ10" s="314"/>
      <c r="BA10" s="314"/>
      <c r="BB10" s="316"/>
      <c r="BC10" s="314"/>
      <c r="BD10" s="317"/>
      <c r="BE10" s="317"/>
      <c r="BF10" s="317"/>
      <c r="BG10" s="317"/>
    </row>
    <row r="11" spans="2:59" s="318" customFormat="1">
      <c r="B11" s="323" t="s">
        <v>3077</v>
      </c>
      <c r="C11" s="11" t="s">
        <v>87</v>
      </c>
      <c r="D11" s="11" t="s">
        <v>159</v>
      </c>
      <c r="E11" s="11" t="s">
        <v>176</v>
      </c>
      <c r="F11" s="11" t="s">
        <v>179</v>
      </c>
      <c r="G11" s="11" t="s">
        <v>270</v>
      </c>
      <c r="H11" s="11" t="s">
        <v>285</v>
      </c>
      <c r="I11" s="11" t="s">
        <v>184</v>
      </c>
      <c r="J11" s="11" t="s">
        <v>218</v>
      </c>
      <c r="K11" s="11" t="s">
        <v>99</v>
      </c>
      <c r="L11" s="11" t="s">
        <v>118</v>
      </c>
      <c r="M11" s="11" t="s">
        <v>144</v>
      </c>
      <c r="N11" s="11" t="s">
        <v>402</v>
      </c>
      <c r="O11" s="12">
        <v>1</v>
      </c>
      <c r="P11" s="12">
        <v>1</v>
      </c>
      <c r="Q11" s="12">
        <v>7.2</v>
      </c>
      <c r="R11" s="12">
        <v>1</v>
      </c>
      <c r="S11" s="11" t="s">
        <v>539</v>
      </c>
      <c r="T11" s="11" t="s">
        <v>3079</v>
      </c>
      <c r="U11" s="11" t="s">
        <v>430</v>
      </c>
      <c r="V11" s="11" t="s">
        <v>435</v>
      </c>
      <c r="W11" s="11" t="s">
        <v>468</v>
      </c>
      <c r="X11" s="11" t="s">
        <v>308</v>
      </c>
      <c r="Y11" s="324" t="s">
        <v>3050</v>
      </c>
      <c r="Z11" s="14" t="s">
        <v>57</v>
      </c>
      <c r="AA11" s="11" t="s">
        <v>1165</v>
      </c>
      <c r="AB11" s="314"/>
      <c r="AC11" s="314"/>
      <c r="AD11" s="314"/>
      <c r="AE11" s="314"/>
      <c r="AF11" s="314"/>
      <c r="AG11" s="314"/>
      <c r="AH11" s="314"/>
      <c r="AI11" s="314"/>
      <c r="AJ11" s="314"/>
      <c r="AK11" s="314"/>
      <c r="AL11" s="314"/>
      <c r="AM11" s="314"/>
      <c r="AN11" s="314"/>
      <c r="AO11" s="314"/>
      <c r="AP11" s="315"/>
      <c r="AQ11" s="315"/>
      <c r="AR11" s="315"/>
      <c r="AS11" s="315"/>
      <c r="AT11" s="315"/>
      <c r="AU11" s="315"/>
      <c r="AV11" s="315"/>
      <c r="AW11" s="315"/>
      <c r="AX11" s="314"/>
      <c r="AY11" s="314"/>
      <c r="AZ11" s="314"/>
      <c r="BA11" s="314"/>
      <c r="BB11" s="316"/>
      <c r="BC11" s="314"/>
      <c r="BD11" s="317"/>
      <c r="BE11" s="317"/>
      <c r="BF11" s="317"/>
      <c r="BG11" s="317"/>
    </row>
    <row r="12" spans="2:59" s="318" customFormat="1">
      <c r="B12" s="325" t="s">
        <v>3062</v>
      </c>
      <c r="C12" s="326" t="s">
        <v>87</v>
      </c>
      <c r="D12" s="326" t="s">
        <v>159</v>
      </c>
      <c r="E12" s="326" t="s">
        <v>176</v>
      </c>
      <c r="F12" s="326" t="s">
        <v>179</v>
      </c>
      <c r="G12" s="326" t="s">
        <v>272</v>
      </c>
      <c r="H12" s="326" t="s">
        <v>285</v>
      </c>
      <c r="I12" s="326" t="s">
        <v>185</v>
      </c>
      <c r="J12" s="326" t="s">
        <v>219</v>
      </c>
      <c r="K12" s="326" t="s">
        <v>99</v>
      </c>
      <c r="L12" s="326" t="s">
        <v>118</v>
      </c>
      <c r="M12" s="326" t="s">
        <v>145</v>
      </c>
      <c r="N12" s="326" t="s">
        <v>402</v>
      </c>
      <c r="O12" s="327">
        <v>1</v>
      </c>
      <c r="P12" s="327">
        <v>1</v>
      </c>
      <c r="Q12" s="327">
        <v>7.2</v>
      </c>
      <c r="R12" s="327">
        <v>1</v>
      </c>
      <c r="S12" s="326" t="s">
        <v>524</v>
      </c>
      <c r="T12" s="326" t="s">
        <v>3079</v>
      </c>
      <c r="U12" s="326" t="s">
        <v>429</v>
      </c>
      <c r="V12" s="326" t="s">
        <v>435</v>
      </c>
      <c r="W12" s="326" t="s">
        <v>468</v>
      </c>
      <c r="X12" s="326" t="s">
        <v>309</v>
      </c>
      <c r="Y12" s="328" t="s">
        <v>3051</v>
      </c>
      <c r="Z12" s="58" t="s">
        <v>58</v>
      </c>
      <c r="AA12" s="326" t="s">
        <v>1165</v>
      </c>
      <c r="AB12" s="314"/>
      <c r="AC12" s="314"/>
      <c r="AD12" s="314"/>
      <c r="AE12" s="314"/>
      <c r="AF12" s="314"/>
      <c r="AG12" s="314"/>
      <c r="AH12" s="314"/>
      <c r="AI12" s="314"/>
      <c r="AJ12" s="314"/>
      <c r="AK12" s="314"/>
      <c r="AL12" s="314"/>
      <c r="AM12" s="314"/>
      <c r="AN12" s="314"/>
      <c r="AO12" s="314"/>
      <c r="AP12" s="315"/>
      <c r="AQ12" s="315"/>
      <c r="AR12" s="315"/>
      <c r="AS12" s="315"/>
      <c r="AT12" s="315"/>
      <c r="AU12" s="315"/>
      <c r="AV12" s="315"/>
      <c r="AW12" s="315"/>
      <c r="AX12" s="314"/>
      <c r="AY12" s="314"/>
      <c r="AZ12" s="314"/>
      <c r="BA12" s="314"/>
      <c r="BB12" s="316"/>
      <c r="BC12" s="314"/>
      <c r="BD12" s="317"/>
      <c r="BE12" s="317"/>
      <c r="BF12" s="317"/>
      <c r="BG12" s="317"/>
    </row>
    <row r="13" spans="2:59" s="318" customFormat="1">
      <c r="B13" s="323" t="s">
        <v>3065</v>
      </c>
      <c r="C13" s="11" t="s">
        <v>88</v>
      </c>
      <c r="D13" s="11" t="s">
        <v>160</v>
      </c>
      <c r="E13" s="11" t="s">
        <v>176</v>
      </c>
      <c r="F13" s="11" t="s">
        <v>179</v>
      </c>
      <c r="G13" s="11" t="s">
        <v>273</v>
      </c>
      <c r="H13" s="11" t="s">
        <v>286</v>
      </c>
      <c r="I13" s="11" t="s">
        <v>186</v>
      </c>
      <c r="J13" s="11" t="s">
        <v>220</v>
      </c>
      <c r="K13" s="11" t="s">
        <v>99</v>
      </c>
      <c r="L13" s="11" t="s">
        <v>120</v>
      </c>
      <c r="M13" s="11" t="s">
        <v>146</v>
      </c>
      <c r="N13" s="11" t="s">
        <v>402</v>
      </c>
      <c r="O13" s="12">
        <v>1</v>
      </c>
      <c r="P13" s="12">
        <v>1</v>
      </c>
      <c r="Q13" s="12">
        <v>8.1999999999999993</v>
      </c>
      <c r="R13" s="12">
        <v>1</v>
      </c>
      <c r="S13" s="11" t="s">
        <v>533</v>
      </c>
      <c r="T13" s="11" t="s">
        <v>3079</v>
      </c>
      <c r="U13" s="11" t="s">
        <v>559</v>
      </c>
      <c r="V13" s="11" t="s">
        <v>436</v>
      </c>
      <c r="W13" s="11" t="s">
        <v>469</v>
      </c>
      <c r="X13" s="11" t="s">
        <v>310</v>
      </c>
      <c r="Y13" s="11" t="s">
        <v>252</v>
      </c>
      <c r="Z13" s="14" t="s">
        <v>59</v>
      </c>
      <c r="AA13" s="11" t="s">
        <v>1165</v>
      </c>
      <c r="AB13" s="314"/>
      <c r="AC13" s="314"/>
      <c r="AD13" s="314"/>
      <c r="AE13" s="314"/>
      <c r="AF13" s="314"/>
      <c r="AG13" s="314"/>
      <c r="AH13" s="314"/>
      <c r="AI13" s="314"/>
      <c r="AJ13" s="314"/>
      <c r="AK13" s="314"/>
      <c r="AL13" s="314"/>
      <c r="AM13" s="314"/>
      <c r="AN13" s="314"/>
      <c r="AO13" s="314"/>
      <c r="AP13" s="315"/>
      <c r="AQ13" s="315"/>
      <c r="AR13" s="315"/>
      <c r="AS13" s="315"/>
      <c r="AT13" s="315"/>
      <c r="AU13" s="315"/>
      <c r="AV13" s="315"/>
      <c r="AW13" s="315"/>
      <c r="AX13" s="314"/>
      <c r="AY13" s="314"/>
      <c r="AZ13" s="314"/>
      <c r="BA13" s="314"/>
      <c r="BB13" s="316"/>
      <c r="BC13" s="314"/>
      <c r="BD13" s="317"/>
      <c r="BE13" s="317"/>
      <c r="BF13" s="317"/>
      <c r="BG13" s="317"/>
    </row>
    <row r="14" spans="2:59" s="318" customFormat="1">
      <c r="B14" s="325" t="s">
        <v>3061</v>
      </c>
      <c r="C14" s="326" t="s">
        <v>88</v>
      </c>
      <c r="D14" s="326" t="s">
        <v>160</v>
      </c>
      <c r="E14" s="326" t="s">
        <v>176</v>
      </c>
      <c r="F14" s="326" t="s">
        <v>179</v>
      </c>
      <c r="G14" s="326" t="s">
        <v>274</v>
      </c>
      <c r="H14" s="326" t="s">
        <v>274</v>
      </c>
      <c r="I14" s="326" t="s">
        <v>187</v>
      </c>
      <c r="J14" s="326" t="s">
        <v>221</v>
      </c>
      <c r="K14" s="326" t="s">
        <v>99</v>
      </c>
      <c r="L14" s="326" t="s">
        <v>120</v>
      </c>
      <c r="M14" s="326" t="s">
        <v>146</v>
      </c>
      <c r="N14" s="326" t="s">
        <v>402</v>
      </c>
      <c r="O14" s="327">
        <v>1</v>
      </c>
      <c r="P14" s="327">
        <v>1</v>
      </c>
      <c r="Q14" s="327">
        <v>8.5</v>
      </c>
      <c r="R14" s="327">
        <v>1</v>
      </c>
      <c r="S14" s="326" t="s">
        <v>524</v>
      </c>
      <c r="T14" s="326" t="s">
        <v>3079</v>
      </c>
      <c r="U14" s="326" t="s">
        <v>559</v>
      </c>
      <c r="V14" s="326" t="s">
        <v>436</v>
      </c>
      <c r="W14" s="326" t="s">
        <v>469</v>
      </c>
      <c r="X14" s="326" t="s">
        <v>310</v>
      </c>
      <c r="Y14" s="326" t="s">
        <v>322</v>
      </c>
      <c r="Z14" s="58" t="s">
        <v>60</v>
      </c>
      <c r="AA14" s="326" t="s">
        <v>1165</v>
      </c>
      <c r="AB14" s="314"/>
      <c r="AC14" s="314"/>
      <c r="AD14" s="314"/>
      <c r="AE14" s="314"/>
      <c r="AF14" s="314"/>
      <c r="AG14" s="314"/>
      <c r="AH14" s="314"/>
      <c r="AI14" s="314"/>
      <c r="AJ14" s="314"/>
      <c r="AK14" s="314"/>
      <c r="AL14" s="314"/>
      <c r="AM14" s="314"/>
      <c r="AN14" s="314"/>
      <c r="AO14" s="314"/>
      <c r="AP14" s="315"/>
      <c r="AQ14" s="315"/>
      <c r="AR14" s="315"/>
      <c r="AS14" s="315"/>
      <c r="AT14" s="315"/>
      <c r="AU14" s="315"/>
      <c r="AV14" s="315"/>
      <c r="AW14" s="315"/>
      <c r="AX14" s="314"/>
      <c r="AY14" s="314"/>
      <c r="AZ14" s="314"/>
      <c r="BA14" s="314"/>
      <c r="BB14" s="316"/>
      <c r="BC14" s="314"/>
      <c r="BD14" s="317"/>
      <c r="BE14" s="317"/>
      <c r="BF14" s="317"/>
      <c r="BG14" s="317"/>
    </row>
    <row r="15" spans="2:59" s="318" customFormat="1">
      <c r="B15" s="323" t="s">
        <v>3066</v>
      </c>
      <c r="C15" s="11" t="s">
        <v>89</v>
      </c>
      <c r="D15" s="11" t="s">
        <v>161</v>
      </c>
      <c r="E15" s="11" t="s">
        <v>176</v>
      </c>
      <c r="F15" s="11" t="s">
        <v>179</v>
      </c>
      <c r="G15" s="11" t="s">
        <v>275</v>
      </c>
      <c r="H15" s="11" t="s">
        <v>273</v>
      </c>
      <c r="I15" s="11" t="s">
        <v>188</v>
      </c>
      <c r="J15" s="11" t="s">
        <v>222</v>
      </c>
      <c r="K15" s="11" t="s">
        <v>99</v>
      </c>
      <c r="L15" s="11" t="s">
        <v>120</v>
      </c>
      <c r="M15" s="11" t="s">
        <v>147</v>
      </c>
      <c r="N15" s="11" t="s">
        <v>403</v>
      </c>
      <c r="O15" s="12">
        <v>2</v>
      </c>
      <c r="P15" s="12">
        <v>2</v>
      </c>
      <c r="Q15" s="12">
        <v>5.5</v>
      </c>
      <c r="R15" s="12">
        <v>2</v>
      </c>
      <c r="S15" s="11" t="s">
        <v>533</v>
      </c>
      <c r="T15" s="11" t="s">
        <v>3079</v>
      </c>
      <c r="U15" s="11" t="s">
        <v>559</v>
      </c>
      <c r="V15" s="11" t="s">
        <v>436</v>
      </c>
      <c r="W15" s="11" t="s">
        <v>470</v>
      </c>
      <c r="X15" s="11" t="s">
        <v>308</v>
      </c>
      <c r="Y15" s="11" t="s">
        <v>44</v>
      </c>
      <c r="Z15" s="14" t="s">
        <v>61</v>
      </c>
      <c r="AA15" s="11" t="s">
        <v>1165</v>
      </c>
      <c r="AB15" s="314"/>
      <c r="AC15" s="314"/>
      <c r="AD15" s="314"/>
      <c r="AE15" s="314"/>
      <c r="AF15" s="314"/>
      <c r="AG15" s="314"/>
      <c r="AH15" s="314"/>
      <c r="AI15" s="314"/>
      <c r="AJ15" s="314"/>
      <c r="AK15" s="314"/>
      <c r="AL15" s="314"/>
      <c r="AM15" s="314"/>
      <c r="AN15" s="314"/>
      <c r="AO15" s="314"/>
      <c r="AP15" s="315"/>
      <c r="AQ15" s="315"/>
      <c r="AR15" s="315"/>
      <c r="AS15" s="315"/>
      <c r="AT15" s="315"/>
      <c r="AU15" s="315"/>
      <c r="AV15" s="315"/>
      <c r="AW15" s="315"/>
      <c r="AX15" s="314"/>
      <c r="AY15" s="314"/>
      <c r="AZ15" s="314"/>
      <c r="BA15" s="314"/>
      <c r="BB15" s="316"/>
      <c r="BC15" s="314"/>
      <c r="BD15" s="317"/>
      <c r="BE15" s="317"/>
      <c r="BF15" s="317"/>
      <c r="BG15" s="317"/>
    </row>
    <row r="16" spans="2:59" s="318" customFormat="1">
      <c r="B16" s="325" t="s">
        <v>3060</v>
      </c>
      <c r="C16" s="326" t="s">
        <v>89</v>
      </c>
      <c r="D16" s="326" t="s">
        <v>161</v>
      </c>
      <c r="E16" s="326" t="s">
        <v>176</v>
      </c>
      <c r="F16" s="326" t="s">
        <v>179</v>
      </c>
      <c r="G16" s="326" t="s">
        <v>275</v>
      </c>
      <c r="H16" s="326" t="s">
        <v>273</v>
      </c>
      <c r="I16" s="326" t="s">
        <v>188</v>
      </c>
      <c r="J16" s="326" t="s">
        <v>222</v>
      </c>
      <c r="K16" s="326" t="s">
        <v>99</v>
      </c>
      <c r="L16" s="326" t="s">
        <v>120</v>
      </c>
      <c r="M16" s="326" t="s">
        <v>147</v>
      </c>
      <c r="N16" s="326" t="s">
        <v>403</v>
      </c>
      <c r="O16" s="327">
        <v>2</v>
      </c>
      <c r="P16" s="327">
        <v>2</v>
      </c>
      <c r="Q16" s="327">
        <v>5.5</v>
      </c>
      <c r="R16" s="327">
        <v>2</v>
      </c>
      <c r="S16" s="326" t="s">
        <v>533</v>
      </c>
      <c r="T16" s="326" t="s">
        <v>3079</v>
      </c>
      <c r="U16" s="326" t="s">
        <v>559</v>
      </c>
      <c r="V16" s="326" t="s">
        <v>436</v>
      </c>
      <c r="W16" s="326" t="s">
        <v>471</v>
      </c>
      <c r="X16" s="326" t="s">
        <v>308</v>
      </c>
      <c r="Y16" s="326" t="s">
        <v>323</v>
      </c>
      <c r="Z16" s="58" t="s">
        <v>62</v>
      </c>
      <c r="AA16" s="326" t="s">
        <v>1165</v>
      </c>
      <c r="AB16" s="314"/>
      <c r="AC16" s="314"/>
      <c r="AD16" s="314"/>
      <c r="AE16" s="314"/>
      <c r="AF16" s="314"/>
      <c r="AG16" s="314"/>
      <c r="AH16" s="314"/>
      <c r="AI16" s="314"/>
      <c r="AJ16" s="314"/>
      <c r="AK16" s="314"/>
      <c r="AL16" s="314"/>
      <c r="AM16" s="314"/>
      <c r="AN16" s="314"/>
      <c r="AO16" s="314"/>
      <c r="AP16" s="315"/>
      <c r="AQ16" s="315"/>
      <c r="AR16" s="315"/>
      <c r="AS16" s="315"/>
      <c r="AT16" s="315"/>
      <c r="AU16" s="315"/>
      <c r="AV16" s="315"/>
      <c r="AW16" s="315"/>
      <c r="AX16" s="314"/>
      <c r="AY16" s="314"/>
      <c r="AZ16" s="314"/>
      <c r="BA16" s="314"/>
      <c r="BB16" s="316"/>
      <c r="BC16" s="314"/>
      <c r="BD16" s="317"/>
      <c r="BE16" s="317"/>
      <c r="BF16" s="317"/>
      <c r="BG16" s="317"/>
    </row>
    <row r="17" spans="2:59" s="318" customFormat="1">
      <c r="B17" s="323" t="s">
        <v>3067</v>
      </c>
      <c r="C17" s="11" t="s">
        <v>90</v>
      </c>
      <c r="D17" s="11" t="s">
        <v>162</v>
      </c>
      <c r="E17" s="11" t="s">
        <v>176</v>
      </c>
      <c r="F17" s="11" t="s">
        <v>179</v>
      </c>
      <c r="G17" s="11" t="s">
        <v>276</v>
      </c>
      <c r="H17" s="11" t="s">
        <v>282</v>
      </c>
      <c r="I17" s="11" t="s">
        <v>189</v>
      </c>
      <c r="J17" s="11" t="s">
        <v>223</v>
      </c>
      <c r="K17" s="11" t="s">
        <v>99</v>
      </c>
      <c r="L17" s="11" t="s">
        <v>120</v>
      </c>
      <c r="M17" s="11" t="s">
        <v>148</v>
      </c>
      <c r="N17" s="11" t="s">
        <v>403</v>
      </c>
      <c r="O17" s="12">
        <v>2</v>
      </c>
      <c r="P17" s="12">
        <v>2</v>
      </c>
      <c r="Q17" s="12">
        <v>5.5</v>
      </c>
      <c r="R17" s="12">
        <v>2</v>
      </c>
      <c r="S17" s="11" t="s">
        <v>533</v>
      </c>
      <c r="T17" s="11" t="s">
        <v>3079</v>
      </c>
      <c r="U17" s="11" t="s">
        <v>798</v>
      </c>
      <c r="V17" s="11" t="s">
        <v>437</v>
      </c>
      <c r="W17" s="11" t="s">
        <v>472</v>
      </c>
      <c r="X17" s="11" t="s">
        <v>311</v>
      </c>
      <c r="Y17" s="11" t="s">
        <v>324</v>
      </c>
      <c r="Z17" s="14" t="s">
        <v>63</v>
      </c>
      <c r="AA17" s="11" t="s">
        <v>1165</v>
      </c>
      <c r="AB17" s="314"/>
      <c r="AC17" s="314"/>
      <c r="AD17" s="314"/>
      <c r="AE17" s="314"/>
      <c r="AF17" s="314"/>
      <c r="AG17" s="314"/>
      <c r="AH17" s="314"/>
      <c r="AI17" s="314"/>
      <c r="AJ17" s="314"/>
      <c r="AK17" s="314"/>
      <c r="AL17" s="314"/>
      <c r="AM17" s="314"/>
      <c r="AN17" s="314"/>
      <c r="AO17" s="314"/>
      <c r="AP17" s="315"/>
      <c r="AQ17" s="315"/>
      <c r="AR17" s="315"/>
      <c r="AS17" s="315"/>
      <c r="AT17" s="315"/>
      <c r="AU17" s="315"/>
      <c r="AV17" s="315"/>
      <c r="AW17" s="315"/>
      <c r="AX17" s="314"/>
      <c r="AY17" s="314"/>
      <c r="AZ17" s="314"/>
      <c r="BA17" s="314"/>
      <c r="BB17" s="316"/>
      <c r="BC17" s="314"/>
      <c r="BD17" s="317"/>
      <c r="BE17" s="317"/>
      <c r="BF17" s="317"/>
      <c r="BG17" s="317"/>
    </row>
    <row r="18" spans="2:59" s="318" customFormat="1">
      <c r="B18" s="325" t="s">
        <v>3059</v>
      </c>
      <c r="C18" s="326" t="s">
        <v>90</v>
      </c>
      <c r="D18" s="326" t="s">
        <v>162</v>
      </c>
      <c r="E18" s="326" t="s">
        <v>176</v>
      </c>
      <c r="F18" s="326" t="s">
        <v>179</v>
      </c>
      <c r="G18" s="326" t="s">
        <v>276</v>
      </c>
      <c r="H18" s="326" t="s">
        <v>282</v>
      </c>
      <c r="I18" s="326" t="s">
        <v>189</v>
      </c>
      <c r="J18" s="326" t="s">
        <v>223</v>
      </c>
      <c r="K18" s="326" t="s">
        <v>99</v>
      </c>
      <c r="L18" s="326" t="s">
        <v>120</v>
      </c>
      <c r="M18" s="326" t="s">
        <v>148</v>
      </c>
      <c r="N18" s="326" t="s">
        <v>403</v>
      </c>
      <c r="O18" s="327">
        <v>2</v>
      </c>
      <c r="P18" s="327">
        <v>2</v>
      </c>
      <c r="Q18" s="327">
        <v>5.5</v>
      </c>
      <c r="R18" s="327">
        <v>2</v>
      </c>
      <c r="S18" s="326" t="s">
        <v>533</v>
      </c>
      <c r="T18" s="326" t="s">
        <v>3079</v>
      </c>
      <c r="U18" s="326" t="s">
        <v>798</v>
      </c>
      <c r="V18" s="326" t="s">
        <v>437</v>
      </c>
      <c r="W18" s="326" t="s">
        <v>473</v>
      </c>
      <c r="X18" s="326" t="s">
        <v>311</v>
      </c>
      <c r="Y18" s="326" t="s">
        <v>323</v>
      </c>
      <c r="Z18" s="58" t="s">
        <v>64</v>
      </c>
      <c r="AA18" s="326" t="s">
        <v>1165</v>
      </c>
      <c r="AB18" s="314"/>
      <c r="AC18" s="314"/>
      <c r="AD18" s="314"/>
      <c r="AE18" s="314"/>
      <c r="AF18" s="314"/>
      <c r="AG18" s="314"/>
      <c r="AH18" s="314"/>
      <c r="AI18" s="314"/>
      <c r="AJ18" s="314"/>
      <c r="AK18" s="314"/>
      <c r="AL18" s="314"/>
      <c r="AM18" s="314"/>
      <c r="AN18" s="314"/>
      <c r="AO18" s="314"/>
      <c r="AP18" s="315"/>
      <c r="AQ18" s="315"/>
      <c r="AR18" s="315"/>
      <c r="AS18" s="315"/>
      <c r="AT18" s="315"/>
      <c r="AU18" s="315"/>
      <c r="AV18" s="315"/>
      <c r="AW18" s="315"/>
      <c r="AX18" s="314"/>
      <c r="AY18" s="314"/>
      <c r="AZ18" s="314"/>
      <c r="BA18" s="314"/>
      <c r="BB18" s="316"/>
      <c r="BC18" s="314"/>
      <c r="BD18" s="317"/>
      <c r="BE18" s="317"/>
      <c r="BF18" s="317"/>
      <c r="BG18" s="317"/>
    </row>
    <row r="19" spans="2:59" s="318" customFormat="1">
      <c r="B19" s="323" t="s">
        <v>3068</v>
      </c>
      <c r="C19" s="11" t="s">
        <v>91</v>
      </c>
      <c r="D19" s="11" t="s">
        <v>163</v>
      </c>
      <c r="E19" s="11" t="s">
        <v>176</v>
      </c>
      <c r="F19" s="11" t="s">
        <v>179</v>
      </c>
      <c r="G19" s="11" t="s">
        <v>277</v>
      </c>
      <c r="H19" s="11" t="s">
        <v>273</v>
      </c>
      <c r="I19" s="11" t="s">
        <v>190</v>
      </c>
      <c r="J19" s="11" t="s">
        <v>224</v>
      </c>
      <c r="K19" s="11" t="s">
        <v>99</v>
      </c>
      <c r="L19" s="11" t="s">
        <v>121</v>
      </c>
      <c r="M19" s="11" t="s">
        <v>149</v>
      </c>
      <c r="N19" s="11" t="s">
        <v>404</v>
      </c>
      <c r="O19" s="12">
        <v>2</v>
      </c>
      <c r="P19" s="12">
        <v>2</v>
      </c>
      <c r="Q19" s="12">
        <v>8</v>
      </c>
      <c r="R19" s="12">
        <v>2</v>
      </c>
      <c r="S19" s="11" t="s">
        <v>579</v>
      </c>
      <c r="T19" s="11" t="s">
        <v>3079</v>
      </c>
      <c r="U19" s="11" t="s">
        <v>578</v>
      </c>
      <c r="V19" s="11" t="s">
        <v>426</v>
      </c>
      <c r="W19" s="11" t="s">
        <v>474</v>
      </c>
      <c r="X19" s="11" t="s">
        <v>312</v>
      </c>
      <c r="Y19" s="11" t="s">
        <v>325</v>
      </c>
      <c r="Z19" s="14" t="s">
        <v>65</v>
      </c>
      <c r="AA19" s="11" t="s">
        <v>1165</v>
      </c>
      <c r="AB19" s="314"/>
      <c r="AC19" s="314"/>
      <c r="AD19" s="314"/>
      <c r="AE19" s="314"/>
      <c r="AF19" s="314"/>
      <c r="AG19" s="314"/>
      <c r="AH19" s="314"/>
      <c r="AI19" s="314"/>
      <c r="AJ19" s="314"/>
      <c r="AK19" s="314"/>
      <c r="AL19" s="314"/>
      <c r="AM19" s="314"/>
      <c r="AN19" s="314"/>
      <c r="AO19" s="314"/>
      <c r="AP19" s="315"/>
      <c r="AQ19" s="315"/>
      <c r="AR19" s="315"/>
      <c r="AS19" s="315"/>
      <c r="AT19" s="315"/>
      <c r="AU19" s="315"/>
      <c r="AV19" s="315"/>
      <c r="AW19" s="315"/>
      <c r="AX19" s="314"/>
      <c r="AY19" s="314"/>
      <c r="AZ19" s="314"/>
      <c r="BA19" s="314"/>
      <c r="BB19" s="316"/>
      <c r="BC19" s="314"/>
      <c r="BD19" s="317"/>
      <c r="BE19" s="317"/>
      <c r="BF19" s="317"/>
      <c r="BG19" s="317"/>
    </row>
    <row r="20" spans="2:59" s="318" customFormat="1">
      <c r="B20" s="325" t="s">
        <v>3058</v>
      </c>
      <c r="C20" s="326" t="s">
        <v>91</v>
      </c>
      <c r="D20" s="326" t="s">
        <v>163</v>
      </c>
      <c r="E20" s="326" t="s">
        <v>176</v>
      </c>
      <c r="F20" s="326" t="s">
        <v>179</v>
      </c>
      <c r="G20" s="326" t="s">
        <v>277</v>
      </c>
      <c r="H20" s="326" t="s">
        <v>273</v>
      </c>
      <c r="I20" s="326" t="s">
        <v>190</v>
      </c>
      <c r="J20" s="326" t="s">
        <v>224</v>
      </c>
      <c r="K20" s="326" t="s">
        <v>99</v>
      </c>
      <c r="L20" s="326" t="s">
        <v>121</v>
      </c>
      <c r="M20" s="326" t="s">
        <v>149</v>
      </c>
      <c r="N20" s="326" t="s">
        <v>404</v>
      </c>
      <c r="O20" s="327">
        <v>2</v>
      </c>
      <c r="P20" s="327">
        <v>2</v>
      </c>
      <c r="Q20" s="327">
        <v>8</v>
      </c>
      <c r="R20" s="327">
        <v>2</v>
      </c>
      <c r="S20" s="326" t="s">
        <v>579</v>
      </c>
      <c r="T20" s="326" t="s">
        <v>3079</v>
      </c>
      <c r="U20" s="326" t="s">
        <v>578</v>
      </c>
      <c r="V20" s="326" t="s">
        <v>426</v>
      </c>
      <c r="W20" s="326" t="s">
        <v>475</v>
      </c>
      <c r="X20" s="326" t="s">
        <v>312</v>
      </c>
      <c r="Y20" s="326" t="s">
        <v>323</v>
      </c>
      <c r="Z20" s="58" t="s">
        <v>66</v>
      </c>
      <c r="AA20" s="326" t="s">
        <v>1165</v>
      </c>
      <c r="AB20" s="314"/>
      <c r="AC20" s="314"/>
      <c r="AD20" s="314"/>
      <c r="AE20" s="314"/>
      <c r="AF20" s="314"/>
      <c r="AG20" s="314"/>
      <c r="AH20" s="314"/>
      <c r="AI20" s="314"/>
      <c r="AJ20" s="314"/>
      <c r="AK20" s="314"/>
      <c r="AL20" s="314"/>
      <c r="AM20" s="314"/>
      <c r="AN20" s="314"/>
      <c r="AO20" s="314"/>
      <c r="AP20" s="315"/>
      <c r="AQ20" s="315"/>
      <c r="AR20" s="315"/>
      <c r="AS20" s="315"/>
      <c r="AT20" s="315"/>
      <c r="AU20" s="315"/>
      <c r="AV20" s="315"/>
      <c r="AW20" s="315"/>
      <c r="AX20" s="314"/>
      <c r="AY20" s="314"/>
      <c r="AZ20" s="314"/>
      <c r="BA20" s="314"/>
      <c r="BB20" s="316"/>
      <c r="BC20" s="314"/>
      <c r="BD20" s="317"/>
      <c r="BE20" s="317"/>
      <c r="BF20" s="317"/>
      <c r="BG20" s="317"/>
    </row>
    <row r="21" spans="2:59" s="318" customFormat="1">
      <c r="B21" s="323" t="s">
        <v>3069</v>
      </c>
      <c r="C21" s="11" t="s">
        <v>92</v>
      </c>
      <c r="D21" s="11" t="s">
        <v>164</v>
      </c>
      <c r="E21" s="11" t="s">
        <v>176</v>
      </c>
      <c r="F21" s="11" t="s">
        <v>179</v>
      </c>
      <c r="G21" s="11" t="s">
        <v>278</v>
      </c>
      <c r="H21" s="11" t="s">
        <v>286</v>
      </c>
      <c r="I21" s="11" t="s">
        <v>191</v>
      </c>
      <c r="J21" s="11" t="s">
        <v>225</v>
      </c>
      <c r="K21" s="11" t="s">
        <v>99</v>
      </c>
      <c r="L21" s="11" t="s">
        <v>122</v>
      </c>
      <c r="M21" s="11" t="s">
        <v>150</v>
      </c>
      <c r="N21" s="11" t="s">
        <v>404</v>
      </c>
      <c r="O21" s="12">
        <v>2</v>
      </c>
      <c r="P21" s="12">
        <v>2</v>
      </c>
      <c r="Q21" s="12" t="s">
        <v>1159</v>
      </c>
      <c r="R21" s="12">
        <v>2</v>
      </c>
      <c r="S21" s="11" t="s">
        <v>590</v>
      </c>
      <c r="T21" s="11" t="s">
        <v>3079</v>
      </c>
      <c r="U21" s="11" t="s">
        <v>607</v>
      </c>
      <c r="V21" s="11" t="s">
        <v>608</v>
      </c>
      <c r="W21" s="11" t="s">
        <v>476</v>
      </c>
      <c r="X21" s="11" t="s">
        <v>313</v>
      </c>
      <c r="Y21" s="11" t="s">
        <v>311</v>
      </c>
      <c r="Z21" s="14" t="s">
        <v>67</v>
      </c>
      <c r="AA21" s="11" t="s">
        <v>1165</v>
      </c>
      <c r="AB21" s="314"/>
      <c r="AC21" s="314"/>
      <c r="AD21" s="314"/>
      <c r="AE21" s="314"/>
      <c r="AF21" s="314"/>
      <c r="AG21" s="314"/>
      <c r="AH21" s="314"/>
      <c r="AI21" s="314"/>
      <c r="AJ21" s="314"/>
      <c r="AK21" s="314"/>
      <c r="AL21" s="314"/>
      <c r="AM21" s="314"/>
      <c r="AN21" s="314"/>
      <c r="AO21" s="314"/>
      <c r="AP21" s="315"/>
      <c r="AQ21" s="315"/>
      <c r="AR21" s="315"/>
      <c r="AS21" s="315"/>
      <c r="AT21" s="315"/>
      <c r="AU21" s="315"/>
      <c r="AV21" s="315"/>
      <c r="AW21" s="315"/>
      <c r="AX21" s="314"/>
      <c r="AY21" s="314"/>
      <c r="AZ21" s="314"/>
      <c r="BA21" s="314"/>
      <c r="BB21" s="316"/>
      <c r="BC21" s="314"/>
      <c r="BD21" s="317"/>
      <c r="BE21" s="317"/>
      <c r="BF21" s="317"/>
      <c r="BG21" s="317"/>
    </row>
    <row r="22" spans="2:59" s="318" customFormat="1">
      <c r="B22" s="325" t="s">
        <v>3057</v>
      </c>
      <c r="C22" s="326" t="s">
        <v>92</v>
      </c>
      <c r="D22" s="326" t="s">
        <v>164</v>
      </c>
      <c r="E22" s="326" t="s">
        <v>176</v>
      </c>
      <c r="F22" s="326" t="s">
        <v>179</v>
      </c>
      <c r="G22" s="326" t="s">
        <v>278</v>
      </c>
      <c r="H22" s="326" t="s">
        <v>286</v>
      </c>
      <c r="I22" s="326" t="s">
        <v>191</v>
      </c>
      <c r="J22" s="326" t="s">
        <v>225</v>
      </c>
      <c r="K22" s="326" t="s">
        <v>99</v>
      </c>
      <c r="L22" s="326" t="s">
        <v>122</v>
      </c>
      <c r="M22" s="326" t="s">
        <v>150</v>
      </c>
      <c r="N22" s="326" t="s">
        <v>404</v>
      </c>
      <c r="O22" s="327">
        <v>2</v>
      </c>
      <c r="P22" s="327">
        <v>2</v>
      </c>
      <c r="Q22" s="329" t="s">
        <v>1159</v>
      </c>
      <c r="R22" s="327">
        <v>2</v>
      </c>
      <c r="S22" s="326" t="s">
        <v>590</v>
      </c>
      <c r="T22" s="326" t="s">
        <v>3079</v>
      </c>
      <c r="U22" s="326" t="s">
        <v>607</v>
      </c>
      <c r="V22" s="326" t="s">
        <v>608</v>
      </c>
      <c r="W22" s="326" t="s">
        <v>477</v>
      </c>
      <c r="X22" s="326" t="s">
        <v>313</v>
      </c>
      <c r="Y22" s="326" t="s">
        <v>252</v>
      </c>
      <c r="Z22" s="58" t="s">
        <v>68</v>
      </c>
      <c r="AA22" s="326" t="s">
        <v>1165</v>
      </c>
      <c r="AB22" s="314"/>
      <c r="AC22" s="314"/>
      <c r="AD22" s="314"/>
      <c r="AE22" s="314"/>
      <c r="AF22" s="314"/>
      <c r="AG22" s="314"/>
      <c r="AH22" s="314"/>
      <c r="AI22" s="314"/>
      <c r="AJ22" s="314"/>
      <c r="AK22" s="314"/>
      <c r="AL22" s="314"/>
      <c r="AM22" s="314"/>
      <c r="AN22" s="314"/>
      <c r="AO22" s="314"/>
      <c r="AP22" s="315"/>
      <c r="AQ22" s="315"/>
      <c r="AR22" s="315"/>
      <c r="AS22" s="315"/>
      <c r="AT22" s="315"/>
      <c r="AU22" s="315"/>
      <c r="AV22" s="315"/>
      <c r="AW22" s="315"/>
      <c r="AX22" s="314"/>
      <c r="AY22" s="314"/>
      <c r="AZ22" s="314"/>
      <c r="BA22" s="314"/>
      <c r="BB22" s="316"/>
      <c r="BC22" s="314"/>
      <c r="BD22" s="317"/>
      <c r="BE22" s="317"/>
      <c r="BF22" s="317"/>
      <c r="BG22" s="319"/>
    </row>
    <row r="23" spans="2:59" s="318" customFormat="1">
      <c r="B23" s="323" t="s">
        <v>3070</v>
      </c>
      <c r="C23" s="11" t="s">
        <v>93</v>
      </c>
      <c r="D23" s="11" t="s">
        <v>165</v>
      </c>
      <c r="E23" s="11" t="s">
        <v>176</v>
      </c>
      <c r="F23" s="11" t="s">
        <v>179</v>
      </c>
      <c r="G23" s="11" t="s">
        <v>279</v>
      </c>
      <c r="H23" s="11" t="s">
        <v>272</v>
      </c>
      <c r="I23" s="11" t="s">
        <v>192</v>
      </c>
      <c r="J23" s="11" t="s">
        <v>226</v>
      </c>
      <c r="K23" s="11" t="s">
        <v>99</v>
      </c>
      <c r="L23" s="11" t="s">
        <v>121</v>
      </c>
      <c r="M23" s="11" t="s">
        <v>151</v>
      </c>
      <c r="N23" s="11" t="s">
        <v>404</v>
      </c>
      <c r="O23" s="12">
        <v>1</v>
      </c>
      <c r="P23" s="12">
        <v>3</v>
      </c>
      <c r="Q23" s="12">
        <v>6.7</v>
      </c>
      <c r="R23" s="12">
        <v>3</v>
      </c>
      <c r="S23" s="11" t="s">
        <v>579</v>
      </c>
      <c r="T23" s="11" t="s">
        <v>3079</v>
      </c>
      <c r="U23" s="11" t="s">
        <v>1188</v>
      </c>
      <c r="V23" s="11" t="s">
        <v>608</v>
      </c>
      <c r="W23" s="11" t="s">
        <v>478</v>
      </c>
      <c r="X23" s="11" t="s">
        <v>310</v>
      </c>
      <c r="Y23" s="11" t="s">
        <v>326</v>
      </c>
      <c r="Z23" s="14" t="s">
        <v>69</v>
      </c>
      <c r="AA23" s="11" t="s">
        <v>1165</v>
      </c>
      <c r="AB23" s="314"/>
      <c r="AC23" s="314"/>
      <c r="AD23" s="314"/>
      <c r="AE23" s="314"/>
      <c r="AF23" s="314"/>
      <c r="AG23" s="314"/>
      <c r="AH23" s="314"/>
      <c r="AI23" s="314"/>
      <c r="AJ23" s="314"/>
      <c r="AK23" s="314"/>
      <c r="AL23" s="314"/>
      <c r="AM23" s="314"/>
      <c r="AN23" s="314"/>
      <c r="AO23" s="314"/>
      <c r="AP23" s="315"/>
      <c r="AQ23" s="315"/>
      <c r="AR23" s="315"/>
      <c r="AS23" s="315"/>
      <c r="AT23" s="315"/>
      <c r="AU23" s="315"/>
      <c r="AV23" s="315"/>
      <c r="AW23" s="315"/>
      <c r="AX23" s="314"/>
      <c r="AY23" s="314"/>
      <c r="AZ23" s="314"/>
      <c r="BA23" s="314"/>
      <c r="BB23" s="316"/>
      <c r="BC23" s="314"/>
      <c r="BD23" s="317"/>
      <c r="BE23" s="317"/>
      <c r="BF23" s="317"/>
      <c r="BG23" s="317"/>
    </row>
    <row r="24" spans="2:59" s="318" customFormat="1">
      <c r="B24" s="325" t="s">
        <v>3056</v>
      </c>
      <c r="C24" s="326" t="s">
        <v>93</v>
      </c>
      <c r="D24" s="326" t="s">
        <v>165</v>
      </c>
      <c r="E24" s="326" t="s">
        <v>176</v>
      </c>
      <c r="F24" s="326" t="s">
        <v>179</v>
      </c>
      <c r="G24" s="326" t="s">
        <v>279</v>
      </c>
      <c r="H24" s="326" t="s">
        <v>272</v>
      </c>
      <c r="I24" s="326" t="s">
        <v>192</v>
      </c>
      <c r="J24" s="326" t="s">
        <v>226</v>
      </c>
      <c r="K24" s="326" t="s">
        <v>99</v>
      </c>
      <c r="L24" s="326" t="s">
        <v>121</v>
      </c>
      <c r="M24" s="326" t="s">
        <v>151</v>
      </c>
      <c r="N24" s="326" t="s">
        <v>404</v>
      </c>
      <c r="O24" s="327">
        <v>1</v>
      </c>
      <c r="P24" s="327">
        <v>3</v>
      </c>
      <c r="Q24" s="327">
        <v>6.7</v>
      </c>
      <c r="R24" s="327">
        <v>3</v>
      </c>
      <c r="S24" s="326" t="s">
        <v>579</v>
      </c>
      <c r="T24" s="326" t="s">
        <v>3079</v>
      </c>
      <c r="U24" s="326" t="s">
        <v>1188</v>
      </c>
      <c r="V24" s="326" t="s">
        <v>608</v>
      </c>
      <c r="W24" s="326" t="s">
        <v>479</v>
      </c>
      <c r="X24" s="326" t="s">
        <v>310</v>
      </c>
      <c r="Y24" s="326" t="s">
        <v>327</v>
      </c>
      <c r="Z24" s="58" t="s">
        <v>70</v>
      </c>
      <c r="AA24" s="326" t="s">
        <v>1165</v>
      </c>
      <c r="AB24" s="314"/>
      <c r="AC24" s="314"/>
      <c r="AD24" s="314"/>
      <c r="AE24" s="314"/>
      <c r="AF24" s="314"/>
      <c r="AG24" s="314"/>
      <c r="AH24" s="314"/>
      <c r="AI24" s="314"/>
      <c r="AJ24" s="314"/>
      <c r="AK24" s="314"/>
      <c r="AL24" s="314"/>
      <c r="AM24" s="314"/>
      <c r="AN24" s="314"/>
      <c r="AO24" s="314"/>
      <c r="AP24" s="315"/>
      <c r="AQ24" s="315"/>
      <c r="AR24" s="315"/>
      <c r="AS24" s="315"/>
      <c r="AT24" s="315"/>
      <c r="AU24" s="315"/>
      <c r="AV24" s="315"/>
      <c r="AW24" s="315"/>
      <c r="AX24" s="314"/>
      <c r="AY24" s="314"/>
      <c r="AZ24" s="314"/>
      <c r="BA24" s="314"/>
      <c r="BB24" s="316"/>
      <c r="BC24" s="314"/>
      <c r="BD24" s="317"/>
      <c r="BE24" s="317"/>
      <c r="BF24" s="317"/>
      <c r="BG24" s="317"/>
    </row>
    <row r="25" spans="2:59" s="318" customFormat="1">
      <c r="B25" s="323" t="s">
        <v>3071</v>
      </c>
      <c r="C25" s="11" t="s">
        <v>94</v>
      </c>
      <c r="D25" s="11" t="s">
        <v>166</v>
      </c>
      <c r="E25" s="11" t="s">
        <v>176</v>
      </c>
      <c r="F25" s="11" t="s">
        <v>179</v>
      </c>
      <c r="G25" s="11" t="s">
        <v>280</v>
      </c>
      <c r="H25" s="11" t="s">
        <v>282</v>
      </c>
      <c r="I25" s="11" t="s">
        <v>193</v>
      </c>
      <c r="J25" s="11" t="s">
        <v>227</v>
      </c>
      <c r="K25" s="11" t="s">
        <v>99</v>
      </c>
      <c r="L25" s="11" t="s">
        <v>121</v>
      </c>
      <c r="M25" s="11" t="s">
        <v>152</v>
      </c>
      <c r="N25" s="11" t="s">
        <v>859</v>
      </c>
      <c r="O25" s="12">
        <v>1</v>
      </c>
      <c r="P25" s="12">
        <v>3</v>
      </c>
      <c r="Q25" s="12">
        <v>8</v>
      </c>
      <c r="R25" s="12">
        <v>4</v>
      </c>
      <c r="S25" s="11" t="s">
        <v>579</v>
      </c>
      <c r="T25" s="11" t="s">
        <v>3079</v>
      </c>
      <c r="U25" s="11" t="s">
        <v>1188</v>
      </c>
      <c r="V25" s="11" t="s">
        <v>608</v>
      </c>
      <c r="W25" s="11" t="s">
        <v>480</v>
      </c>
      <c r="X25" s="11" t="s">
        <v>310</v>
      </c>
      <c r="Y25" s="11" t="s">
        <v>252</v>
      </c>
      <c r="Z25" s="14" t="s">
        <v>71</v>
      </c>
      <c r="AA25" s="11" t="s">
        <v>1165</v>
      </c>
      <c r="AB25" s="314"/>
      <c r="AC25" s="314"/>
      <c r="AD25" s="314"/>
      <c r="AE25" s="314"/>
      <c r="AF25" s="314"/>
      <c r="AG25" s="314"/>
      <c r="AH25" s="314"/>
      <c r="AI25" s="314"/>
      <c r="AJ25" s="314"/>
      <c r="AK25" s="314"/>
      <c r="AL25" s="314"/>
      <c r="AM25" s="314"/>
      <c r="AN25" s="314"/>
      <c r="AO25" s="314"/>
      <c r="AP25" s="315"/>
      <c r="AQ25" s="315"/>
      <c r="AR25" s="315"/>
      <c r="AS25" s="315"/>
      <c r="AT25" s="315"/>
      <c r="AU25" s="315"/>
      <c r="AV25" s="315"/>
      <c r="AW25" s="315"/>
      <c r="AX25" s="314"/>
      <c r="AY25" s="314"/>
      <c r="AZ25" s="314"/>
      <c r="BA25" s="314"/>
      <c r="BB25" s="316"/>
      <c r="BC25" s="314"/>
      <c r="BD25" s="317"/>
      <c r="BE25" s="317"/>
      <c r="BF25" s="317"/>
      <c r="BG25" s="317"/>
    </row>
    <row r="26" spans="2:59" s="318" customFormat="1">
      <c r="B26" s="325" t="s">
        <v>3055</v>
      </c>
      <c r="C26" s="326" t="s">
        <v>94</v>
      </c>
      <c r="D26" s="326" t="s">
        <v>166</v>
      </c>
      <c r="E26" s="326" t="s">
        <v>176</v>
      </c>
      <c r="F26" s="326" t="s">
        <v>179</v>
      </c>
      <c r="G26" s="326" t="s">
        <v>280</v>
      </c>
      <c r="H26" s="326" t="s">
        <v>282</v>
      </c>
      <c r="I26" s="326" t="s">
        <v>193</v>
      </c>
      <c r="J26" s="326" t="s">
        <v>227</v>
      </c>
      <c r="K26" s="326" t="s">
        <v>99</v>
      </c>
      <c r="L26" s="326" t="s">
        <v>121</v>
      </c>
      <c r="M26" s="326" t="s">
        <v>152</v>
      </c>
      <c r="N26" s="326" t="s">
        <v>859</v>
      </c>
      <c r="O26" s="327">
        <v>1</v>
      </c>
      <c r="P26" s="327">
        <v>3</v>
      </c>
      <c r="Q26" s="327">
        <v>8</v>
      </c>
      <c r="R26" s="327">
        <v>4</v>
      </c>
      <c r="S26" s="326" t="s">
        <v>579</v>
      </c>
      <c r="T26" s="326" t="s">
        <v>3079</v>
      </c>
      <c r="U26" s="326" t="s">
        <v>1188</v>
      </c>
      <c r="V26" s="326" t="s">
        <v>608</v>
      </c>
      <c r="W26" s="326" t="s">
        <v>481</v>
      </c>
      <c r="X26" s="326" t="s">
        <v>310</v>
      </c>
      <c r="Y26" s="326" t="s">
        <v>328</v>
      </c>
      <c r="Z26" s="58" t="s">
        <v>72</v>
      </c>
      <c r="AA26" s="326" t="s">
        <v>1165</v>
      </c>
      <c r="AB26" s="314"/>
      <c r="AC26" s="314"/>
      <c r="AD26" s="314"/>
      <c r="AE26" s="314"/>
      <c r="AF26" s="314"/>
      <c r="AG26" s="314"/>
      <c r="AH26" s="314"/>
      <c r="AI26" s="314"/>
      <c r="AJ26" s="314"/>
      <c r="AK26" s="314"/>
      <c r="AL26" s="314"/>
      <c r="AM26" s="314"/>
      <c r="AN26" s="314"/>
      <c r="AO26" s="314"/>
      <c r="AP26" s="315"/>
      <c r="AQ26" s="315"/>
      <c r="AR26" s="315"/>
      <c r="AS26" s="315"/>
      <c r="AT26" s="315"/>
      <c r="AU26" s="315"/>
      <c r="AV26" s="315"/>
      <c r="AW26" s="315"/>
      <c r="AX26" s="314"/>
      <c r="AY26" s="314"/>
      <c r="AZ26" s="314"/>
      <c r="BA26" s="314"/>
      <c r="BB26" s="316"/>
      <c r="BC26" s="314"/>
      <c r="BD26" s="317"/>
      <c r="BE26" s="317"/>
      <c r="BF26" s="317"/>
      <c r="BG26" s="317"/>
    </row>
    <row r="27" spans="2:59" s="318" customFormat="1">
      <c r="B27" s="323" t="s">
        <v>3072</v>
      </c>
      <c r="C27" s="11" t="s">
        <v>95</v>
      </c>
      <c r="D27" s="11" t="s">
        <v>167</v>
      </c>
      <c r="E27" s="11" t="s">
        <v>176</v>
      </c>
      <c r="F27" s="11" t="s">
        <v>179</v>
      </c>
      <c r="G27" s="11" t="s">
        <v>281</v>
      </c>
      <c r="H27" s="11" t="s">
        <v>270</v>
      </c>
      <c r="I27" s="11" t="s">
        <v>194</v>
      </c>
      <c r="J27" s="11" t="s">
        <v>228</v>
      </c>
      <c r="K27" s="11" t="s">
        <v>99</v>
      </c>
      <c r="L27" s="11" t="s">
        <v>122</v>
      </c>
      <c r="M27" s="11" t="s">
        <v>153</v>
      </c>
      <c r="N27" s="11" t="s">
        <v>859</v>
      </c>
      <c r="O27" s="12">
        <v>2</v>
      </c>
      <c r="P27" s="12">
        <v>3</v>
      </c>
      <c r="Q27" s="102" t="s">
        <v>1161</v>
      </c>
      <c r="R27" s="12">
        <v>6</v>
      </c>
      <c r="S27" s="11" t="s">
        <v>590</v>
      </c>
      <c r="T27" s="11" t="s">
        <v>3079</v>
      </c>
      <c r="U27" s="11" t="s">
        <v>331</v>
      </c>
      <c r="V27" s="11" t="s">
        <v>631</v>
      </c>
      <c r="W27" s="11" t="s">
        <v>482</v>
      </c>
      <c r="X27" s="11" t="s">
        <v>310</v>
      </c>
      <c r="Y27" s="11" t="s">
        <v>44</v>
      </c>
      <c r="Z27" s="14" t="s">
        <v>73</v>
      </c>
      <c r="AA27" s="11" t="s">
        <v>1165</v>
      </c>
      <c r="AB27" s="314"/>
      <c r="AC27" s="314"/>
      <c r="AD27" s="314"/>
      <c r="AE27" s="314"/>
      <c r="AF27" s="314"/>
      <c r="AG27" s="314"/>
      <c r="AH27" s="314"/>
      <c r="AI27" s="314"/>
      <c r="AJ27" s="314"/>
      <c r="AK27" s="314"/>
      <c r="AL27" s="314"/>
      <c r="AM27" s="314"/>
      <c r="AN27" s="314"/>
      <c r="AO27" s="314"/>
      <c r="AP27" s="315"/>
      <c r="AQ27" s="315"/>
      <c r="AR27" s="315"/>
      <c r="AS27" s="315"/>
      <c r="AT27" s="315"/>
      <c r="AU27" s="315"/>
      <c r="AV27" s="315"/>
      <c r="AW27" s="315"/>
      <c r="AX27" s="314"/>
      <c r="AY27" s="314"/>
      <c r="AZ27" s="314"/>
      <c r="BA27" s="314"/>
      <c r="BB27" s="316"/>
      <c r="BC27" s="314"/>
      <c r="BD27" s="317"/>
      <c r="BE27" s="317"/>
      <c r="BF27" s="317"/>
      <c r="BG27" s="319"/>
    </row>
    <row r="28" spans="2:59" s="318" customFormat="1">
      <c r="B28" s="325" t="s">
        <v>3054</v>
      </c>
      <c r="C28" s="326" t="s">
        <v>95</v>
      </c>
      <c r="D28" s="326" t="s">
        <v>167</v>
      </c>
      <c r="E28" s="326" t="s">
        <v>176</v>
      </c>
      <c r="F28" s="326" t="s">
        <v>179</v>
      </c>
      <c r="G28" s="326" t="s">
        <v>281</v>
      </c>
      <c r="H28" s="326" t="s">
        <v>270</v>
      </c>
      <c r="I28" s="326" t="s">
        <v>194</v>
      </c>
      <c r="J28" s="326" t="s">
        <v>228</v>
      </c>
      <c r="K28" s="326" t="s">
        <v>99</v>
      </c>
      <c r="L28" s="326" t="s">
        <v>122</v>
      </c>
      <c r="M28" s="326" t="s">
        <v>153</v>
      </c>
      <c r="N28" s="326" t="s">
        <v>859</v>
      </c>
      <c r="O28" s="327">
        <v>2</v>
      </c>
      <c r="P28" s="327">
        <v>3</v>
      </c>
      <c r="Q28" s="327" t="s">
        <v>1161</v>
      </c>
      <c r="R28" s="327">
        <v>6</v>
      </c>
      <c r="S28" s="326" t="s">
        <v>590</v>
      </c>
      <c r="T28" s="326" t="s">
        <v>3079</v>
      </c>
      <c r="U28" s="326" t="s">
        <v>331</v>
      </c>
      <c r="V28" s="326" t="s">
        <v>631</v>
      </c>
      <c r="W28" s="326" t="s">
        <v>483</v>
      </c>
      <c r="X28" s="326" t="s">
        <v>310</v>
      </c>
      <c r="Y28" s="326" t="s">
        <v>323</v>
      </c>
      <c r="Z28" s="58" t="s">
        <v>74</v>
      </c>
      <c r="AA28" s="326" t="s">
        <v>1165</v>
      </c>
      <c r="AB28" s="314"/>
      <c r="AC28" s="314"/>
      <c r="AD28" s="314"/>
      <c r="AE28" s="314"/>
      <c r="AF28" s="314"/>
      <c r="AG28" s="314"/>
      <c r="AH28" s="314"/>
      <c r="AI28" s="314"/>
      <c r="AJ28" s="314"/>
      <c r="AK28" s="314"/>
      <c r="AL28" s="314"/>
      <c r="AM28" s="314"/>
      <c r="AN28" s="314"/>
      <c r="AO28" s="314"/>
      <c r="AP28" s="315"/>
      <c r="AQ28" s="315"/>
      <c r="AR28" s="315"/>
      <c r="AS28" s="315"/>
      <c r="AT28" s="315"/>
      <c r="AU28" s="315"/>
      <c r="AV28" s="315"/>
      <c r="AW28" s="315"/>
      <c r="AX28" s="314"/>
      <c r="AY28" s="314"/>
      <c r="AZ28" s="314"/>
      <c r="BA28" s="314"/>
      <c r="BB28" s="316"/>
      <c r="BC28" s="314"/>
      <c r="BD28" s="317"/>
      <c r="BE28" s="317"/>
      <c r="BF28" s="317"/>
      <c r="BG28" s="317"/>
    </row>
    <row r="29" spans="2:59" s="318" customFormat="1">
      <c r="B29" s="323" t="s">
        <v>3073</v>
      </c>
      <c r="C29" s="11" t="s">
        <v>96</v>
      </c>
      <c r="D29" s="11" t="s">
        <v>168</v>
      </c>
      <c r="E29" s="11" t="s">
        <v>176</v>
      </c>
      <c r="F29" s="11" t="s">
        <v>179</v>
      </c>
      <c r="G29" s="11" t="s">
        <v>282</v>
      </c>
      <c r="H29" s="11" t="s">
        <v>278</v>
      </c>
      <c r="I29" s="11" t="s">
        <v>195</v>
      </c>
      <c r="J29" s="11" t="s">
        <v>229</v>
      </c>
      <c r="K29" s="11" t="s">
        <v>99</v>
      </c>
      <c r="L29" s="11" t="s">
        <v>123</v>
      </c>
      <c r="M29" s="11" t="s">
        <v>154</v>
      </c>
      <c r="N29" s="11" t="s">
        <v>347</v>
      </c>
      <c r="O29" s="12">
        <v>2</v>
      </c>
      <c r="P29" s="12">
        <v>4</v>
      </c>
      <c r="Q29" s="12">
        <v>8</v>
      </c>
      <c r="R29" s="12">
        <v>6</v>
      </c>
      <c r="S29" s="11" t="s">
        <v>590</v>
      </c>
      <c r="T29" s="11" t="s">
        <v>3079</v>
      </c>
      <c r="U29" s="11" t="s">
        <v>331</v>
      </c>
      <c r="V29" s="11" t="s">
        <v>631</v>
      </c>
      <c r="W29" s="11" t="s">
        <v>484</v>
      </c>
      <c r="X29" s="11" t="s">
        <v>310</v>
      </c>
      <c r="Y29" s="11" t="s">
        <v>325</v>
      </c>
      <c r="Z29" s="14" t="s">
        <v>75</v>
      </c>
      <c r="AA29" s="11" t="s">
        <v>1165</v>
      </c>
      <c r="AB29" s="314"/>
      <c r="AC29" s="314"/>
      <c r="AD29" s="314"/>
      <c r="AE29" s="314"/>
      <c r="AF29" s="314"/>
      <c r="AG29" s="314"/>
      <c r="AH29" s="314"/>
      <c r="AI29" s="314"/>
      <c r="AJ29" s="314"/>
      <c r="AK29" s="314"/>
      <c r="AL29" s="314"/>
      <c r="AM29" s="314"/>
      <c r="AN29" s="314"/>
      <c r="AO29" s="314"/>
      <c r="AP29" s="315"/>
      <c r="AQ29" s="315"/>
      <c r="AR29" s="315"/>
      <c r="AS29" s="315"/>
      <c r="AT29" s="315"/>
      <c r="AU29" s="315"/>
      <c r="AV29" s="315"/>
      <c r="AW29" s="315"/>
      <c r="AX29" s="314"/>
      <c r="AY29" s="314"/>
      <c r="AZ29" s="314"/>
      <c r="BA29" s="314"/>
      <c r="BB29" s="316"/>
      <c r="BC29" s="314"/>
      <c r="BD29" s="317"/>
      <c r="BE29" s="317"/>
      <c r="BF29" s="317"/>
      <c r="BG29" s="317"/>
    </row>
    <row r="30" spans="2:59" s="318" customFormat="1">
      <c r="B30" s="325" t="s">
        <v>3053</v>
      </c>
      <c r="C30" s="326" t="s">
        <v>96</v>
      </c>
      <c r="D30" s="326" t="s">
        <v>168</v>
      </c>
      <c r="E30" s="326" t="s">
        <v>176</v>
      </c>
      <c r="F30" s="326" t="s">
        <v>179</v>
      </c>
      <c r="G30" s="326" t="s">
        <v>282</v>
      </c>
      <c r="H30" s="326" t="s">
        <v>278</v>
      </c>
      <c r="I30" s="326" t="s">
        <v>195</v>
      </c>
      <c r="J30" s="326" t="s">
        <v>229</v>
      </c>
      <c r="K30" s="326" t="s">
        <v>99</v>
      </c>
      <c r="L30" s="326" t="s">
        <v>123</v>
      </c>
      <c r="M30" s="326" t="s">
        <v>154</v>
      </c>
      <c r="N30" s="326" t="s">
        <v>347</v>
      </c>
      <c r="O30" s="327">
        <v>2</v>
      </c>
      <c r="P30" s="327">
        <v>4</v>
      </c>
      <c r="Q30" s="327">
        <v>8</v>
      </c>
      <c r="R30" s="327">
        <v>6</v>
      </c>
      <c r="S30" s="326" t="s">
        <v>590</v>
      </c>
      <c r="T30" s="326" t="s">
        <v>3079</v>
      </c>
      <c r="U30" s="326" t="s">
        <v>331</v>
      </c>
      <c r="V30" s="326" t="s">
        <v>631</v>
      </c>
      <c r="W30" s="326" t="s">
        <v>485</v>
      </c>
      <c r="X30" s="326" t="s">
        <v>310</v>
      </c>
      <c r="Y30" s="326" t="s">
        <v>329</v>
      </c>
      <c r="Z30" s="58" t="s">
        <v>76</v>
      </c>
      <c r="AA30" s="326" t="s">
        <v>1165</v>
      </c>
      <c r="AB30" s="314"/>
      <c r="AC30" s="314"/>
      <c r="AD30" s="314"/>
      <c r="AE30" s="314"/>
      <c r="AF30" s="314"/>
      <c r="AG30" s="314"/>
      <c r="AH30" s="314"/>
      <c r="AI30" s="314"/>
      <c r="AJ30" s="314"/>
      <c r="AK30" s="314"/>
      <c r="AL30" s="314"/>
      <c r="AM30" s="314"/>
      <c r="AN30" s="314"/>
      <c r="AO30" s="314"/>
      <c r="AP30" s="315"/>
      <c r="AQ30" s="315"/>
      <c r="AR30" s="315"/>
      <c r="AS30" s="315"/>
      <c r="AT30" s="315"/>
      <c r="AU30" s="315"/>
      <c r="AV30" s="315"/>
      <c r="AW30" s="315"/>
      <c r="AX30" s="314"/>
      <c r="AY30" s="314"/>
      <c r="AZ30" s="314"/>
      <c r="BA30" s="314"/>
      <c r="BB30" s="316"/>
      <c r="BC30" s="314"/>
      <c r="BD30" s="317"/>
      <c r="BE30" s="317"/>
      <c r="BF30" s="317"/>
      <c r="BG30" s="317"/>
    </row>
    <row r="31" spans="2:59" s="318" customFormat="1">
      <c r="B31" s="323" t="s">
        <v>3074</v>
      </c>
      <c r="C31" s="11" t="s">
        <v>97</v>
      </c>
      <c r="D31" s="11" t="s">
        <v>169</v>
      </c>
      <c r="E31" s="11" t="s">
        <v>176</v>
      </c>
      <c r="F31" s="11" t="s">
        <v>179</v>
      </c>
      <c r="G31" s="11" t="s">
        <v>280</v>
      </c>
      <c r="H31" s="11" t="s">
        <v>287</v>
      </c>
      <c r="I31" s="11" t="s">
        <v>196</v>
      </c>
      <c r="J31" s="11" t="s">
        <v>230</v>
      </c>
      <c r="K31" s="11" t="s">
        <v>99</v>
      </c>
      <c r="L31" s="11" t="s">
        <v>124</v>
      </c>
      <c r="M31" s="11" t="s">
        <v>155</v>
      </c>
      <c r="N31" s="11" t="s">
        <v>347</v>
      </c>
      <c r="O31" s="12">
        <v>2</v>
      </c>
      <c r="P31" s="12">
        <v>4</v>
      </c>
      <c r="Q31" s="102" t="s">
        <v>1156</v>
      </c>
      <c r="R31" s="12">
        <v>6</v>
      </c>
      <c r="S31" s="11" t="s">
        <v>323</v>
      </c>
      <c r="T31" s="11" t="s">
        <v>3079</v>
      </c>
      <c r="U31" s="11" t="s">
        <v>1192</v>
      </c>
      <c r="V31" s="11" t="s">
        <v>441</v>
      </c>
      <c r="W31" s="11" t="s">
        <v>486</v>
      </c>
      <c r="X31" s="11" t="s">
        <v>314</v>
      </c>
      <c r="Y31" s="11" t="s">
        <v>307</v>
      </c>
      <c r="Z31" s="14" t="s">
        <v>77</v>
      </c>
      <c r="AA31" s="11" t="s">
        <v>1165</v>
      </c>
      <c r="AB31" s="314"/>
      <c r="AC31" s="314"/>
      <c r="AD31" s="314"/>
      <c r="AE31" s="314"/>
      <c r="AF31" s="314"/>
      <c r="AG31" s="314"/>
      <c r="AH31" s="314"/>
      <c r="AI31" s="314"/>
      <c r="AJ31" s="314"/>
      <c r="AK31" s="314"/>
      <c r="AL31" s="314"/>
      <c r="AM31" s="314"/>
      <c r="AN31" s="314"/>
      <c r="AO31" s="314"/>
      <c r="AP31" s="315"/>
      <c r="AQ31" s="315"/>
      <c r="AR31" s="315"/>
      <c r="AS31" s="315"/>
      <c r="AT31" s="315"/>
      <c r="AU31" s="315"/>
      <c r="AV31" s="315"/>
      <c r="AW31" s="315"/>
      <c r="AX31" s="314"/>
      <c r="AY31" s="314"/>
      <c r="AZ31" s="314"/>
      <c r="BA31" s="314"/>
      <c r="BB31" s="316"/>
      <c r="BC31" s="314"/>
      <c r="BD31" s="317"/>
      <c r="BE31" s="317"/>
      <c r="BF31" s="317"/>
      <c r="BG31" s="319"/>
    </row>
    <row r="32" spans="2:59" s="318" customFormat="1">
      <c r="B32" s="325" t="s">
        <v>3052</v>
      </c>
      <c r="C32" s="326" t="s">
        <v>97</v>
      </c>
      <c r="D32" s="326" t="s">
        <v>169</v>
      </c>
      <c r="E32" s="326" t="s">
        <v>176</v>
      </c>
      <c r="F32" s="326" t="s">
        <v>179</v>
      </c>
      <c r="G32" s="326" t="s">
        <v>280</v>
      </c>
      <c r="H32" s="326" t="s">
        <v>287</v>
      </c>
      <c r="I32" s="326" t="s">
        <v>196</v>
      </c>
      <c r="J32" s="326" t="s">
        <v>230</v>
      </c>
      <c r="K32" s="326" t="s">
        <v>99</v>
      </c>
      <c r="L32" s="326" t="s">
        <v>124</v>
      </c>
      <c r="M32" s="326" t="s">
        <v>155</v>
      </c>
      <c r="N32" s="326" t="s">
        <v>347</v>
      </c>
      <c r="O32" s="327">
        <v>2</v>
      </c>
      <c r="P32" s="327">
        <v>4</v>
      </c>
      <c r="Q32" s="329" t="s">
        <v>1156</v>
      </c>
      <c r="R32" s="327">
        <v>6</v>
      </c>
      <c r="S32" s="326" t="s">
        <v>323</v>
      </c>
      <c r="T32" s="326" t="s">
        <v>3079</v>
      </c>
      <c r="U32" s="326" t="s">
        <v>1192</v>
      </c>
      <c r="V32" s="326" t="s">
        <v>441</v>
      </c>
      <c r="W32" s="326" t="s">
        <v>486</v>
      </c>
      <c r="X32" s="326" t="s">
        <v>314</v>
      </c>
      <c r="Y32" s="326" t="s">
        <v>253</v>
      </c>
      <c r="Z32" s="58" t="s">
        <v>78</v>
      </c>
      <c r="AA32" s="326" t="s">
        <v>1165</v>
      </c>
      <c r="AB32" s="314"/>
      <c r="AC32" s="314"/>
      <c r="AD32" s="314"/>
      <c r="AE32" s="314"/>
      <c r="AF32" s="314"/>
      <c r="AG32" s="314"/>
      <c r="AH32" s="314"/>
      <c r="AI32" s="314"/>
      <c r="AJ32" s="314"/>
      <c r="AK32" s="314"/>
      <c r="AL32" s="314"/>
      <c r="AM32" s="314"/>
      <c r="AN32" s="314"/>
      <c r="AO32" s="314"/>
      <c r="AP32" s="315"/>
      <c r="AQ32" s="315"/>
      <c r="AR32" s="315"/>
      <c r="AS32" s="315"/>
      <c r="AT32" s="315"/>
      <c r="AU32" s="315"/>
      <c r="AV32" s="315"/>
      <c r="AW32" s="315"/>
      <c r="AX32" s="314"/>
      <c r="AY32" s="314"/>
      <c r="AZ32" s="314"/>
      <c r="BA32" s="314"/>
      <c r="BB32" s="316"/>
      <c r="BC32" s="314"/>
      <c r="BD32" s="317"/>
      <c r="BE32" s="317"/>
      <c r="BF32" s="317"/>
      <c r="BG32" s="319"/>
    </row>
    <row r="33" spans="2:59">
      <c r="B33" s="320"/>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2"/>
      <c r="BD33" s="317"/>
      <c r="BE33" s="317"/>
      <c r="BF33" s="317"/>
      <c r="BG33" s="317"/>
    </row>
    <row r="34" spans="2:59">
      <c r="B34" s="998" t="s">
        <v>1144</v>
      </c>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1000"/>
      <c r="BD34" s="317"/>
      <c r="BE34" s="317"/>
      <c r="BF34" s="317"/>
      <c r="BG34" s="317"/>
    </row>
    <row r="35" spans="2:59">
      <c r="B35" s="998" t="s">
        <v>2996</v>
      </c>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1000"/>
    </row>
    <row r="36" spans="2:59">
      <c r="B36" s="998" t="s">
        <v>2997</v>
      </c>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1000"/>
    </row>
    <row r="37" spans="2:59">
      <c r="B37" s="998" t="s">
        <v>2998</v>
      </c>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1000"/>
    </row>
    <row r="38" spans="2:59">
      <c r="B38" s="998" t="s">
        <v>2999</v>
      </c>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1000"/>
    </row>
    <row r="39" spans="2:59">
      <c r="B39" s="998" t="s">
        <v>3000</v>
      </c>
      <c r="C39" s="999"/>
      <c r="D39" s="999"/>
      <c r="E39" s="999"/>
      <c r="F39" s="999"/>
      <c r="G39" s="999"/>
      <c r="H39" s="999"/>
      <c r="I39" s="999"/>
      <c r="J39" s="999"/>
      <c r="K39" s="999"/>
      <c r="L39" s="999"/>
      <c r="M39" s="999"/>
      <c r="N39" s="999"/>
      <c r="O39" s="999"/>
      <c r="P39" s="999"/>
      <c r="Q39" s="999"/>
      <c r="R39" s="999"/>
      <c r="S39" s="999"/>
      <c r="T39" s="999"/>
      <c r="U39" s="999"/>
      <c r="V39" s="999"/>
      <c r="W39" s="999"/>
      <c r="X39" s="999"/>
      <c r="Y39" s="999"/>
      <c r="Z39" s="999"/>
      <c r="AA39" s="1000"/>
    </row>
    <row r="40" spans="2:59">
      <c r="B40" s="998" t="s">
        <v>3001</v>
      </c>
      <c r="C40" s="999"/>
      <c r="D40" s="999"/>
      <c r="E40" s="999"/>
      <c r="F40" s="999"/>
      <c r="G40" s="999"/>
      <c r="H40" s="999"/>
      <c r="I40" s="999"/>
      <c r="J40" s="999"/>
      <c r="K40" s="999"/>
      <c r="L40" s="999"/>
      <c r="M40" s="999"/>
      <c r="N40" s="999"/>
      <c r="O40" s="999"/>
      <c r="P40" s="999"/>
      <c r="Q40" s="999"/>
      <c r="R40" s="999"/>
      <c r="S40" s="999"/>
      <c r="T40" s="999"/>
      <c r="U40" s="999"/>
      <c r="V40" s="999"/>
      <c r="W40" s="999"/>
      <c r="X40" s="999"/>
      <c r="Y40" s="999"/>
      <c r="Z40" s="999"/>
      <c r="AA40" s="1000"/>
    </row>
    <row r="41" spans="2:59">
      <c r="B41" s="998" t="s">
        <v>3002</v>
      </c>
      <c r="C41" s="999"/>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1000"/>
    </row>
    <row r="42" spans="2:59">
      <c r="B42" s="998" t="s">
        <v>3003</v>
      </c>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1000"/>
    </row>
    <row r="43" spans="2:59">
      <c r="B43" s="998" t="s">
        <v>3004</v>
      </c>
      <c r="C43" s="999"/>
      <c r="D43" s="999"/>
      <c r="E43" s="999"/>
      <c r="F43" s="999"/>
      <c r="G43" s="999"/>
      <c r="H43" s="999"/>
      <c r="I43" s="999"/>
      <c r="J43" s="999"/>
      <c r="K43" s="999"/>
      <c r="L43" s="999"/>
      <c r="M43" s="999"/>
      <c r="N43" s="999"/>
      <c r="O43" s="999"/>
      <c r="P43" s="999"/>
      <c r="Q43" s="999"/>
      <c r="R43" s="999"/>
      <c r="S43" s="999"/>
      <c r="T43" s="999"/>
      <c r="U43" s="999"/>
      <c r="V43" s="999"/>
      <c r="W43" s="999"/>
      <c r="X43" s="999"/>
      <c r="Y43" s="999"/>
      <c r="Z43" s="999"/>
      <c r="AA43" s="1000"/>
    </row>
    <row r="44" spans="2:59">
      <c r="B44" s="998" t="s">
        <v>3005</v>
      </c>
      <c r="C44" s="999"/>
      <c r="D44" s="999"/>
      <c r="E44" s="999"/>
      <c r="F44" s="999"/>
      <c r="G44" s="999"/>
      <c r="H44" s="999"/>
      <c r="I44" s="999"/>
      <c r="J44" s="999"/>
      <c r="K44" s="999"/>
      <c r="L44" s="999"/>
      <c r="M44" s="999"/>
      <c r="N44" s="999"/>
      <c r="O44" s="999"/>
      <c r="P44" s="999"/>
      <c r="Q44" s="999"/>
      <c r="R44" s="999"/>
      <c r="S44" s="999"/>
      <c r="T44" s="999"/>
      <c r="U44" s="999"/>
      <c r="V44" s="999"/>
      <c r="W44" s="999"/>
      <c r="X44" s="999"/>
      <c r="Y44" s="999"/>
      <c r="Z44" s="999"/>
      <c r="AA44" s="1000"/>
    </row>
    <row r="45" spans="2:59">
      <c r="B45" s="998" t="s">
        <v>3006</v>
      </c>
      <c r="C45" s="999"/>
      <c r="D45" s="999"/>
      <c r="E45" s="999"/>
      <c r="F45" s="999"/>
      <c r="G45" s="999"/>
      <c r="H45" s="999"/>
      <c r="I45" s="999"/>
      <c r="J45" s="999"/>
      <c r="K45" s="999"/>
      <c r="L45" s="999"/>
      <c r="M45" s="999"/>
      <c r="N45" s="999"/>
      <c r="O45" s="999"/>
      <c r="P45" s="999"/>
      <c r="Q45" s="999"/>
      <c r="R45" s="999"/>
      <c r="S45" s="999"/>
      <c r="T45" s="999"/>
      <c r="U45" s="999"/>
      <c r="V45" s="999"/>
      <c r="W45" s="999"/>
      <c r="X45" s="999"/>
      <c r="Y45" s="999"/>
      <c r="Z45" s="999"/>
      <c r="AA45" s="1000"/>
    </row>
    <row r="46" spans="2:59">
      <c r="B46" s="998" t="s">
        <v>3007</v>
      </c>
      <c r="C46" s="999"/>
      <c r="D46" s="999"/>
      <c r="E46" s="999"/>
      <c r="F46" s="999"/>
      <c r="G46" s="999"/>
      <c r="H46" s="999"/>
      <c r="I46" s="999"/>
      <c r="J46" s="999"/>
      <c r="K46" s="999"/>
      <c r="L46" s="999"/>
      <c r="M46" s="999"/>
      <c r="N46" s="999"/>
      <c r="O46" s="999"/>
      <c r="P46" s="999"/>
      <c r="Q46" s="999"/>
      <c r="R46" s="999"/>
      <c r="S46" s="999"/>
      <c r="T46" s="999"/>
      <c r="U46" s="999"/>
      <c r="V46" s="999"/>
      <c r="W46" s="999"/>
      <c r="X46" s="999"/>
      <c r="Y46" s="999"/>
      <c r="Z46" s="999"/>
      <c r="AA46" s="1000"/>
    </row>
    <row r="47" spans="2:59">
      <c r="B47" s="998" t="s">
        <v>3008</v>
      </c>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1000"/>
    </row>
    <row r="48" spans="2:59">
      <c r="B48" s="998" t="s">
        <v>3009</v>
      </c>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1000"/>
    </row>
    <row r="49" spans="2:27">
      <c r="B49" s="998" t="s">
        <v>3010</v>
      </c>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1000"/>
    </row>
    <row r="50" spans="2:27">
      <c r="B50" s="998" t="s">
        <v>3011</v>
      </c>
      <c r="C50" s="999"/>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1000"/>
    </row>
    <row r="51" spans="2:27">
      <c r="B51" s="998" t="s">
        <v>3012</v>
      </c>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1000"/>
    </row>
    <row r="52" spans="2:27">
      <c r="B52" s="998" t="s">
        <v>3013</v>
      </c>
      <c r="C52" s="999"/>
      <c r="D52" s="999"/>
      <c r="E52" s="999"/>
      <c r="F52" s="999"/>
      <c r="G52" s="999"/>
      <c r="H52" s="999"/>
      <c r="I52" s="999"/>
      <c r="J52" s="999"/>
      <c r="K52" s="999"/>
      <c r="L52" s="999"/>
      <c r="M52" s="999"/>
      <c r="N52" s="999"/>
      <c r="O52" s="999"/>
      <c r="P52" s="999"/>
      <c r="Q52" s="999"/>
      <c r="R52" s="999"/>
      <c r="S52" s="999"/>
      <c r="T52" s="999"/>
      <c r="U52" s="999"/>
      <c r="V52" s="999"/>
      <c r="W52" s="999"/>
      <c r="X52" s="999"/>
      <c r="Y52" s="999"/>
      <c r="Z52" s="999"/>
      <c r="AA52" s="1000"/>
    </row>
    <row r="53" spans="2:27">
      <c r="B53" s="998" t="s">
        <v>3078</v>
      </c>
      <c r="C53" s="999"/>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1000"/>
    </row>
    <row r="54" spans="2:27">
      <c r="B54" s="998" t="s">
        <v>3014</v>
      </c>
      <c r="C54" s="999"/>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1000"/>
    </row>
    <row r="55" spans="2:27">
      <c r="B55" s="998" t="s">
        <v>3015</v>
      </c>
      <c r="C55" s="999"/>
      <c r="D55" s="999"/>
      <c r="E55" s="999"/>
      <c r="F55" s="999"/>
      <c r="G55" s="999"/>
      <c r="H55" s="999"/>
      <c r="I55" s="999"/>
      <c r="J55" s="999"/>
      <c r="K55" s="999"/>
      <c r="L55" s="999"/>
      <c r="M55" s="999"/>
      <c r="N55" s="999"/>
      <c r="O55" s="999"/>
      <c r="P55" s="999"/>
      <c r="Q55" s="999"/>
      <c r="R55" s="999"/>
      <c r="S55" s="999"/>
      <c r="T55" s="999"/>
      <c r="U55" s="999"/>
      <c r="V55" s="999"/>
      <c r="W55" s="999"/>
      <c r="X55" s="999"/>
      <c r="Y55" s="999"/>
      <c r="Z55" s="999"/>
      <c r="AA55" s="1000"/>
    </row>
    <row r="56" spans="2:27">
      <c r="B56" s="998" t="s">
        <v>3016</v>
      </c>
      <c r="C56" s="999"/>
      <c r="D56" s="999"/>
      <c r="E56" s="999"/>
      <c r="F56" s="999"/>
      <c r="G56" s="999"/>
      <c r="H56" s="999"/>
      <c r="I56" s="999"/>
      <c r="J56" s="999"/>
      <c r="K56" s="999"/>
      <c r="L56" s="999"/>
      <c r="M56" s="999"/>
      <c r="N56" s="999"/>
      <c r="O56" s="999"/>
      <c r="P56" s="999"/>
      <c r="Q56" s="999"/>
      <c r="R56" s="999"/>
      <c r="S56" s="999"/>
      <c r="T56" s="999"/>
      <c r="U56" s="999"/>
      <c r="V56" s="999"/>
      <c r="W56" s="999"/>
      <c r="X56" s="999"/>
      <c r="Y56" s="999"/>
      <c r="Z56" s="999"/>
      <c r="AA56" s="1000"/>
    </row>
    <row r="57" spans="2:27">
      <c r="B57" s="998" t="s">
        <v>3017</v>
      </c>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1000"/>
    </row>
    <row r="58" spans="2:27">
      <c r="B58" s="998" t="s">
        <v>3018</v>
      </c>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1000"/>
    </row>
    <row r="59" spans="2:27">
      <c r="B59" s="998"/>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1000"/>
    </row>
    <row r="60" spans="2:27">
      <c r="B60" s="1001" t="s">
        <v>1145</v>
      </c>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sheetProtection password="81F4" sheet="1" objects="1" scenarios="1"/>
  <protectedRanges>
    <protectedRange password="CDAC" sqref="B35:AA57" name="RTU Notes"/>
  </protectedRanges>
  <mergeCells count="58">
    <mergeCell ref="B59:AA59"/>
    <mergeCell ref="B60:AA60"/>
    <mergeCell ref="B53:AA53"/>
    <mergeCell ref="B54:AA54"/>
    <mergeCell ref="B55:AA55"/>
    <mergeCell ref="B56:AA56"/>
    <mergeCell ref="B57:AA57"/>
    <mergeCell ref="B58:AA58"/>
    <mergeCell ref="B39:AA39"/>
    <mergeCell ref="B52:AA52"/>
    <mergeCell ref="B41:AA41"/>
    <mergeCell ref="B42:AA42"/>
    <mergeCell ref="B43:AA43"/>
    <mergeCell ref="B44:AA44"/>
    <mergeCell ref="B45:AA45"/>
    <mergeCell ref="B46:AA46"/>
    <mergeCell ref="B47:AA47"/>
    <mergeCell ref="B48:AA48"/>
    <mergeCell ref="B49:AA49"/>
    <mergeCell ref="B50:AA50"/>
    <mergeCell ref="B51:AA51"/>
    <mergeCell ref="B40:AA40"/>
    <mergeCell ref="B35:AA35"/>
    <mergeCell ref="B36:AA36"/>
    <mergeCell ref="B37:AA37"/>
    <mergeCell ref="B38:AA38"/>
    <mergeCell ref="I4:I6"/>
    <mergeCell ref="R4:R6"/>
    <mergeCell ref="S4:S6"/>
    <mergeCell ref="T5:T6"/>
    <mergeCell ref="U5:U6"/>
    <mergeCell ref="V5:V6"/>
    <mergeCell ref="B34:AA34"/>
    <mergeCell ref="L4:L6"/>
    <mergeCell ref="M4:M6"/>
    <mergeCell ref="N4:N6"/>
    <mergeCell ref="O4:O6"/>
    <mergeCell ref="AA3:AA6"/>
    <mergeCell ref="C4:C6"/>
    <mergeCell ref="J4:J6"/>
    <mergeCell ref="K4:K6"/>
    <mergeCell ref="D4:D6"/>
    <mergeCell ref="B2:AA2"/>
    <mergeCell ref="B3:B6"/>
    <mergeCell ref="C3:M3"/>
    <mergeCell ref="N3:O3"/>
    <mergeCell ref="P3:S3"/>
    <mergeCell ref="T3:V4"/>
    <mergeCell ref="W3:W6"/>
    <mergeCell ref="X3:X6"/>
    <mergeCell ref="Y3:Y6"/>
    <mergeCell ref="Z3:Z6"/>
    <mergeCell ref="E4:E6"/>
    <mergeCell ref="F4:F6"/>
    <mergeCell ref="G4:G6"/>
    <mergeCell ref="H4:H6"/>
    <mergeCell ref="P4:P6"/>
    <mergeCell ref="Q4:Q6"/>
  </mergeCells>
  <hyperlinks>
    <hyperlink ref="Z23:Z32" r:id="rId1" display="LCH156H4B" xr:uid="{D468BCAF-68D0-4FE4-80DB-5836670007F5}"/>
    <hyperlink ref="Z15:Z22" r:id="rId2" display="LCH092H4B" xr:uid="{0DF02CE8-1D34-425C-A372-EF3A511E9C93}"/>
    <hyperlink ref="Z7:Z14" r:id="rId3" display="LCH036H4E" xr:uid="{87C835DC-DDFC-4F17-95E1-0E65F64A7B7D}"/>
    <hyperlink ref="AB4" location="Contents!A1" display="&lt;&lt;BACK" xr:uid="{2EBB79D6-01AE-4389-9478-C44AC8C529A5}"/>
  </hyperlinks>
  <pageMargins left="0" right="0" top="0" bottom="0" header="0.5" footer="0.5"/>
  <pageSetup paperSize="9" scale="45" firstPageNumber="0" orientation="landscape" horizontalDpi="360" verticalDpi="360"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BF63"/>
  <sheetViews>
    <sheetView showGridLines="0" zoomScaleNormal="100" workbookViewId="0">
      <selection activeCell="G46" sqref="G46"/>
    </sheetView>
  </sheetViews>
  <sheetFormatPr defaultRowHeight="12.75"/>
  <cols>
    <col min="1" max="1" width="21.28515625" style="313" customWidth="1"/>
    <col min="2" max="2" width="11.5703125" style="313" customWidth="1"/>
    <col min="3" max="3" width="10" style="313" customWidth="1"/>
    <col min="4" max="4" width="11.140625" style="313" customWidth="1"/>
    <col min="5" max="5" width="11.42578125" style="313" bestFit="1" customWidth="1"/>
    <col min="6" max="6" width="15" style="313" bestFit="1" customWidth="1"/>
    <col min="7" max="7" width="8" style="313" bestFit="1" customWidth="1"/>
    <col min="8" max="8" width="12.140625" style="313" customWidth="1"/>
    <col min="9" max="9" width="15.7109375" style="313" customWidth="1"/>
    <col min="10" max="10" width="10.7109375" style="313" customWidth="1"/>
    <col min="11" max="11" width="15" style="313" customWidth="1"/>
    <col min="12" max="12" width="11.5703125" style="313" customWidth="1"/>
    <col min="13" max="13" width="8.28515625" style="313" bestFit="1" customWidth="1"/>
    <col min="14" max="16" width="15" style="313" customWidth="1"/>
    <col min="17" max="17" width="9.140625" style="313" bestFit="1" customWidth="1"/>
    <col min="18" max="18" width="9.7109375" style="313" bestFit="1" customWidth="1"/>
    <col min="19" max="19" width="10.85546875" style="313" customWidth="1"/>
    <col min="20" max="20" width="15" style="313" customWidth="1"/>
    <col min="21" max="21" width="10.85546875" style="313" customWidth="1"/>
    <col min="22" max="26" width="15" style="313" customWidth="1"/>
    <col min="27" max="28" width="9.7109375" style="313" customWidth="1"/>
    <col min="29" max="29" width="4.5703125" style="313" bestFit="1" customWidth="1"/>
    <col min="30" max="30" width="5.85546875" style="313" bestFit="1" customWidth="1"/>
    <col min="31" max="31" width="5.140625" style="313" bestFit="1" customWidth="1"/>
    <col min="32" max="40" width="15" style="313" customWidth="1"/>
    <col min="41" max="41" width="7.7109375" style="313" bestFit="1" customWidth="1"/>
    <col min="42" max="42" width="15" style="313" customWidth="1"/>
    <col min="43" max="43" width="11.140625" style="313" bestFit="1" customWidth="1"/>
    <col min="44" max="44" width="5.140625" style="313" customWidth="1"/>
    <col min="45" max="45" width="9.140625" style="313" bestFit="1" customWidth="1"/>
    <col min="46" max="46" width="10.5703125" style="313" customWidth="1"/>
    <col min="47" max="48" width="7.5703125" style="313" bestFit="1" customWidth="1"/>
    <col min="49" max="49" width="10.7109375" style="313" bestFit="1" customWidth="1"/>
    <col min="50" max="50" width="15" style="313" customWidth="1"/>
    <col min="51" max="51" width="7.42578125" style="313" bestFit="1" customWidth="1"/>
    <col min="52" max="52" width="15" style="313" customWidth="1"/>
    <col min="53" max="53" width="30" style="313" bestFit="1" customWidth="1"/>
    <col min="54" max="54" width="15" style="313" customWidth="1"/>
    <col min="55" max="55" width="10.7109375" style="313" bestFit="1" customWidth="1"/>
    <col min="56" max="56" width="12.5703125" style="313" bestFit="1" customWidth="1"/>
    <col min="57" max="57" width="9.140625" style="313"/>
    <col min="58" max="58" width="13.85546875" style="313" bestFit="1" customWidth="1"/>
    <col min="59" max="16384" width="9.140625" style="313"/>
  </cols>
  <sheetData>
    <row r="1" spans="1:58" ht="15.75">
      <c r="A1" s="381" t="s">
        <v>0</v>
      </c>
      <c r="B1" s="382"/>
      <c r="C1" s="382"/>
      <c r="D1" s="382"/>
      <c r="E1" s="382"/>
      <c r="F1" s="383"/>
    </row>
    <row r="2" spans="1:58" ht="15.75">
      <c r="A2" s="357" t="s">
        <v>503</v>
      </c>
      <c r="B2" s="358" t="s">
        <v>2</v>
      </c>
      <c r="C2" s="358" t="s">
        <v>504</v>
      </c>
      <c r="D2" s="349"/>
      <c r="E2" s="349"/>
      <c r="F2" s="350"/>
      <c r="L2" s="252" t="s">
        <v>2248</v>
      </c>
    </row>
    <row r="3" spans="1:58" ht="16.5" thickBot="1">
      <c r="A3" s="359" t="s">
        <v>4</v>
      </c>
      <c r="B3" s="353"/>
      <c r="C3" s="353"/>
      <c r="D3" s="353"/>
      <c r="E3" s="353"/>
      <c r="F3" s="354"/>
    </row>
    <row r="4" spans="1:58" s="318" customFormat="1">
      <c r="A4" s="362" t="s">
        <v>5</v>
      </c>
      <c r="B4" s="363" t="s">
        <v>32</v>
      </c>
      <c r="C4" s="363" t="s">
        <v>35</v>
      </c>
      <c r="D4" s="363" t="s">
        <v>49</v>
      </c>
      <c r="E4" s="363" t="s">
        <v>51</v>
      </c>
      <c r="F4" s="363" t="s">
        <v>79</v>
      </c>
      <c r="G4" s="363" t="s">
        <v>82</v>
      </c>
      <c r="H4" s="363" t="s">
        <v>505</v>
      </c>
      <c r="I4" s="363" t="s">
        <v>100</v>
      </c>
      <c r="J4" s="363" t="s">
        <v>114</v>
      </c>
      <c r="K4" s="363" t="s">
        <v>114</v>
      </c>
      <c r="L4" s="363" t="s">
        <v>506</v>
      </c>
      <c r="M4" s="363" t="s">
        <v>156</v>
      </c>
      <c r="N4" s="363" t="s">
        <v>170</v>
      </c>
      <c r="O4" s="363" t="s">
        <v>170</v>
      </c>
      <c r="P4" s="363" t="s">
        <v>170</v>
      </c>
      <c r="Q4" s="363" t="s">
        <v>170</v>
      </c>
      <c r="R4" s="363" t="s">
        <v>170</v>
      </c>
      <c r="S4" s="363" t="s">
        <v>35</v>
      </c>
      <c r="T4" s="363" t="s">
        <v>79</v>
      </c>
      <c r="U4" s="363" t="s">
        <v>35</v>
      </c>
      <c r="V4" s="363" t="s">
        <v>79</v>
      </c>
      <c r="W4" s="363" t="s">
        <v>35</v>
      </c>
      <c r="X4" s="363" t="s">
        <v>266</v>
      </c>
      <c r="Y4" s="363" t="s">
        <v>35</v>
      </c>
      <c r="Z4" s="363" t="s">
        <v>35</v>
      </c>
      <c r="AA4" s="363" t="s">
        <v>79</v>
      </c>
      <c r="AB4" s="363" t="s">
        <v>79</v>
      </c>
      <c r="AC4" s="363" t="s">
        <v>304</v>
      </c>
      <c r="AD4" s="363" t="s">
        <v>304</v>
      </c>
      <c r="AE4" s="363" t="s">
        <v>304</v>
      </c>
      <c r="AF4" s="363" t="s">
        <v>330</v>
      </c>
      <c r="AG4" s="363" t="s">
        <v>330</v>
      </c>
      <c r="AH4" s="363" t="s">
        <v>330</v>
      </c>
      <c r="AI4" s="363" t="s">
        <v>333</v>
      </c>
      <c r="AJ4" s="363" t="s">
        <v>333</v>
      </c>
      <c r="AK4" s="363" t="s">
        <v>333</v>
      </c>
      <c r="AL4" s="363" t="s">
        <v>374</v>
      </c>
      <c r="AM4" s="363" t="s">
        <v>374</v>
      </c>
      <c r="AN4" s="363" t="s">
        <v>374</v>
      </c>
      <c r="AO4" s="363" t="s">
        <v>399</v>
      </c>
      <c r="AP4" s="363" t="s">
        <v>405</v>
      </c>
      <c r="AQ4" s="363" t="s">
        <v>266</v>
      </c>
      <c r="AR4" s="363" t="s">
        <v>405</v>
      </c>
      <c r="AS4" s="363" t="s">
        <v>422</v>
      </c>
      <c r="AT4" s="363" t="s">
        <v>424</v>
      </c>
      <c r="AU4" s="363" t="s">
        <v>266</v>
      </c>
      <c r="AV4" s="363" t="s">
        <v>266</v>
      </c>
      <c r="AW4" s="363" t="s">
        <v>114</v>
      </c>
      <c r="AX4" s="363" t="s">
        <v>170</v>
      </c>
      <c r="AY4" s="363" t="s">
        <v>449</v>
      </c>
      <c r="AZ4" s="363" t="s">
        <v>156</v>
      </c>
      <c r="BA4" s="363" t="s">
        <v>495</v>
      </c>
      <c r="BB4" s="363" t="s">
        <v>496</v>
      </c>
      <c r="BC4" s="332" t="s">
        <v>1147</v>
      </c>
      <c r="BD4" s="333" t="s">
        <v>1149</v>
      </c>
      <c r="BE4" s="333" t="s">
        <v>400</v>
      </c>
      <c r="BF4" s="364" t="s">
        <v>1152</v>
      </c>
    </row>
    <row r="5" spans="1:58" s="318" customFormat="1">
      <c r="A5" s="365"/>
      <c r="B5" s="355" t="s">
        <v>33</v>
      </c>
      <c r="C5" s="355" t="s">
        <v>507</v>
      </c>
      <c r="D5" s="108"/>
      <c r="E5" s="355" t="s">
        <v>52</v>
      </c>
      <c r="F5" s="355" t="s">
        <v>80</v>
      </c>
      <c r="G5" s="355" t="s">
        <v>83</v>
      </c>
      <c r="H5" s="355" t="s">
        <v>508</v>
      </c>
      <c r="I5" s="355" t="s">
        <v>98</v>
      </c>
      <c r="J5" s="355" t="s">
        <v>115</v>
      </c>
      <c r="K5" s="355" t="s">
        <v>125</v>
      </c>
      <c r="L5" s="355" t="s">
        <v>509</v>
      </c>
      <c r="M5" s="355" t="s">
        <v>83</v>
      </c>
      <c r="N5" s="355" t="s">
        <v>171</v>
      </c>
      <c r="O5" s="355" t="s">
        <v>174</v>
      </c>
      <c r="P5" s="355" t="s">
        <v>175</v>
      </c>
      <c r="Q5" s="355" t="s">
        <v>177</v>
      </c>
      <c r="R5" s="355" t="s">
        <v>178</v>
      </c>
      <c r="S5" s="355" t="s">
        <v>510</v>
      </c>
      <c r="T5" s="355" t="s">
        <v>197</v>
      </c>
      <c r="U5" s="355" t="s">
        <v>511</v>
      </c>
      <c r="V5" s="355" t="s">
        <v>231</v>
      </c>
      <c r="W5" s="355" t="s">
        <v>249</v>
      </c>
      <c r="X5" s="355" t="s">
        <v>267</v>
      </c>
      <c r="Y5" s="355" t="s">
        <v>268</v>
      </c>
      <c r="Z5" s="355" t="s">
        <v>283</v>
      </c>
      <c r="AA5" s="355" t="s">
        <v>512</v>
      </c>
      <c r="AB5" s="355" t="s">
        <v>512</v>
      </c>
      <c r="AC5" s="355" t="s">
        <v>305</v>
      </c>
      <c r="AD5" s="355" t="s">
        <v>315</v>
      </c>
      <c r="AE5" s="355" t="s">
        <v>321</v>
      </c>
      <c r="AF5" s="355" t="s">
        <v>171</v>
      </c>
      <c r="AG5" s="355" t="s">
        <v>177</v>
      </c>
      <c r="AH5" s="355" t="s">
        <v>178</v>
      </c>
      <c r="AI5" s="355" t="s">
        <v>267</v>
      </c>
      <c r="AJ5" s="355" t="s">
        <v>351</v>
      </c>
      <c r="AK5" s="355" t="s">
        <v>357</v>
      </c>
      <c r="AL5" s="355" t="s">
        <v>267</v>
      </c>
      <c r="AM5" s="355" t="s">
        <v>351</v>
      </c>
      <c r="AN5" s="355" t="s">
        <v>357</v>
      </c>
      <c r="AO5" s="355" t="s">
        <v>400</v>
      </c>
      <c r="AP5" s="355" t="s">
        <v>406</v>
      </c>
      <c r="AQ5" s="355" t="s">
        <v>411</v>
      </c>
      <c r="AR5" s="355" t="s">
        <v>412</v>
      </c>
      <c r="AS5" s="108"/>
      <c r="AT5" s="355" t="s">
        <v>425</v>
      </c>
      <c r="AU5" s="355" t="s">
        <v>427</v>
      </c>
      <c r="AV5" s="355" t="s">
        <v>434</v>
      </c>
      <c r="AW5" s="355" t="s">
        <v>442</v>
      </c>
      <c r="AX5" s="355" t="s">
        <v>442</v>
      </c>
      <c r="AY5" s="355" t="s">
        <v>464</v>
      </c>
      <c r="AZ5" s="355" t="s">
        <v>487</v>
      </c>
      <c r="BA5" s="108"/>
      <c r="BB5" s="355" t="s">
        <v>497</v>
      </c>
      <c r="BC5" s="335" t="s">
        <v>1148</v>
      </c>
      <c r="BD5" s="335" t="s">
        <v>1150</v>
      </c>
      <c r="BE5" s="335" t="s">
        <v>1151</v>
      </c>
      <c r="BF5" s="366" t="s">
        <v>1153</v>
      </c>
    </row>
    <row r="6" spans="1:58" s="318" customFormat="1" ht="13.5" thickBot="1">
      <c r="A6" s="365"/>
      <c r="B6" s="108"/>
      <c r="C6" s="355" t="s">
        <v>513</v>
      </c>
      <c r="D6" s="108"/>
      <c r="E6" s="108"/>
      <c r="F6" s="108"/>
      <c r="G6" s="355" t="s">
        <v>84</v>
      </c>
      <c r="H6" s="355" t="s">
        <v>98</v>
      </c>
      <c r="I6" s="108"/>
      <c r="J6" s="355" t="s">
        <v>116</v>
      </c>
      <c r="K6" s="355" t="s">
        <v>116</v>
      </c>
      <c r="L6" s="355" t="s">
        <v>139</v>
      </c>
      <c r="M6" s="355" t="s">
        <v>84</v>
      </c>
      <c r="N6" s="355" t="s">
        <v>172</v>
      </c>
      <c r="O6" s="355" t="s">
        <v>172</v>
      </c>
      <c r="P6" s="355" t="s">
        <v>172</v>
      </c>
      <c r="Q6" s="355" t="s">
        <v>172</v>
      </c>
      <c r="R6" s="355" t="s">
        <v>172</v>
      </c>
      <c r="S6" s="355" t="s">
        <v>514</v>
      </c>
      <c r="T6" s="355" t="s">
        <v>180</v>
      </c>
      <c r="U6" s="355" t="s">
        <v>514</v>
      </c>
      <c r="V6" s="355" t="s">
        <v>180</v>
      </c>
      <c r="W6" s="355" t="s">
        <v>250</v>
      </c>
      <c r="X6" s="355" t="s">
        <v>250</v>
      </c>
      <c r="Y6" s="355" t="s">
        <v>172</v>
      </c>
      <c r="Z6" s="355" t="s">
        <v>172</v>
      </c>
      <c r="AA6" s="355" t="s">
        <v>515</v>
      </c>
      <c r="AB6" s="355" t="s">
        <v>516</v>
      </c>
      <c r="AC6" s="108"/>
      <c r="AD6" s="108"/>
      <c r="AE6" s="108"/>
      <c r="AF6" s="355" t="s">
        <v>172</v>
      </c>
      <c r="AG6" s="355" t="s">
        <v>172</v>
      </c>
      <c r="AH6" s="355" t="s">
        <v>172</v>
      </c>
      <c r="AI6" s="355" t="s">
        <v>250</v>
      </c>
      <c r="AJ6" s="355" t="s">
        <v>172</v>
      </c>
      <c r="AK6" s="355" t="s">
        <v>172</v>
      </c>
      <c r="AL6" s="355" t="s">
        <v>250</v>
      </c>
      <c r="AM6" s="355" t="s">
        <v>172</v>
      </c>
      <c r="AN6" s="355" t="s">
        <v>172</v>
      </c>
      <c r="AO6" s="355" t="s">
        <v>401</v>
      </c>
      <c r="AP6" s="355" t="s">
        <v>180</v>
      </c>
      <c r="AQ6" s="355" t="s">
        <v>180</v>
      </c>
      <c r="AR6" s="355" t="s">
        <v>413</v>
      </c>
      <c r="AS6" s="108"/>
      <c r="AT6" s="108"/>
      <c r="AU6" s="355" t="s">
        <v>428</v>
      </c>
      <c r="AV6" s="355" t="s">
        <v>428</v>
      </c>
      <c r="AW6" s="355" t="s">
        <v>428</v>
      </c>
      <c r="AX6" s="355" t="s">
        <v>449</v>
      </c>
      <c r="AY6" s="355" t="s">
        <v>465</v>
      </c>
      <c r="AZ6" s="355" t="s">
        <v>488</v>
      </c>
      <c r="BA6" s="108"/>
      <c r="BB6" s="108"/>
      <c r="BC6" s="336" t="s">
        <v>963</v>
      </c>
      <c r="BD6" s="337"/>
      <c r="BE6" s="336"/>
      <c r="BF6" s="367" t="s">
        <v>1154</v>
      </c>
    </row>
    <row r="7" spans="1:58" s="318" customFormat="1" ht="13.5" thickBot="1">
      <c r="A7" s="368" t="s">
        <v>517</v>
      </c>
      <c r="B7" s="338" t="s">
        <v>34</v>
      </c>
      <c r="C7" s="338" t="s">
        <v>36</v>
      </c>
      <c r="D7" s="338" t="s">
        <v>50</v>
      </c>
      <c r="E7" s="369" t="s">
        <v>53</v>
      </c>
      <c r="F7" s="338" t="s">
        <v>81</v>
      </c>
      <c r="G7" s="338" t="s">
        <v>85</v>
      </c>
      <c r="H7" s="338" t="s">
        <v>99</v>
      </c>
      <c r="I7" s="338" t="s">
        <v>101</v>
      </c>
      <c r="J7" s="338" t="s">
        <v>117</v>
      </c>
      <c r="K7" s="338" t="s">
        <v>117</v>
      </c>
      <c r="L7" s="338" t="s">
        <v>140</v>
      </c>
      <c r="M7" s="338" t="s">
        <v>157</v>
      </c>
      <c r="N7" s="338" t="s">
        <v>173</v>
      </c>
      <c r="O7" s="338" t="s">
        <v>173</v>
      </c>
      <c r="P7" s="338" t="s">
        <v>176</v>
      </c>
      <c r="Q7" s="338" t="s">
        <v>176</v>
      </c>
      <c r="R7" s="338" t="s">
        <v>179</v>
      </c>
      <c r="S7" s="338" t="s">
        <v>181</v>
      </c>
      <c r="T7" s="338" t="s">
        <v>198</v>
      </c>
      <c r="U7" s="338" t="s">
        <v>215</v>
      </c>
      <c r="V7" s="338" t="s">
        <v>232</v>
      </c>
      <c r="W7" s="338" t="s">
        <v>251</v>
      </c>
      <c r="X7" s="338" t="s">
        <v>251</v>
      </c>
      <c r="Y7" s="338" t="s">
        <v>269</v>
      </c>
      <c r="Z7" s="338" t="s">
        <v>270</v>
      </c>
      <c r="AA7" s="338" t="s">
        <v>288</v>
      </c>
      <c r="AB7" s="338" t="s">
        <v>292</v>
      </c>
      <c r="AC7" s="338" t="s">
        <v>43</v>
      </c>
      <c r="AD7" s="338" t="s">
        <v>518</v>
      </c>
      <c r="AE7" s="338" t="s">
        <v>320</v>
      </c>
      <c r="AF7" s="338" t="s">
        <v>173</v>
      </c>
      <c r="AG7" s="338" t="s">
        <v>331</v>
      </c>
      <c r="AH7" s="338" t="s">
        <v>332</v>
      </c>
      <c r="AI7" s="338" t="s">
        <v>334</v>
      </c>
      <c r="AJ7" s="338" t="s">
        <v>352</v>
      </c>
      <c r="AK7" s="338" t="s">
        <v>358</v>
      </c>
      <c r="AL7" s="338" t="s">
        <v>334</v>
      </c>
      <c r="AM7" s="338" t="s">
        <v>352</v>
      </c>
      <c r="AN7" s="338" t="s">
        <v>358</v>
      </c>
      <c r="AO7" s="370" t="s">
        <v>45</v>
      </c>
      <c r="AP7" s="370" t="s">
        <v>537</v>
      </c>
      <c r="AQ7" s="370" t="s">
        <v>537</v>
      </c>
      <c r="AR7" s="370" t="s">
        <v>1185</v>
      </c>
      <c r="AS7" s="370" t="s">
        <v>520</v>
      </c>
      <c r="AT7" s="370" t="s">
        <v>426</v>
      </c>
      <c r="AU7" s="370" t="s">
        <v>429</v>
      </c>
      <c r="AV7" s="370" t="s">
        <v>435</v>
      </c>
      <c r="AW7" s="338" t="s">
        <v>521</v>
      </c>
      <c r="AX7" s="338" t="s">
        <v>522</v>
      </c>
      <c r="AY7" s="338" t="s">
        <v>466</v>
      </c>
      <c r="AZ7" s="338" t="s">
        <v>489</v>
      </c>
      <c r="BA7" s="371" t="s">
        <v>1164</v>
      </c>
      <c r="BB7" s="338" t="s">
        <v>498</v>
      </c>
      <c r="BC7" s="372">
        <v>1</v>
      </c>
      <c r="BD7" s="372">
        <v>1</v>
      </c>
      <c r="BE7" s="372">
        <v>1</v>
      </c>
      <c r="BF7" s="373">
        <v>5.7</v>
      </c>
    </row>
    <row r="8" spans="1:58" s="318" customFormat="1" ht="13.5" thickBot="1">
      <c r="A8" s="374" t="s">
        <v>523</v>
      </c>
      <c r="B8" s="338" t="s">
        <v>34</v>
      </c>
      <c r="C8" s="338" t="s">
        <v>36</v>
      </c>
      <c r="D8" s="338" t="s">
        <v>50</v>
      </c>
      <c r="E8" s="375" t="s">
        <v>54</v>
      </c>
      <c r="F8" s="338" t="s">
        <v>81</v>
      </c>
      <c r="G8" s="338" t="s">
        <v>85</v>
      </c>
      <c r="H8" s="338" t="s">
        <v>99</v>
      </c>
      <c r="I8" s="338" t="s">
        <v>101</v>
      </c>
      <c r="J8" s="338" t="s">
        <v>118</v>
      </c>
      <c r="K8" s="338" t="s">
        <v>126</v>
      </c>
      <c r="L8" s="338" t="s">
        <v>141</v>
      </c>
      <c r="M8" s="338" t="s">
        <v>157</v>
      </c>
      <c r="N8" s="338" t="s">
        <v>173</v>
      </c>
      <c r="O8" s="338" t="s">
        <v>173</v>
      </c>
      <c r="P8" s="338" t="s">
        <v>176</v>
      </c>
      <c r="Q8" s="338" t="s">
        <v>176</v>
      </c>
      <c r="R8" s="338" t="s">
        <v>179</v>
      </c>
      <c r="S8" s="338" t="s">
        <v>181</v>
      </c>
      <c r="T8" s="338" t="s">
        <v>199</v>
      </c>
      <c r="U8" s="338" t="s">
        <v>215</v>
      </c>
      <c r="V8" s="338" t="s">
        <v>233</v>
      </c>
      <c r="W8" s="338" t="s">
        <v>251</v>
      </c>
      <c r="X8" s="338" t="s">
        <v>251</v>
      </c>
      <c r="Y8" s="338" t="s">
        <v>269</v>
      </c>
      <c r="Z8" s="338" t="s">
        <v>270</v>
      </c>
      <c r="AA8" s="338" t="s">
        <v>289</v>
      </c>
      <c r="AB8" s="338" t="s">
        <v>292</v>
      </c>
      <c r="AC8" s="338" t="s">
        <v>307</v>
      </c>
      <c r="AD8" s="338" t="s">
        <v>45</v>
      </c>
      <c r="AE8" s="338" t="s">
        <v>320</v>
      </c>
      <c r="AF8" s="338" t="s">
        <v>173</v>
      </c>
      <c r="AG8" s="338" t="s">
        <v>331</v>
      </c>
      <c r="AH8" s="338" t="s">
        <v>332</v>
      </c>
      <c r="AI8" s="338" t="s">
        <v>335</v>
      </c>
      <c r="AJ8" s="338" t="s">
        <v>352</v>
      </c>
      <c r="AK8" s="338" t="s">
        <v>359</v>
      </c>
      <c r="AL8" s="338" t="s">
        <v>335</v>
      </c>
      <c r="AM8" s="338" t="s">
        <v>352</v>
      </c>
      <c r="AN8" s="338" t="s">
        <v>359</v>
      </c>
      <c r="AO8" s="370" t="s">
        <v>45</v>
      </c>
      <c r="AP8" s="370" t="s">
        <v>537</v>
      </c>
      <c r="AQ8" s="370" t="s">
        <v>537</v>
      </c>
      <c r="AR8" s="370" t="s">
        <v>1185</v>
      </c>
      <c r="AS8" s="370" t="s">
        <v>520</v>
      </c>
      <c r="AT8" s="370" t="s">
        <v>426</v>
      </c>
      <c r="AU8" s="370" t="s">
        <v>429</v>
      </c>
      <c r="AV8" s="370" t="s">
        <v>435</v>
      </c>
      <c r="AW8" s="338" t="s">
        <v>524</v>
      </c>
      <c r="AX8" s="338" t="s">
        <v>525</v>
      </c>
      <c r="AY8" s="338" t="s">
        <v>466</v>
      </c>
      <c r="AZ8" s="338" t="s">
        <v>489</v>
      </c>
      <c r="BA8" s="371" t="s">
        <v>1164</v>
      </c>
      <c r="BB8" s="338" t="s">
        <v>498</v>
      </c>
      <c r="BC8" s="372">
        <v>1</v>
      </c>
      <c r="BD8" s="372">
        <v>1</v>
      </c>
      <c r="BE8" s="372">
        <v>1</v>
      </c>
      <c r="BF8" s="373">
        <v>5.7</v>
      </c>
    </row>
    <row r="9" spans="1:58" s="318" customFormat="1" ht="13.5" thickBot="1">
      <c r="A9" s="374" t="s">
        <v>526</v>
      </c>
      <c r="B9" s="338" t="s">
        <v>34</v>
      </c>
      <c r="C9" s="338" t="s">
        <v>37</v>
      </c>
      <c r="D9" s="338" t="s">
        <v>50</v>
      </c>
      <c r="E9" s="375" t="s">
        <v>55</v>
      </c>
      <c r="F9" s="338" t="s">
        <v>81</v>
      </c>
      <c r="G9" s="338" t="s">
        <v>86</v>
      </c>
      <c r="H9" s="338" t="s">
        <v>99</v>
      </c>
      <c r="I9" s="338" t="s">
        <v>102</v>
      </c>
      <c r="J9" s="338" t="s">
        <v>119</v>
      </c>
      <c r="K9" s="338" t="s">
        <v>119</v>
      </c>
      <c r="L9" s="338" t="s">
        <v>142</v>
      </c>
      <c r="M9" s="338" t="s">
        <v>158</v>
      </c>
      <c r="N9" s="338" t="s">
        <v>173</v>
      </c>
      <c r="O9" s="338" t="s">
        <v>173</v>
      </c>
      <c r="P9" s="338" t="s">
        <v>176</v>
      </c>
      <c r="Q9" s="338" t="s">
        <v>176</v>
      </c>
      <c r="R9" s="338" t="s">
        <v>179</v>
      </c>
      <c r="S9" s="338" t="s">
        <v>182</v>
      </c>
      <c r="T9" s="338" t="s">
        <v>200</v>
      </c>
      <c r="U9" s="338" t="s">
        <v>216</v>
      </c>
      <c r="V9" s="338" t="s">
        <v>234</v>
      </c>
      <c r="W9" s="338" t="s">
        <v>252</v>
      </c>
      <c r="X9" s="338" t="s">
        <v>252</v>
      </c>
      <c r="Y9" s="338" t="s">
        <v>270</v>
      </c>
      <c r="Z9" s="338" t="s">
        <v>284</v>
      </c>
      <c r="AA9" s="338" t="s">
        <v>290</v>
      </c>
      <c r="AB9" s="338" t="s">
        <v>282</v>
      </c>
      <c r="AC9" s="338" t="s">
        <v>306</v>
      </c>
      <c r="AD9" s="338" t="s">
        <v>518</v>
      </c>
      <c r="AE9" s="338" t="s">
        <v>320</v>
      </c>
      <c r="AF9" s="338" t="s">
        <v>173</v>
      </c>
      <c r="AG9" s="338" t="s">
        <v>331</v>
      </c>
      <c r="AH9" s="338" t="s">
        <v>332</v>
      </c>
      <c r="AI9" s="338" t="s">
        <v>336</v>
      </c>
      <c r="AJ9" s="338" t="s">
        <v>352</v>
      </c>
      <c r="AK9" s="338" t="s">
        <v>359</v>
      </c>
      <c r="AL9" s="338" t="s">
        <v>336</v>
      </c>
      <c r="AM9" s="338" t="s">
        <v>352</v>
      </c>
      <c r="AN9" s="338" t="s">
        <v>359</v>
      </c>
      <c r="AO9" s="370" t="s">
        <v>45</v>
      </c>
      <c r="AP9" s="370" t="s">
        <v>537</v>
      </c>
      <c r="AQ9" s="370" t="s">
        <v>537</v>
      </c>
      <c r="AR9" s="370" t="s">
        <v>721</v>
      </c>
      <c r="AS9" s="370" t="s">
        <v>520</v>
      </c>
      <c r="AT9" s="370" t="s">
        <v>426</v>
      </c>
      <c r="AU9" s="370" t="s">
        <v>547</v>
      </c>
      <c r="AV9" s="370" t="s">
        <v>435</v>
      </c>
      <c r="AW9" s="338" t="s">
        <v>527</v>
      </c>
      <c r="AX9" s="338" t="s">
        <v>307</v>
      </c>
      <c r="AY9" s="338" t="s">
        <v>528</v>
      </c>
      <c r="AZ9" s="338" t="s">
        <v>489</v>
      </c>
      <c r="BA9" s="371" t="s">
        <v>1164</v>
      </c>
      <c r="BB9" s="338" t="s">
        <v>498</v>
      </c>
      <c r="BC9" s="372">
        <v>1</v>
      </c>
      <c r="BD9" s="372">
        <v>1</v>
      </c>
      <c r="BE9" s="372">
        <v>1</v>
      </c>
      <c r="BF9" s="373">
        <v>6.4</v>
      </c>
    </row>
    <row r="10" spans="1:58" s="318" customFormat="1" ht="13.5" thickBot="1">
      <c r="A10" s="374" t="s">
        <v>529</v>
      </c>
      <c r="B10" s="338" t="s">
        <v>34</v>
      </c>
      <c r="C10" s="338" t="s">
        <v>37</v>
      </c>
      <c r="D10" s="338" t="s">
        <v>50</v>
      </c>
      <c r="E10" s="375" t="s">
        <v>56</v>
      </c>
      <c r="F10" s="338" t="s">
        <v>81</v>
      </c>
      <c r="G10" s="338" t="s">
        <v>86</v>
      </c>
      <c r="H10" s="338" t="s">
        <v>99</v>
      </c>
      <c r="I10" s="338" t="s">
        <v>102</v>
      </c>
      <c r="J10" s="338" t="s">
        <v>120</v>
      </c>
      <c r="K10" s="338" t="s">
        <v>127</v>
      </c>
      <c r="L10" s="338" t="s">
        <v>143</v>
      </c>
      <c r="M10" s="338" t="s">
        <v>158</v>
      </c>
      <c r="N10" s="338" t="s">
        <v>173</v>
      </c>
      <c r="O10" s="338" t="s">
        <v>173</v>
      </c>
      <c r="P10" s="338" t="s">
        <v>176</v>
      </c>
      <c r="Q10" s="338" t="s">
        <v>176</v>
      </c>
      <c r="R10" s="338" t="s">
        <v>179</v>
      </c>
      <c r="S10" s="338" t="s">
        <v>183</v>
      </c>
      <c r="T10" s="338" t="s">
        <v>530</v>
      </c>
      <c r="U10" s="338" t="s">
        <v>217</v>
      </c>
      <c r="V10" s="338" t="s">
        <v>531</v>
      </c>
      <c r="W10" s="338" t="s">
        <v>253</v>
      </c>
      <c r="X10" s="338" t="s">
        <v>253</v>
      </c>
      <c r="Y10" s="338" t="s">
        <v>271</v>
      </c>
      <c r="Z10" s="338" t="s">
        <v>285</v>
      </c>
      <c r="AA10" s="338" t="s">
        <v>532</v>
      </c>
      <c r="AB10" s="338" t="s">
        <v>282</v>
      </c>
      <c r="AC10" s="338" t="s">
        <v>307</v>
      </c>
      <c r="AD10" s="338" t="s">
        <v>45</v>
      </c>
      <c r="AE10" s="338" t="s">
        <v>320</v>
      </c>
      <c r="AF10" s="338" t="s">
        <v>173</v>
      </c>
      <c r="AG10" s="338" t="s">
        <v>331</v>
      </c>
      <c r="AH10" s="338" t="s">
        <v>332</v>
      </c>
      <c r="AI10" s="338" t="s">
        <v>337</v>
      </c>
      <c r="AJ10" s="338" t="s">
        <v>352</v>
      </c>
      <c r="AK10" s="338" t="s">
        <v>360</v>
      </c>
      <c r="AL10" s="338" t="s">
        <v>337</v>
      </c>
      <c r="AM10" s="338" t="s">
        <v>352</v>
      </c>
      <c r="AN10" s="338" t="s">
        <v>360</v>
      </c>
      <c r="AO10" s="370" t="s">
        <v>45</v>
      </c>
      <c r="AP10" s="370" t="s">
        <v>537</v>
      </c>
      <c r="AQ10" s="370" t="s">
        <v>537</v>
      </c>
      <c r="AR10" s="370" t="s">
        <v>721</v>
      </c>
      <c r="AS10" s="370" t="s">
        <v>520</v>
      </c>
      <c r="AT10" s="370" t="s">
        <v>426</v>
      </c>
      <c r="AU10" s="370" t="s">
        <v>547</v>
      </c>
      <c r="AV10" s="370" t="s">
        <v>435</v>
      </c>
      <c r="AW10" s="338" t="s">
        <v>533</v>
      </c>
      <c r="AX10" s="338" t="s">
        <v>534</v>
      </c>
      <c r="AY10" s="338" t="s">
        <v>535</v>
      </c>
      <c r="AZ10" s="338" t="s">
        <v>489</v>
      </c>
      <c r="BA10" s="371" t="s">
        <v>1164</v>
      </c>
      <c r="BB10" s="338" t="s">
        <v>498</v>
      </c>
      <c r="BC10" s="372">
        <v>1</v>
      </c>
      <c r="BD10" s="372">
        <v>1</v>
      </c>
      <c r="BE10" s="372">
        <v>1</v>
      </c>
      <c r="BF10" s="373">
        <v>6.4</v>
      </c>
    </row>
    <row r="11" spans="1:58" s="318" customFormat="1" ht="13.5" thickBot="1">
      <c r="A11" s="374" t="s">
        <v>536</v>
      </c>
      <c r="B11" s="338" t="s">
        <v>34</v>
      </c>
      <c r="C11" s="338" t="s">
        <v>38</v>
      </c>
      <c r="D11" s="338" t="s">
        <v>50</v>
      </c>
      <c r="E11" s="375" t="s">
        <v>57</v>
      </c>
      <c r="F11" s="338" t="s">
        <v>81</v>
      </c>
      <c r="G11" s="338" t="s">
        <v>87</v>
      </c>
      <c r="H11" s="338" t="s">
        <v>99</v>
      </c>
      <c r="I11" s="338" t="s">
        <v>103</v>
      </c>
      <c r="J11" s="338" t="s">
        <v>118</v>
      </c>
      <c r="K11" s="338" t="s">
        <v>118</v>
      </c>
      <c r="L11" s="338" t="s">
        <v>144</v>
      </c>
      <c r="M11" s="338" t="s">
        <v>159</v>
      </c>
      <c r="N11" s="338" t="s">
        <v>173</v>
      </c>
      <c r="O11" s="338" t="s">
        <v>173</v>
      </c>
      <c r="P11" s="338" t="s">
        <v>176</v>
      </c>
      <c r="Q11" s="338" t="s">
        <v>176</v>
      </c>
      <c r="R11" s="338" t="s">
        <v>179</v>
      </c>
      <c r="S11" s="338" t="s">
        <v>184</v>
      </c>
      <c r="T11" s="338" t="s">
        <v>202</v>
      </c>
      <c r="U11" s="338" t="s">
        <v>218</v>
      </c>
      <c r="V11" s="338" t="s">
        <v>236</v>
      </c>
      <c r="W11" s="338" t="s">
        <v>254</v>
      </c>
      <c r="X11" s="338" t="s">
        <v>254</v>
      </c>
      <c r="Y11" s="338" t="s">
        <v>270</v>
      </c>
      <c r="Z11" s="338" t="s">
        <v>285</v>
      </c>
      <c r="AA11" s="338" t="s">
        <v>290</v>
      </c>
      <c r="AB11" s="338" t="s">
        <v>282</v>
      </c>
      <c r="AC11" s="338" t="s">
        <v>308</v>
      </c>
      <c r="AD11" s="338" t="s">
        <v>518</v>
      </c>
      <c r="AE11" s="338" t="s">
        <v>320</v>
      </c>
      <c r="AF11" s="338" t="s">
        <v>173</v>
      </c>
      <c r="AG11" s="338" t="s">
        <v>331</v>
      </c>
      <c r="AH11" s="338" t="s">
        <v>332</v>
      </c>
      <c r="AI11" s="338" t="s">
        <v>338</v>
      </c>
      <c r="AJ11" s="338" t="s">
        <v>352</v>
      </c>
      <c r="AK11" s="338" t="s">
        <v>361</v>
      </c>
      <c r="AL11" s="338" t="s">
        <v>338</v>
      </c>
      <c r="AM11" s="338" t="s">
        <v>352</v>
      </c>
      <c r="AN11" s="338" t="s">
        <v>361</v>
      </c>
      <c r="AO11" s="370" t="s">
        <v>45</v>
      </c>
      <c r="AP11" s="370" t="s">
        <v>537</v>
      </c>
      <c r="AQ11" s="370" t="s">
        <v>537</v>
      </c>
      <c r="AR11" s="370" t="s">
        <v>538</v>
      </c>
      <c r="AS11" s="370" t="s">
        <v>520</v>
      </c>
      <c r="AT11" s="370" t="s">
        <v>426</v>
      </c>
      <c r="AU11" s="370" t="s">
        <v>430</v>
      </c>
      <c r="AV11" s="370" t="s">
        <v>435</v>
      </c>
      <c r="AW11" s="338" t="s">
        <v>539</v>
      </c>
      <c r="AX11" s="338" t="s">
        <v>44</v>
      </c>
      <c r="AY11" s="338" t="s">
        <v>540</v>
      </c>
      <c r="AZ11" s="338" t="s">
        <v>490</v>
      </c>
      <c r="BA11" s="371" t="s">
        <v>1165</v>
      </c>
      <c r="BB11" s="338" t="s">
        <v>498</v>
      </c>
      <c r="BC11" s="372">
        <v>1</v>
      </c>
      <c r="BD11" s="372">
        <v>1</v>
      </c>
      <c r="BE11" s="372">
        <v>1</v>
      </c>
      <c r="BF11" s="373">
        <v>7.2</v>
      </c>
    </row>
    <row r="12" spans="1:58" s="318" customFormat="1" ht="13.5" thickBot="1">
      <c r="A12" s="374" t="s">
        <v>541</v>
      </c>
      <c r="B12" s="338" t="s">
        <v>34</v>
      </c>
      <c r="C12" s="338" t="s">
        <v>38</v>
      </c>
      <c r="D12" s="338" t="s">
        <v>50</v>
      </c>
      <c r="E12" s="375" t="s">
        <v>58</v>
      </c>
      <c r="F12" s="338" t="s">
        <v>81</v>
      </c>
      <c r="G12" s="338" t="s">
        <v>87</v>
      </c>
      <c r="H12" s="338" t="s">
        <v>99</v>
      </c>
      <c r="I12" s="338" t="s">
        <v>103</v>
      </c>
      <c r="J12" s="338" t="s">
        <v>118</v>
      </c>
      <c r="K12" s="338" t="s">
        <v>128</v>
      </c>
      <c r="L12" s="338" t="s">
        <v>145</v>
      </c>
      <c r="M12" s="338" t="s">
        <v>159</v>
      </c>
      <c r="N12" s="338" t="s">
        <v>173</v>
      </c>
      <c r="O12" s="338" t="s">
        <v>173</v>
      </c>
      <c r="P12" s="338" t="s">
        <v>176</v>
      </c>
      <c r="Q12" s="338" t="s">
        <v>176</v>
      </c>
      <c r="R12" s="338" t="s">
        <v>179</v>
      </c>
      <c r="S12" s="338" t="s">
        <v>185</v>
      </c>
      <c r="T12" s="338" t="s">
        <v>203</v>
      </c>
      <c r="U12" s="338" t="s">
        <v>219</v>
      </c>
      <c r="V12" s="338" t="s">
        <v>237</v>
      </c>
      <c r="W12" s="338" t="s">
        <v>254</v>
      </c>
      <c r="X12" s="338" t="s">
        <v>254</v>
      </c>
      <c r="Y12" s="338" t="s">
        <v>272</v>
      </c>
      <c r="Z12" s="338" t="s">
        <v>285</v>
      </c>
      <c r="AA12" s="338" t="s">
        <v>291</v>
      </c>
      <c r="AB12" s="338" t="s">
        <v>282</v>
      </c>
      <c r="AC12" s="338" t="s">
        <v>309</v>
      </c>
      <c r="AD12" s="338" t="s">
        <v>319</v>
      </c>
      <c r="AE12" s="338" t="s">
        <v>320</v>
      </c>
      <c r="AF12" s="338" t="s">
        <v>173</v>
      </c>
      <c r="AG12" s="338" t="s">
        <v>331</v>
      </c>
      <c r="AH12" s="338" t="s">
        <v>332</v>
      </c>
      <c r="AI12" s="338" t="s">
        <v>339</v>
      </c>
      <c r="AJ12" s="338" t="s">
        <v>352</v>
      </c>
      <c r="AK12" s="338" t="s">
        <v>362</v>
      </c>
      <c r="AL12" s="338" t="s">
        <v>339</v>
      </c>
      <c r="AM12" s="338" t="s">
        <v>352</v>
      </c>
      <c r="AN12" s="338" t="s">
        <v>362</v>
      </c>
      <c r="AO12" s="370" t="s">
        <v>45</v>
      </c>
      <c r="AP12" s="370" t="s">
        <v>537</v>
      </c>
      <c r="AQ12" s="370" t="s">
        <v>537</v>
      </c>
      <c r="AR12" s="370" t="s">
        <v>538</v>
      </c>
      <c r="AS12" s="370" t="s">
        <v>520</v>
      </c>
      <c r="AT12" s="370" t="s">
        <v>426</v>
      </c>
      <c r="AU12" s="370" t="s">
        <v>429</v>
      </c>
      <c r="AV12" s="370" t="s">
        <v>435</v>
      </c>
      <c r="AW12" s="338" t="s">
        <v>524</v>
      </c>
      <c r="AX12" s="338" t="s">
        <v>311</v>
      </c>
      <c r="AY12" s="338" t="s">
        <v>540</v>
      </c>
      <c r="AZ12" s="338" t="s">
        <v>490</v>
      </c>
      <c r="BA12" s="371" t="s">
        <v>1165</v>
      </c>
      <c r="BB12" s="338" t="s">
        <v>498</v>
      </c>
      <c r="BC12" s="372">
        <v>1</v>
      </c>
      <c r="BD12" s="372">
        <v>1</v>
      </c>
      <c r="BE12" s="372">
        <v>1</v>
      </c>
      <c r="BF12" s="373">
        <v>7.2</v>
      </c>
    </row>
    <row r="13" spans="1:58" s="318" customFormat="1" ht="13.5" thickBot="1">
      <c r="A13" s="374" t="s">
        <v>542</v>
      </c>
      <c r="B13" s="338" t="s">
        <v>34</v>
      </c>
      <c r="C13" s="338" t="s">
        <v>39</v>
      </c>
      <c r="D13" s="338" t="s">
        <v>50</v>
      </c>
      <c r="E13" s="375" t="s">
        <v>59</v>
      </c>
      <c r="F13" s="338" t="s">
        <v>81</v>
      </c>
      <c r="G13" s="338" t="s">
        <v>88</v>
      </c>
      <c r="H13" s="338" t="s">
        <v>99</v>
      </c>
      <c r="I13" s="338" t="s">
        <v>543</v>
      </c>
      <c r="J13" s="338" t="s">
        <v>120</v>
      </c>
      <c r="K13" s="338" t="s">
        <v>107</v>
      </c>
      <c r="L13" s="338" t="s">
        <v>544</v>
      </c>
      <c r="M13" s="338" t="s">
        <v>160</v>
      </c>
      <c r="N13" s="338" t="s">
        <v>173</v>
      </c>
      <c r="O13" s="338" t="s">
        <v>173</v>
      </c>
      <c r="P13" s="338" t="s">
        <v>176</v>
      </c>
      <c r="Q13" s="338" t="s">
        <v>176</v>
      </c>
      <c r="R13" s="338" t="s">
        <v>179</v>
      </c>
      <c r="S13" s="338" t="s">
        <v>186</v>
      </c>
      <c r="T13" s="338" t="s">
        <v>545</v>
      </c>
      <c r="U13" s="338" t="s">
        <v>220</v>
      </c>
      <c r="V13" s="338" t="s">
        <v>546</v>
      </c>
      <c r="W13" s="338" t="s">
        <v>255</v>
      </c>
      <c r="X13" s="338" t="s">
        <v>255</v>
      </c>
      <c r="Y13" s="338" t="s">
        <v>273</v>
      </c>
      <c r="Z13" s="338" t="s">
        <v>286</v>
      </c>
      <c r="AA13" s="338" t="s">
        <v>290</v>
      </c>
      <c r="AB13" s="338" t="s">
        <v>301</v>
      </c>
      <c r="AC13" s="338" t="s">
        <v>310</v>
      </c>
      <c r="AD13" s="338" t="s">
        <v>320</v>
      </c>
      <c r="AE13" s="338" t="s">
        <v>252</v>
      </c>
      <c r="AF13" s="338" t="s">
        <v>173</v>
      </c>
      <c r="AG13" s="338" t="s">
        <v>331</v>
      </c>
      <c r="AH13" s="338" t="s">
        <v>332</v>
      </c>
      <c r="AI13" s="338" t="s">
        <v>340</v>
      </c>
      <c r="AJ13" s="338" t="s">
        <v>352</v>
      </c>
      <c r="AK13" s="338" t="s">
        <v>363</v>
      </c>
      <c r="AL13" s="338" t="s">
        <v>340</v>
      </c>
      <c r="AM13" s="338" t="s">
        <v>352</v>
      </c>
      <c r="AN13" s="338" t="s">
        <v>363</v>
      </c>
      <c r="AO13" s="370" t="s">
        <v>402</v>
      </c>
      <c r="AP13" s="370" t="s">
        <v>558</v>
      </c>
      <c r="AQ13" s="370" t="s">
        <v>558</v>
      </c>
      <c r="AR13" s="370" t="s">
        <v>721</v>
      </c>
      <c r="AS13" s="370" t="s">
        <v>520</v>
      </c>
      <c r="AT13" s="370" t="s">
        <v>426</v>
      </c>
      <c r="AU13" s="370" t="s">
        <v>559</v>
      </c>
      <c r="AV13" s="370" t="s">
        <v>436</v>
      </c>
      <c r="AW13" s="338" t="s">
        <v>533</v>
      </c>
      <c r="AX13" s="338" t="s">
        <v>548</v>
      </c>
      <c r="AY13" s="338" t="s">
        <v>549</v>
      </c>
      <c r="AZ13" s="338" t="s">
        <v>490</v>
      </c>
      <c r="BA13" s="371" t="s">
        <v>1165</v>
      </c>
      <c r="BB13" s="338" t="s">
        <v>498</v>
      </c>
      <c r="BC13" s="372">
        <v>1</v>
      </c>
      <c r="BD13" s="372">
        <v>1</v>
      </c>
      <c r="BE13" s="372">
        <v>1</v>
      </c>
      <c r="BF13" s="373">
        <v>8.1999999999999993</v>
      </c>
    </row>
    <row r="14" spans="1:58" s="318" customFormat="1" ht="13.5" thickBot="1">
      <c r="A14" s="374" t="s">
        <v>550</v>
      </c>
      <c r="B14" s="338" t="s">
        <v>34</v>
      </c>
      <c r="C14" s="338" t="s">
        <v>39</v>
      </c>
      <c r="D14" s="338" t="s">
        <v>50</v>
      </c>
      <c r="E14" s="375" t="s">
        <v>60</v>
      </c>
      <c r="F14" s="338" t="s">
        <v>81</v>
      </c>
      <c r="G14" s="338" t="s">
        <v>88</v>
      </c>
      <c r="H14" s="338" t="s">
        <v>99</v>
      </c>
      <c r="I14" s="338" t="s">
        <v>543</v>
      </c>
      <c r="J14" s="338" t="s">
        <v>120</v>
      </c>
      <c r="K14" s="338" t="s">
        <v>107</v>
      </c>
      <c r="L14" s="338" t="s">
        <v>544</v>
      </c>
      <c r="M14" s="338" t="s">
        <v>160</v>
      </c>
      <c r="N14" s="338" t="s">
        <v>173</v>
      </c>
      <c r="O14" s="338" t="s">
        <v>173</v>
      </c>
      <c r="P14" s="338" t="s">
        <v>176</v>
      </c>
      <c r="Q14" s="338" t="s">
        <v>176</v>
      </c>
      <c r="R14" s="338" t="s">
        <v>179</v>
      </c>
      <c r="S14" s="338" t="s">
        <v>187</v>
      </c>
      <c r="T14" s="338" t="s">
        <v>551</v>
      </c>
      <c r="U14" s="338" t="s">
        <v>221</v>
      </c>
      <c r="V14" s="338" t="s">
        <v>552</v>
      </c>
      <c r="W14" s="338" t="s">
        <v>256</v>
      </c>
      <c r="X14" s="338" t="s">
        <v>256</v>
      </c>
      <c r="Y14" s="338" t="s">
        <v>274</v>
      </c>
      <c r="Z14" s="338" t="s">
        <v>274</v>
      </c>
      <c r="AA14" s="338" t="s">
        <v>292</v>
      </c>
      <c r="AB14" s="338" t="s">
        <v>287</v>
      </c>
      <c r="AC14" s="338" t="s">
        <v>310</v>
      </c>
      <c r="AD14" s="338" t="s">
        <v>320</v>
      </c>
      <c r="AE14" s="338" t="s">
        <v>322</v>
      </c>
      <c r="AF14" s="338" t="s">
        <v>173</v>
      </c>
      <c r="AG14" s="338" t="s">
        <v>331</v>
      </c>
      <c r="AH14" s="338" t="s">
        <v>332</v>
      </c>
      <c r="AI14" s="338" t="s">
        <v>341</v>
      </c>
      <c r="AJ14" s="338" t="s">
        <v>352</v>
      </c>
      <c r="AK14" s="338" t="s">
        <v>364</v>
      </c>
      <c r="AL14" s="338" t="s">
        <v>341</v>
      </c>
      <c r="AM14" s="338" t="s">
        <v>352</v>
      </c>
      <c r="AN14" s="338" t="s">
        <v>364</v>
      </c>
      <c r="AO14" s="370" t="s">
        <v>402</v>
      </c>
      <c r="AP14" s="370" t="s">
        <v>558</v>
      </c>
      <c r="AQ14" s="370" t="s">
        <v>558</v>
      </c>
      <c r="AR14" s="370" t="s">
        <v>721</v>
      </c>
      <c r="AS14" s="370" t="s">
        <v>520</v>
      </c>
      <c r="AT14" s="370" t="s">
        <v>426</v>
      </c>
      <c r="AU14" s="370" t="s">
        <v>559</v>
      </c>
      <c r="AV14" s="370" t="s">
        <v>436</v>
      </c>
      <c r="AW14" s="338" t="s">
        <v>524</v>
      </c>
      <c r="AX14" s="338" t="s">
        <v>419</v>
      </c>
      <c r="AY14" s="338" t="s">
        <v>549</v>
      </c>
      <c r="AZ14" s="338" t="s">
        <v>490</v>
      </c>
      <c r="BA14" s="371" t="s">
        <v>1165</v>
      </c>
      <c r="BB14" s="338" t="s">
        <v>498</v>
      </c>
      <c r="BC14" s="372">
        <v>1</v>
      </c>
      <c r="BD14" s="372">
        <v>1</v>
      </c>
      <c r="BE14" s="372">
        <v>1</v>
      </c>
      <c r="BF14" s="373">
        <v>8.5</v>
      </c>
    </row>
    <row r="15" spans="1:58" s="318" customFormat="1" ht="13.5" thickBot="1">
      <c r="A15" s="374" t="s">
        <v>553</v>
      </c>
      <c r="B15" s="338" t="s">
        <v>34</v>
      </c>
      <c r="C15" s="338" t="s">
        <v>40</v>
      </c>
      <c r="D15" s="338" t="s">
        <v>50</v>
      </c>
      <c r="E15" s="375" t="s">
        <v>61</v>
      </c>
      <c r="F15" s="338" t="s">
        <v>81</v>
      </c>
      <c r="G15" s="338" t="s">
        <v>89</v>
      </c>
      <c r="H15" s="338" t="s">
        <v>99</v>
      </c>
      <c r="I15" s="338" t="s">
        <v>111</v>
      </c>
      <c r="J15" s="338" t="s">
        <v>120</v>
      </c>
      <c r="K15" s="338" t="s">
        <v>554</v>
      </c>
      <c r="L15" s="338" t="s">
        <v>555</v>
      </c>
      <c r="M15" s="338" t="s">
        <v>161</v>
      </c>
      <c r="N15" s="338" t="s">
        <v>173</v>
      </c>
      <c r="O15" s="338" t="s">
        <v>173</v>
      </c>
      <c r="P15" s="338" t="s">
        <v>176</v>
      </c>
      <c r="Q15" s="338" t="s">
        <v>176</v>
      </c>
      <c r="R15" s="338" t="s">
        <v>179</v>
      </c>
      <c r="S15" s="338" t="s">
        <v>188</v>
      </c>
      <c r="T15" s="338" t="s">
        <v>556</v>
      </c>
      <c r="U15" s="338" t="s">
        <v>222</v>
      </c>
      <c r="V15" s="338" t="s">
        <v>557</v>
      </c>
      <c r="W15" s="338" t="s">
        <v>257</v>
      </c>
      <c r="X15" s="338" t="s">
        <v>257</v>
      </c>
      <c r="Y15" s="338" t="s">
        <v>275</v>
      </c>
      <c r="Z15" s="338" t="s">
        <v>273</v>
      </c>
      <c r="AA15" s="338" t="s">
        <v>293</v>
      </c>
      <c r="AB15" s="338" t="s">
        <v>271</v>
      </c>
      <c r="AC15" s="338" t="s">
        <v>308</v>
      </c>
      <c r="AD15" s="338" t="s">
        <v>320</v>
      </c>
      <c r="AE15" s="338" t="s">
        <v>44</v>
      </c>
      <c r="AF15" s="338" t="s">
        <v>173</v>
      </c>
      <c r="AG15" s="338" t="s">
        <v>331</v>
      </c>
      <c r="AH15" s="338" t="s">
        <v>332</v>
      </c>
      <c r="AI15" s="338" t="s">
        <v>342</v>
      </c>
      <c r="AJ15" s="338" t="s">
        <v>353</v>
      </c>
      <c r="AK15" s="338" t="s">
        <v>365</v>
      </c>
      <c r="AL15" s="338" t="s">
        <v>375</v>
      </c>
      <c r="AM15" s="338" t="s">
        <v>352</v>
      </c>
      <c r="AN15" s="338" t="s">
        <v>391</v>
      </c>
      <c r="AO15" s="370" t="s">
        <v>402</v>
      </c>
      <c r="AP15" s="370" t="s">
        <v>558</v>
      </c>
      <c r="AQ15" s="370" t="s">
        <v>558</v>
      </c>
      <c r="AR15" s="370" t="s">
        <v>538</v>
      </c>
      <c r="AS15" s="370" t="s">
        <v>520</v>
      </c>
      <c r="AT15" s="370" t="s">
        <v>426</v>
      </c>
      <c r="AU15" s="370" t="s">
        <v>559</v>
      </c>
      <c r="AV15" s="370" t="s">
        <v>436</v>
      </c>
      <c r="AW15" s="338" t="s">
        <v>533</v>
      </c>
      <c r="AX15" s="338" t="s">
        <v>518</v>
      </c>
      <c r="AY15" s="338" t="s">
        <v>560</v>
      </c>
      <c r="AZ15" s="338" t="s">
        <v>491</v>
      </c>
      <c r="BA15" s="371" t="s">
        <v>1165</v>
      </c>
      <c r="BB15" s="338" t="s">
        <v>498</v>
      </c>
      <c r="BC15" s="372">
        <v>2</v>
      </c>
      <c r="BD15" s="372">
        <v>2</v>
      </c>
      <c r="BE15" s="372">
        <v>2</v>
      </c>
      <c r="BF15" s="373">
        <v>5.5</v>
      </c>
    </row>
    <row r="16" spans="1:58" s="318" customFormat="1" ht="13.5" thickBot="1">
      <c r="A16" s="374" t="s">
        <v>561</v>
      </c>
      <c r="B16" s="338" t="s">
        <v>34</v>
      </c>
      <c r="C16" s="338" t="s">
        <v>40</v>
      </c>
      <c r="D16" s="338" t="s">
        <v>50</v>
      </c>
      <c r="E16" s="375" t="s">
        <v>62</v>
      </c>
      <c r="F16" s="338" t="s">
        <v>81</v>
      </c>
      <c r="G16" s="338" t="s">
        <v>89</v>
      </c>
      <c r="H16" s="338" t="s">
        <v>99</v>
      </c>
      <c r="I16" s="338" t="s">
        <v>111</v>
      </c>
      <c r="J16" s="338" t="s">
        <v>120</v>
      </c>
      <c r="K16" s="338" t="s">
        <v>554</v>
      </c>
      <c r="L16" s="338" t="s">
        <v>555</v>
      </c>
      <c r="M16" s="338" t="s">
        <v>161</v>
      </c>
      <c r="N16" s="338" t="s">
        <v>173</v>
      </c>
      <c r="O16" s="338" t="s">
        <v>173</v>
      </c>
      <c r="P16" s="338" t="s">
        <v>176</v>
      </c>
      <c r="Q16" s="338" t="s">
        <v>176</v>
      </c>
      <c r="R16" s="338" t="s">
        <v>179</v>
      </c>
      <c r="S16" s="338" t="s">
        <v>188</v>
      </c>
      <c r="T16" s="338" t="s">
        <v>556</v>
      </c>
      <c r="U16" s="338" t="s">
        <v>222</v>
      </c>
      <c r="V16" s="338" t="s">
        <v>557</v>
      </c>
      <c r="W16" s="338" t="s">
        <v>257</v>
      </c>
      <c r="X16" s="338" t="s">
        <v>257</v>
      </c>
      <c r="Y16" s="338" t="s">
        <v>275</v>
      </c>
      <c r="Z16" s="338" t="s">
        <v>273</v>
      </c>
      <c r="AA16" s="338" t="s">
        <v>293</v>
      </c>
      <c r="AB16" s="338" t="s">
        <v>271</v>
      </c>
      <c r="AC16" s="338" t="s">
        <v>308</v>
      </c>
      <c r="AD16" s="338" t="s">
        <v>320</v>
      </c>
      <c r="AE16" s="338" t="s">
        <v>323</v>
      </c>
      <c r="AF16" s="338" t="s">
        <v>173</v>
      </c>
      <c r="AG16" s="338" t="s">
        <v>331</v>
      </c>
      <c r="AH16" s="338" t="s">
        <v>332</v>
      </c>
      <c r="AI16" s="338" t="s">
        <v>342</v>
      </c>
      <c r="AJ16" s="338" t="s">
        <v>353</v>
      </c>
      <c r="AK16" s="338" t="s">
        <v>365</v>
      </c>
      <c r="AL16" s="338" t="s">
        <v>375</v>
      </c>
      <c r="AM16" s="338" t="s">
        <v>352</v>
      </c>
      <c r="AN16" s="338" t="s">
        <v>391</v>
      </c>
      <c r="AO16" s="370" t="s">
        <v>402</v>
      </c>
      <c r="AP16" s="370" t="s">
        <v>558</v>
      </c>
      <c r="AQ16" s="370" t="s">
        <v>558</v>
      </c>
      <c r="AR16" s="370" t="s">
        <v>538</v>
      </c>
      <c r="AS16" s="370" t="s">
        <v>520</v>
      </c>
      <c r="AT16" s="370" t="s">
        <v>426</v>
      </c>
      <c r="AU16" s="370" t="s">
        <v>559</v>
      </c>
      <c r="AV16" s="370" t="s">
        <v>436</v>
      </c>
      <c r="AW16" s="338" t="s">
        <v>533</v>
      </c>
      <c r="AX16" s="338" t="s">
        <v>518</v>
      </c>
      <c r="AY16" s="338" t="s">
        <v>562</v>
      </c>
      <c r="AZ16" s="338" t="s">
        <v>491</v>
      </c>
      <c r="BA16" s="371" t="s">
        <v>1165</v>
      </c>
      <c r="BB16" s="338" t="s">
        <v>498</v>
      </c>
      <c r="BC16" s="372">
        <v>2</v>
      </c>
      <c r="BD16" s="372">
        <v>2</v>
      </c>
      <c r="BE16" s="372">
        <v>2</v>
      </c>
      <c r="BF16" s="373">
        <v>5.5</v>
      </c>
    </row>
    <row r="17" spans="1:58" s="318" customFormat="1" ht="13.5" thickBot="1">
      <c r="A17" s="374" t="s">
        <v>563</v>
      </c>
      <c r="B17" s="338" t="s">
        <v>34</v>
      </c>
      <c r="C17" s="338" t="s">
        <v>41</v>
      </c>
      <c r="D17" s="338" t="s">
        <v>50</v>
      </c>
      <c r="E17" s="375" t="s">
        <v>63</v>
      </c>
      <c r="F17" s="338" t="s">
        <v>81</v>
      </c>
      <c r="G17" s="338" t="s">
        <v>90</v>
      </c>
      <c r="H17" s="338" t="s">
        <v>99</v>
      </c>
      <c r="I17" s="338" t="s">
        <v>564</v>
      </c>
      <c r="J17" s="338" t="s">
        <v>120</v>
      </c>
      <c r="K17" s="338" t="s">
        <v>565</v>
      </c>
      <c r="L17" s="338" t="s">
        <v>566</v>
      </c>
      <c r="M17" s="338" t="s">
        <v>162</v>
      </c>
      <c r="N17" s="338" t="s">
        <v>173</v>
      </c>
      <c r="O17" s="338" t="s">
        <v>173</v>
      </c>
      <c r="P17" s="338" t="s">
        <v>176</v>
      </c>
      <c r="Q17" s="338" t="s">
        <v>176</v>
      </c>
      <c r="R17" s="338" t="s">
        <v>179</v>
      </c>
      <c r="S17" s="338" t="s">
        <v>189</v>
      </c>
      <c r="T17" s="338" t="s">
        <v>567</v>
      </c>
      <c r="U17" s="338" t="s">
        <v>223</v>
      </c>
      <c r="V17" s="338" t="s">
        <v>568</v>
      </c>
      <c r="W17" s="338" t="s">
        <v>258</v>
      </c>
      <c r="X17" s="338" t="s">
        <v>258</v>
      </c>
      <c r="Y17" s="338" t="s">
        <v>276</v>
      </c>
      <c r="Z17" s="338" t="s">
        <v>282</v>
      </c>
      <c r="AA17" s="338" t="s">
        <v>294</v>
      </c>
      <c r="AB17" s="338" t="s">
        <v>287</v>
      </c>
      <c r="AC17" s="338" t="s">
        <v>311</v>
      </c>
      <c r="AD17" s="338" t="s">
        <v>320</v>
      </c>
      <c r="AE17" s="338" t="s">
        <v>324</v>
      </c>
      <c r="AF17" s="338" t="s">
        <v>173</v>
      </c>
      <c r="AG17" s="338" t="s">
        <v>331</v>
      </c>
      <c r="AH17" s="338" t="s">
        <v>332</v>
      </c>
      <c r="AI17" s="338" t="s">
        <v>343</v>
      </c>
      <c r="AJ17" s="338" t="s">
        <v>354</v>
      </c>
      <c r="AK17" s="338" t="s">
        <v>366</v>
      </c>
      <c r="AL17" s="338" t="s">
        <v>376</v>
      </c>
      <c r="AM17" s="338" t="s">
        <v>352</v>
      </c>
      <c r="AN17" s="338" t="s">
        <v>392</v>
      </c>
      <c r="AO17" s="370" t="s">
        <v>403</v>
      </c>
      <c r="AP17" s="370" t="s">
        <v>577</v>
      </c>
      <c r="AQ17" s="370" t="s">
        <v>577</v>
      </c>
      <c r="AR17" s="370" t="s">
        <v>1186</v>
      </c>
      <c r="AS17" s="370" t="s">
        <v>520</v>
      </c>
      <c r="AT17" s="370" t="s">
        <v>426</v>
      </c>
      <c r="AU17" s="370" t="s">
        <v>798</v>
      </c>
      <c r="AV17" s="370" t="s">
        <v>437</v>
      </c>
      <c r="AW17" s="338" t="s">
        <v>533</v>
      </c>
      <c r="AX17" s="338" t="s">
        <v>518</v>
      </c>
      <c r="AY17" s="338" t="s">
        <v>569</v>
      </c>
      <c r="AZ17" s="338" t="s">
        <v>491</v>
      </c>
      <c r="BA17" s="371" t="s">
        <v>1165</v>
      </c>
      <c r="BB17" s="338" t="s">
        <v>498</v>
      </c>
      <c r="BC17" s="372">
        <v>2</v>
      </c>
      <c r="BD17" s="372">
        <v>2</v>
      </c>
      <c r="BE17" s="372">
        <v>2</v>
      </c>
      <c r="BF17" s="373">
        <v>5.5</v>
      </c>
    </row>
    <row r="18" spans="1:58" s="318" customFormat="1" ht="13.5" thickBot="1">
      <c r="A18" s="374" t="s">
        <v>570</v>
      </c>
      <c r="B18" s="338" t="s">
        <v>34</v>
      </c>
      <c r="C18" s="338" t="s">
        <v>41</v>
      </c>
      <c r="D18" s="338" t="s">
        <v>50</v>
      </c>
      <c r="E18" s="375" t="s">
        <v>64</v>
      </c>
      <c r="F18" s="338" t="s">
        <v>81</v>
      </c>
      <c r="G18" s="338" t="s">
        <v>90</v>
      </c>
      <c r="H18" s="338" t="s">
        <v>99</v>
      </c>
      <c r="I18" s="338" t="s">
        <v>564</v>
      </c>
      <c r="J18" s="338" t="s">
        <v>120</v>
      </c>
      <c r="K18" s="338" t="s">
        <v>565</v>
      </c>
      <c r="L18" s="338" t="s">
        <v>566</v>
      </c>
      <c r="M18" s="338" t="s">
        <v>162</v>
      </c>
      <c r="N18" s="338" t="s">
        <v>173</v>
      </c>
      <c r="O18" s="338" t="s">
        <v>173</v>
      </c>
      <c r="P18" s="338" t="s">
        <v>176</v>
      </c>
      <c r="Q18" s="338" t="s">
        <v>176</v>
      </c>
      <c r="R18" s="338" t="s">
        <v>179</v>
      </c>
      <c r="S18" s="338" t="s">
        <v>189</v>
      </c>
      <c r="T18" s="338" t="s">
        <v>567</v>
      </c>
      <c r="U18" s="338" t="s">
        <v>223</v>
      </c>
      <c r="V18" s="338" t="s">
        <v>568</v>
      </c>
      <c r="W18" s="338" t="s">
        <v>258</v>
      </c>
      <c r="X18" s="338" t="s">
        <v>258</v>
      </c>
      <c r="Y18" s="338" t="s">
        <v>276</v>
      </c>
      <c r="Z18" s="338" t="s">
        <v>282</v>
      </c>
      <c r="AA18" s="338" t="s">
        <v>294</v>
      </c>
      <c r="AB18" s="338" t="s">
        <v>287</v>
      </c>
      <c r="AC18" s="338" t="s">
        <v>311</v>
      </c>
      <c r="AD18" s="338" t="s">
        <v>320</v>
      </c>
      <c r="AE18" s="338" t="s">
        <v>323</v>
      </c>
      <c r="AF18" s="338" t="s">
        <v>173</v>
      </c>
      <c r="AG18" s="338" t="s">
        <v>331</v>
      </c>
      <c r="AH18" s="338" t="s">
        <v>332</v>
      </c>
      <c r="AI18" s="338" t="s">
        <v>343</v>
      </c>
      <c r="AJ18" s="338" t="s">
        <v>354</v>
      </c>
      <c r="AK18" s="338" t="s">
        <v>366</v>
      </c>
      <c r="AL18" s="338" t="s">
        <v>376</v>
      </c>
      <c r="AM18" s="338" t="s">
        <v>352</v>
      </c>
      <c r="AN18" s="338" t="s">
        <v>392</v>
      </c>
      <c r="AO18" s="370" t="s">
        <v>403</v>
      </c>
      <c r="AP18" s="370" t="s">
        <v>577</v>
      </c>
      <c r="AQ18" s="370" t="s">
        <v>577</v>
      </c>
      <c r="AR18" s="370" t="s">
        <v>1186</v>
      </c>
      <c r="AS18" s="370" t="s">
        <v>520</v>
      </c>
      <c r="AT18" s="370" t="s">
        <v>426</v>
      </c>
      <c r="AU18" s="370" t="s">
        <v>798</v>
      </c>
      <c r="AV18" s="370" t="s">
        <v>437</v>
      </c>
      <c r="AW18" s="338" t="s">
        <v>533</v>
      </c>
      <c r="AX18" s="338" t="s">
        <v>518</v>
      </c>
      <c r="AY18" s="338" t="s">
        <v>571</v>
      </c>
      <c r="AZ18" s="338" t="s">
        <v>491</v>
      </c>
      <c r="BA18" s="371" t="s">
        <v>1165</v>
      </c>
      <c r="BB18" s="338" t="s">
        <v>498</v>
      </c>
      <c r="BC18" s="372">
        <v>2</v>
      </c>
      <c r="BD18" s="372">
        <v>2</v>
      </c>
      <c r="BE18" s="372">
        <v>2</v>
      </c>
      <c r="BF18" s="373">
        <v>5.5</v>
      </c>
    </row>
    <row r="19" spans="1:58" s="318" customFormat="1" ht="13.5" thickBot="1">
      <c r="A19" s="374" t="s">
        <v>572</v>
      </c>
      <c r="B19" s="338" t="s">
        <v>34</v>
      </c>
      <c r="C19" s="338" t="s">
        <v>42</v>
      </c>
      <c r="D19" s="338" t="s">
        <v>50</v>
      </c>
      <c r="E19" s="375" t="s">
        <v>65</v>
      </c>
      <c r="F19" s="338" t="s">
        <v>81</v>
      </c>
      <c r="G19" s="338" t="s">
        <v>91</v>
      </c>
      <c r="H19" s="338" t="s">
        <v>99</v>
      </c>
      <c r="I19" s="338" t="s">
        <v>112</v>
      </c>
      <c r="J19" s="338" t="s">
        <v>121</v>
      </c>
      <c r="K19" s="338" t="s">
        <v>573</v>
      </c>
      <c r="L19" s="338" t="s">
        <v>574</v>
      </c>
      <c r="M19" s="338" t="s">
        <v>163</v>
      </c>
      <c r="N19" s="338" t="s">
        <v>173</v>
      </c>
      <c r="O19" s="338" t="s">
        <v>173</v>
      </c>
      <c r="P19" s="338" t="s">
        <v>176</v>
      </c>
      <c r="Q19" s="338" t="s">
        <v>176</v>
      </c>
      <c r="R19" s="338" t="s">
        <v>179</v>
      </c>
      <c r="S19" s="338" t="s">
        <v>190</v>
      </c>
      <c r="T19" s="338" t="s">
        <v>575</v>
      </c>
      <c r="U19" s="338" t="s">
        <v>224</v>
      </c>
      <c r="V19" s="338" t="s">
        <v>576</v>
      </c>
      <c r="W19" s="338" t="s">
        <v>259</v>
      </c>
      <c r="X19" s="338" t="s">
        <v>259</v>
      </c>
      <c r="Y19" s="338" t="s">
        <v>277</v>
      </c>
      <c r="Z19" s="338" t="s">
        <v>273</v>
      </c>
      <c r="AA19" s="338" t="s">
        <v>295</v>
      </c>
      <c r="AB19" s="338" t="s">
        <v>271</v>
      </c>
      <c r="AC19" s="338" t="s">
        <v>312</v>
      </c>
      <c r="AD19" s="338" t="s">
        <v>320</v>
      </c>
      <c r="AE19" s="338" t="s">
        <v>325</v>
      </c>
      <c r="AF19" s="338" t="s">
        <v>173</v>
      </c>
      <c r="AG19" s="338" t="s">
        <v>331</v>
      </c>
      <c r="AH19" s="338" t="s">
        <v>332</v>
      </c>
      <c r="AI19" s="338" t="s">
        <v>344</v>
      </c>
      <c r="AJ19" s="338" t="s">
        <v>352</v>
      </c>
      <c r="AK19" s="338" t="s">
        <v>367</v>
      </c>
      <c r="AL19" s="338" t="s">
        <v>377</v>
      </c>
      <c r="AM19" s="338" t="s">
        <v>384</v>
      </c>
      <c r="AN19" s="338" t="s">
        <v>393</v>
      </c>
      <c r="AO19" s="370" t="s">
        <v>403</v>
      </c>
      <c r="AP19" s="370" t="s">
        <v>577</v>
      </c>
      <c r="AQ19" s="370" t="s">
        <v>577</v>
      </c>
      <c r="AR19" s="370" t="s">
        <v>538</v>
      </c>
      <c r="AS19" s="370" t="s">
        <v>520</v>
      </c>
      <c r="AT19" s="370" t="s">
        <v>426</v>
      </c>
      <c r="AU19" s="370" t="s">
        <v>578</v>
      </c>
      <c r="AV19" s="370" t="s">
        <v>426</v>
      </c>
      <c r="AW19" s="338" t="s">
        <v>579</v>
      </c>
      <c r="AX19" s="338" t="s">
        <v>580</v>
      </c>
      <c r="AY19" s="338" t="s">
        <v>581</v>
      </c>
      <c r="AZ19" s="338" t="s">
        <v>491</v>
      </c>
      <c r="BA19" s="371" t="s">
        <v>1165</v>
      </c>
      <c r="BB19" s="338" t="s">
        <v>498</v>
      </c>
      <c r="BC19" s="372">
        <v>2</v>
      </c>
      <c r="BD19" s="372">
        <v>2</v>
      </c>
      <c r="BE19" s="372">
        <v>2</v>
      </c>
      <c r="BF19" s="373">
        <v>8</v>
      </c>
    </row>
    <row r="20" spans="1:58" s="318" customFormat="1" ht="13.5" thickBot="1">
      <c r="A20" s="374" t="s">
        <v>582</v>
      </c>
      <c r="B20" s="338" t="s">
        <v>34</v>
      </c>
      <c r="C20" s="338" t="s">
        <v>42</v>
      </c>
      <c r="D20" s="338" t="s">
        <v>50</v>
      </c>
      <c r="E20" s="375" t="s">
        <v>66</v>
      </c>
      <c r="F20" s="338" t="s">
        <v>81</v>
      </c>
      <c r="G20" s="338" t="s">
        <v>91</v>
      </c>
      <c r="H20" s="338" t="s">
        <v>99</v>
      </c>
      <c r="I20" s="338" t="s">
        <v>112</v>
      </c>
      <c r="J20" s="338" t="s">
        <v>121</v>
      </c>
      <c r="K20" s="338" t="s">
        <v>573</v>
      </c>
      <c r="L20" s="338" t="s">
        <v>574</v>
      </c>
      <c r="M20" s="338" t="s">
        <v>163</v>
      </c>
      <c r="N20" s="338" t="s">
        <v>173</v>
      </c>
      <c r="O20" s="338" t="s">
        <v>173</v>
      </c>
      <c r="P20" s="338" t="s">
        <v>176</v>
      </c>
      <c r="Q20" s="338" t="s">
        <v>176</v>
      </c>
      <c r="R20" s="338" t="s">
        <v>179</v>
      </c>
      <c r="S20" s="338" t="s">
        <v>190</v>
      </c>
      <c r="T20" s="338" t="s">
        <v>575</v>
      </c>
      <c r="U20" s="338" t="s">
        <v>224</v>
      </c>
      <c r="V20" s="338" t="s">
        <v>576</v>
      </c>
      <c r="W20" s="338" t="s">
        <v>259</v>
      </c>
      <c r="X20" s="338" t="s">
        <v>259</v>
      </c>
      <c r="Y20" s="338" t="s">
        <v>277</v>
      </c>
      <c r="Z20" s="338" t="s">
        <v>273</v>
      </c>
      <c r="AA20" s="338" t="s">
        <v>295</v>
      </c>
      <c r="AB20" s="338" t="s">
        <v>271</v>
      </c>
      <c r="AC20" s="338" t="s">
        <v>312</v>
      </c>
      <c r="AD20" s="338" t="s">
        <v>320</v>
      </c>
      <c r="AE20" s="338" t="s">
        <v>323</v>
      </c>
      <c r="AF20" s="338" t="s">
        <v>173</v>
      </c>
      <c r="AG20" s="338" t="s">
        <v>331</v>
      </c>
      <c r="AH20" s="338" t="s">
        <v>332</v>
      </c>
      <c r="AI20" s="338" t="s">
        <v>344</v>
      </c>
      <c r="AJ20" s="338" t="s">
        <v>352</v>
      </c>
      <c r="AK20" s="338" t="s">
        <v>367</v>
      </c>
      <c r="AL20" s="338" t="s">
        <v>377</v>
      </c>
      <c r="AM20" s="338" t="s">
        <v>384</v>
      </c>
      <c r="AN20" s="338" t="s">
        <v>393</v>
      </c>
      <c r="AO20" s="370" t="s">
        <v>403</v>
      </c>
      <c r="AP20" s="370" t="s">
        <v>577</v>
      </c>
      <c r="AQ20" s="370" t="s">
        <v>577</v>
      </c>
      <c r="AR20" s="370" t="s">
        <v>538</v>
      </c>
      <c r="AS20" s="370" t="s">
        <v>520</v>
      </c>
      <c r="AT20" s="370" t="s">
        <v>426</v>
      </c>
      <c r="AU20" s="370" t="s">
        <v>578</v>
      </c>
      <c r="AV20" s="370" t="s">
        <v>426</v>
      </c>
      <c r="AW20" s="338" t="s">
        <v>579</v>
      </c>
      <c r="AX20" s="338" t="s">
        <v>580</v>
      </c>
      <c r="AY20" s="338" t="s">
        <v>583</v>
      </c>
      <c r="AZ20" s="338" t="s">
        <v>491</v>
      </c>
      <c r="BA20" s="371" t="s">
        <v>1165</v>
      </c>
      <c r="BB20" s="338" t="s">
        <v>498</v>
      </c>
      <c r="BC20" s="372">
        <v>2</v>
      </c>
      <c r="BD20" s="372">
        <v>2</v>
      </c>
      <c r="BE20" s="372">
        <v>2</v>
      </c>
      <c r="BF20" s="373">
        <v>8</v>
      </c>
    </row>
    <row r="21" spans="1:58" s="318" customFormat="1" ht="13.5" thickBot="1">
      <c r="A21" s="374" t="s">
        <v>584</v>
      </c>
      <c r="B21" s="338" t="s">
        <v>34</v>
      </c>
      <c r="C21" s="338" t="s">
        <v>43</v>
      </c>
      <c r="D21" s="338" t="s">
        <v>50</v>
      </c>
      <c r="E21" s="375" t="s">
        <v>67</v>
      </c>
      <c r="F21" s="338" t="s">
        <v>81</v>
      </c>
      <c r="G21" s="338" t="s">
        <v>92</v>
      </c>
      <c r="H21" s="338" t="s">
        <v>99</v>
      </c>
      <c r="I21" s="338" t="s">
        <v>107</v>
      </c>
      <c r="J21" s="338" t="s">
        <v>122</v>
      </c>
      <c r="K21" s="338" t="s">
        <v>585</v>
      </c>
      <c r="L21" s="338" t="s">
        <v>586</v>
      </c>
      <c r="M21" s="338" t="s">
        <v>164</v>
      </c>
      <c r="N21" s="338" t="s">
        <v>173</v>
      </c>
      <c r="O21" s="338" t="s">
        <v>173</v>
      </c>
      <c r="P21" s="338" t="s">
        <v>176</v>
      </c>
      <c r="Q21" s="338" t="s">
        <v>176</v>
      </c>
      <c r="R21" s="338" t="s">
        <v>179</v>
      </c>
      <c r="S21" s="338" t="s">
        <v>191</v>
      </c>
      <c r="T21" s="338" t="s">
        <v>587</v>
      </c>
      <c r="U21" s="338" t="s">
        <v>225</v>
      </c>
      <c r="V21" s="338" t="s">
        <v>588</v>
      </c>
      <c r="W21" s="338" t="s">
        <v>260</v>
      </c>
      <c r="X21" s="338" t="s">
        <v>260</v>
      </c>
      <c r="Y21" s="338" t="s">
        <v>278</v>
      </c>
      <c r="Z21" s="338" t="s">
        <v>286</v>
      </c>
      <c r="AA21" s="338" t="s">
        <v>296</v>
      </c>
      <c r="AB21" s="338" t="s">
        <v>282</v>
      </c>
      <c r="AC21" s="338" t="s">
        <v>313</v>
      </c>
      <c r="AD21" s="338" t="s">
        <v>320</v>
      </c>
      <c r="AE21" s="338" t="s">
        <v>311</v>
      </c>
      <c r="AF21" s="338" t="s">
        <v>173</v>
      </c>
      <c r="AG21" s="338" t="s">
        <v>331</v>
      </c>
      <c r="AH21" s="338" t="s">
        <v>332</v>
      </c>
      <c r="AI21" s="338" t="s">
        <v>345</v>
      </c>
      <c r="AJ21" s="338" t="s">
        <v>352</v>
      </c>
      <c r="AK21" s="338" t="s">
        <v>368</v>
      </c>
      <c r="AL21" s="338" t="s">
        <v>378</v>
      </c>
      <c r="AM21" s="338" t="s">
        <v>385</v>
      </c>
      <c r="AN21" s="338" t="s">
        <v>394</v>
      </c>
      <c r="AO21" s="370" t="s">
        <v>404</v>
      </c>
      <c r="AP21" s="370" t="s">
        <v>606</v>
      </c>
      <c r="AQ21" s="370" t="s">
        <v>606</v>
      </c>
      <c r="AR21" s="370" t="s">
        <v>1187</v>
      </c>
      <c r="AS21" s="370" t="s">
        <v>520</v>
      </c>
      <c r="AT21" s="370" t="s">
        <v>426</v>
      </c>
      <c r="AU21" s="370" t="s">
        <v>607</v>
      </c>
      <c r="AV21" s="370" t="s">
        <v>608</v>
      </c>
      <c r="AW21" s="338" t="s">
        <v>590</v>
      </c>
      <c r="AX21" s="338" t="s">
        <v>591</v>
      </c>
      <c r="AY21" s="338" t="s">
        <v>592</v>
      </c>
      <c r="AZ21" s="338" t="s">
        <v>491</v>
      </c>
      <c r="BA21" s="371" t="s">
        <v>1165</v>
      </c>
      <c r="BB21" s="338" t="s">
        <v>498</v>
      </c>
      <c r="BC21" s="372">
        <v>2</v>
      </c>
      <c r="BD21" s="372">
        <v>2</v>
      </c>
      <c r="BE21" s="372">
        <v>2</v>
      </c>
      <c r="BF21" s="376" t="s">
        <v>1159</v>
      </c>
    </row>
    <row r="22" spans="1:58" s="318" customFormat="1" ht="13.5" thickBot="1">
      <c r="A22" s="374" t="s">
        <v>593</v>
      </c>
      <c r="B22" s="338" t="s">
        <v>34</v>
      </c>
      <c r="C22" s="338" t="s">
        <v>43</v>
      </c>
      <c r="D22" s="338" t="s">
        <v>50</v>
      </c>
      <c r="E22" s="375" t="s">
        <v>68</v>
      </c>
      <c r="F22" s="338" t="s">
        <v>81</v>
      </c>
      <c r="G22" s="338" t="s">
        <v>92</v>
      </c>
      <c r="H22" s="338" t="s">
        <v>99</v>
      </c>
      <c r="I22" s="338" t="s">
        <v>107</v>
      </c>
      <c r="J22" s="338" t="s">
        <v>122</v>
      </c>
      <c r="K22" s="338" t="s">
        <v>585</v>
      </c>
      <c r="L22" s="338" t="s">
        <v>586</v>
      </c>
      <c r="M22" s="338" t="s">
        <v>164</v>
      </c>
      <c r="N22" s="338" t="s">
        <v>173</v>
      </c>
      <c r="O22" s="338" t="s">
        <v>173</v>
      </c>
      <c r="P22" s="338" t="s">
        <v>176</v>
      </c>
      <c r="Q22" s="338" t="s">
        <v>176</v>
      </c>
      <c r="R22" s="338" t="s">
        <v>179</v>
      </c>
      <c r="S22" s="338" t="s">
        <v>191</v>
      </c>
      <c r="T22" s="338" t="s">
        <v>587</v>
      </c>
      <c r="U22" s="338" t="s">
        <v>225</v>
      </c>
      <c r="V22" s="338" t="s">
        <v>588</v>
      </c>
      <c r="W22" s="338" t="s">
        <v>260</v>
      </c>
      <c r="X22" s="338" t="s">
        <v>260</v>
      </c>
      <c r="Y22" s="338" t="s">
        <v>278</v>
      </c>
      <c r="Z22" s="338" t="s">
        <v>286</v>
      </c>
      <c r="AA22" s="338" t="s">
        <v>296</v>
      </c>
      <c r="AB22" s="338" t="s">
        <v>282</v>
      </c>
      <c r="AC22" s="338" t="s">
        <v>313</v>
      </c>
      <c r="AD22" s="338" t="s">
        <v>320</v>
      </c>
      <c r="AE22" s="338" t="s">
        <v>252</v>
      </c>
      <c r="AF22" s="338" t="s">
        <v>173</v>
      </c>
      <c r="AG22" s="338" t="s">
        <v>331</v>
      </c>
      <c r="AH22" s="338" t="s">
        <v>332</v>
      </c>
      <c r="AI22" s="338" t="s">
        <v>345</v>
      </c>
      <c r="AJ22" s="338" t="s">
        <v>352</v>
      </c>
      <c r="AK22" s="338" t="s">
        <v>368</v>
      </c>
      <c r="AL22" s="338" t="s">
        <v>378</v>
      </c>
      <c r="AM22" s="338" t="s">
        <v>385</v>
      </c>
      <c r="AN22" s="338" t="s">
        <v>394</v>
      </c>
      <c r="AO22" s="370" t="s">
        <v>404</v>
      </c>
      <c r="AP22" s="370" t="s">
        <v>606</v>
      </c>
      <c r="AQ22" s="370" t="s">
        <v>606</v>
      </c>
      <c r="AR22" s="370" t="s">
        <v>1187</v>
      </c>
      <c r="AS22" s="370" t="s">
        <v>520</v>
      </c>
      <c r="AT22" s="370" t="s">
        <v>426</v>
      </c>
      <c r="AU22" s="370" t="s">
        <v>607</v>
      </c>
      <c r="AV22" s="370" t="s">
        <v>608</v>
      </c>
      <c r="AW22" s="338" t="s">
        <v>590</v>
      </c>
      <c r="AX22" s="338" t="s">
        <v>591</v>
      </c>
      <c r="AY22" s="338" t="s">
        <v>594</v>
      </c>
      <c r="AZ22" s="338" t="s">
        <v>491</v>
      </c>
      <c r="BA22" s="371" t="s">
        <v>1165</v>
      </c>
      <c r="BB22" s="338" t="s">
        <v>498</v>
      </c>
      <c r="BC22" s="372">
        <v>2</v>
      </c>
      <c r="BD22" s="372">
        <v>2</v>
      </c>
      <c r="BE22" s="372">
        <v>2</v>
      </c>
      <c r="BF22" s="373" t="s">
        <v>1159</v>
      </c>
    </row>
    <row r="23" spans="1:58" s="318" customFormat="1" ht="13.5" thickBot="1">
      <c r="A23" s="374" t="s">
        <v>595</v>
      </c>
      <c r="B23" s="338" t="s">
        <v>34</v>
      </c>
      <c r="C23" s="338" t="s">
        <v>44</v>
      </c>
      <c r="D23" s="338" t="s">
        <v>50</v>
      </c>
      <c r="E23" s="375" t="s">
        <v>69</v>
      </c>
      <c r="F23" s="338" t="s">
        <v>81</v>
      </c>
      <c r="G23" s="338" t="s">
        <v>93</v>
      </c>
      <c r="H23" s="338" t="s">
        <v>99</v>
      </c>
      <c r="I23" s="338" t="s">
        <v>109</v>
      </c>
      <c r="J23" s="338" t="s">
        <v>121</v>
      </c>
      <c r="K23" s="338" t="s">
        <v>134</v>
      </c>
      <c r="L23" s="338" t="s">
        <v>151</v>
      </c>
      <c r="M23" s="338" t="s">
        <v>165</v>
      </c>
      <c r="N23" s="338" t="s">
        <v>173</v>
      </c>
      <c r="O23" s="338" t="s">
        <v>173</v>
      </c>
      <c r="P23" s="338" t="s">
        <v>176</v>
      </c>
      <c r="Q23" s="338" t="s">
        <v>176</v>
      </c>
      <c r="R23" s="338" t="s">
        <v>179</v>
      </c>
      <c r="S23" s="338" t="s">
        <v>192</v>
      </c>
      <c r="T23" s="338" t="s">
        <v>210</v>
      </c>
      <c r="U23" s="338" t="s">
        <v>226</v>
      </c>
      <c r="V23" s="338" t="s">
        <v>244</v>
      </c>
      <c r="W23" s="338" t="s">
        <v>261</v>
      </c>
      <c r="X23" s="338" t="s">
        <v>261</v>
      </c>
      <c r="Y23" s="338" t="s">
        <v>279</v>
      </c>
      <c r="Z23" s="338" t="s">
        <v>272</v>
      </c>
      <c r="AA23" s="338" t="s">
        <v>297</v>
      </c>
      <c r="AB23" s="338" t="s">
        <v>292</v>
      </c>
      <c r="AC23" s="338" t="s">
        <v>310</v>
      </c>
      <c r="AD23" s="338" t="s">
        <v>320</v>
      </c>
      <c r="AE23" s="338" t="s">
        <v>326</v>
      </c>
      <c r="AF23" s="338" t="s">
        <v>173</v>
      </c>
      <c r="AG23" s="338" t="s">
        <v>331</v>
      </c>
      <c r="AH23" s="338" t="s">
        <v>332</v>
      </c>
      <c r="AI23" s="338" t="s">
        <v>346</v>
      </c>
      <c r="AJ23" s="338" t="s">
        <v>355</v>
      </c>
      <c r="AK23" s="338" t="s">
        <v>369</v>
      </c>
      <c r="AL23" s="338" t="s">
        <v>379</v>
      </c>
      <c r="AM23" s="338" t="s">
        <v>386</v>
      </c>
      <c r="AN23" s="338" t="s">
        <v>395</v>
      </c>
      <c r="AO23" s="370" t="s">
        <v>404</v>
      </c>
      <c r="AP23" s="370" t="s">
        <v>606</v>
      </c>
      <c r="AQ23" s="370" t="s">
        <v>606</v>
      </c>
      <c r="AR23" s="370" t="s">
        <v>1193</v>
      </c>
      <c r="AS23" s="370" t="s">
        <v>520</v>
      </c>
      <c r="AT23" s="370" t="s">
        <v>426</v>
      </c>
      <c r="AU23" s="370" t="s">
        <v>1188</v>
      </c>
      <c r="AV23" s="370" t="s">
        <v>608</v>
      </c>
      <c r="AW23" s="338" t="s">
        <v>579</v>
      </c>
      <c r="AX23" s="338" t="s">
        <v>596</v>
      </c>
      <c r="AY23" s="338" t="s">
        <v>597</v>
      </c>
      <c r="AZ23" s="338" t="s">
        <v>492</v>
      </c>
      <c r="BA23" s="371" t="s">
        <v>1165</v>
      </c>
      <c r="BB23" s="338" t="s">
        <v>498</v>
      </c>
      <c r="BC23" s="372">
        <v>3</v>
      </c>
      <c r="BD23" s="372">
        <v>3</v>
      </c>
      <c r="BE23" s="372">
        <v>1</v>
      </c>
      <c r="BF23" s="373">
        <v>6.7</v>
      </c>
    </row>
    <row r="24" spans="1:58" s="318" customFormat="1" ht="13.5" thickBot="1">
      <c r="A24" s="374" t="s">
        <v>598</v>
      </c>
      <c r="B24" s="338" t="s">
        <v>34</v>
      </c>
      <c r="C24" s="338" t="s">
        <v>44</v>
      </c>
      <c r="D24" s="338" t="s">
        <v>50</v>
      </c>
      <c r="E24" s="375" t="s">
        <v>70</v>
      </c>
      <c r="F24" s="338" t="s">
        <v>81</v>
      </c>
      <c r="G24" s="338" t="s">
        <v>93</v>
      </c>
      <c r="H24" s="338" t="s">
        <v>99</v>
      </c>
      <c r="I24" s="338" t="s">
        <v>109</v>
      </c>
      <c r="J24" s="338" t="s">
        <v>121</v>
      </c>
      <c r="K24" s="338" t="s">
        <v>134</v>
      </c>
      <c r="L24" s="338" t="s">
        <v>151</v>
      </c>
      <c r="M24" s="338" t="s">
        <v>165</v>
      </c>
      <c r="N24" s="338" t="s">
        <v>173</v>
      </c>
      <c r="O24" s="338" t="s">
        <v>173</v>
      </c>
      <c r="P24" s="338" t="s">
        <v>176</v>
      </c>
      <c r="Q24" s="338" t="s">
        <v>176</v>
      </c>
      <c r="R24" s="338" t="s">
        <v>179</v>
      </c>
      <c r="S24" s="338" t="s">
        <v>192</v>
      </c>
      <c r="T24" s="338" t="s">
        <v>210</v>
      </c>
      <c r="U24" s="338" t="s">
        <v>226</v>
      </c>
      <c r="V24" s="338" t="s">
        <v>244</v>
      </c>
      <c r="W24" s="338" t="s">
        <v>261</v>
      </c>
      <c r="X24" s="338" t="s">
        <v>261</v>
      </c>
      <c r="Y24" s="338" t="s">
        <v>279</v>
      </c>
      <c r="Z24" s="338" t="s">
        <v>272</v>
      </c>
      <c r="AA24" s="338" t="s">
        <v>297</v>
      </c>
      <c r="AB24" s="338" t="s">
        <v>292</v>
      </c>
      <c r="AC24" s="338" t="s">
        <v>310</v>
      </c>
      <c r="AD24" s="338" t="s">
        <v>320</v>
      </c>
      <c r="AE24" s="338" t="s">
        <v>327</v>
      </c>
      <c r="AF24" s="338" t="s">
        <v>173</v>
      </c>
      <c r="AG24" s="338" t="s">
        <v>331</v>
      </c>
      <c r="AH24" s="338" t="s">
        <v>332</v>
      </c>
      <c r="AI24" s="338" t="s">
        <v>346</v>
      </c>
      <c r="AJ24" s="338" t="s">
        <v>355</v>
      </c>
      <c r="AK24" s="338" t="s">
        <v>369</v>
      </c>
      <c r="AL24" s="338" t="s">
        <v>379</v>
      </c>
      <c r="AM24" s="338" t="s">
        <v>386</v>
      </c>
      <c r="AN24" s="338" t="s">
        <v>395</v>
      </c>
      <c r="AO24" s="370" t="s">
        <v>404</v>
      </c>
      <c r="AP24" s="370" t="s">
        <v>606</v>
      </c>
      <c r="AQ24" s="370" t="s">
        <v>606</v>
      </c>
      <c r="AR24" s="370" t="s">
        <v>1193</v>
      </c>
      <c r="AS24" s="370" t="s">
        <v>520</v>
      </c>
      <c r="AT24" s="370" t="s">
        <v>426</v>
      </c>
      <c r="AU24" s="370" t="s">
        <v>1188</v>
      </c>
      <c r="AV24" s="370" t="s">
        <v>608</v>
      </c>
      <c r="AW24" s="338" t="s">
        <v>579</v>
      </c>
      <c r="AX24" s="338" t="s">
        <v>596</v>
      </c>
      <c r="AY24" s="338" t="s">
        <v>599</v>
      </c>
      <c r="AZ24" s="338" t="s">
        <v>492</v>
      </c>
      <c r="BA24" s="371" t="s">
        <v>1165</v>
      </c>
      <c r="BB24" s="338" t="s">
        <v>498</v>
      </c>
      <c r="BC24" s="372">
        <v>3</v>
      </c>
      <c r="BD24" s="372">
        <v>3</v>
      </c>
      <c r="BE24" s="372">
        <v>1</v>
      </c>
      <c r="BF24" s="373">
        <v>6.7</v>
      </c>
    </row>
    <row r="25" spans="1:58" s="318" customFormat="1" ht="13.5" thickBot="1">
      <c r="A25" s="374" t="s">
        <v>600</v>
      </c>
      <c r="B25" s="338" t="s">
        <v>34</v>
      </c>
      <c r="C25" s="338" t="s">
        <v>45</v>
      </c>
      <c r="D25" s="338" t="s">
        <v>50</v>
      </c>
      <c r="E25" s="375" t="s">
        <v>71</v>
      </c>
      <c r="F25" s="338" t="s">
        <v>81</v>
      </c>
      <c r="G25" s="338" t="s">
        <v>94</v>
      </c>
      <c r="H25" s="338" t="s">
        <v>99</v>
      </c>
      <c r="I25" s="338" t="s">
        <v>110</v>
      </c>
      <c r="J25" s="338" t="s">
        <v>121</v>
      </c>
      <c r="K25" s="338" t="s">
        <v>135</v>
      </c>
      <c r="L25" s="338" t="s">
        <v>152</v>
      </c>
      <c r="M25" s="338" t="s">
        <v>166</v>
      </c>
      <c r="N25" s="338" t="s">
        <v>173</v>
      </c>
      <c r="O25" s="338" t="s">
        <v>173</v>
      </c>
      <c r="P25" s="338" t="s">
        <v>176</v>
      </c>
      <c r="Q25" s="338" t="s">
        <v>176</v>
      </c>
      <c r="R25" s="338" t="s">
        <v>179</v>
      </c>
      <c r="S25" s="338" t="s">
        <v>193</v>
      </c>
      <c r="T25" s="338" t="s">
        <v>211</v>
      </c>
      <c r="U25" s="338" t="s">
        <v>227</v>
      </c>
      <c r="V25" s="338" t="s">
        <v>245</v>
      </c>
      <c r="W25" s="338" t="s">
        <v>262</v>
      </c>
      <c r="X25" s="338" t="s">
        <v>262</v>
      </c>
      <c r="Y25" s="338" t="s">
        <v>280</v>
      </c>
      <c r="Z25" s="338" t="s">
        <v>282</v>
      </c>
      <c r="AA25" s="338" t="s">
        <v>298</v>
      </c>
      <c r="AB25" s="338" t="s">
        <v>287</v>
      </c>
      <c r="AC25" s="338" t="s">
        <v>310</v>
      </c>
      <c r="AD25" s="338" t="s">
        <v>320</v>
      </c>
      <c r="AE25" s="338" t="s">
        <v>252</v>
      </c>
      <c r="AF25" s="338" t="s">
        <v>173</v>
      </c>
      <c r="AG25" s="338" t="s">
        <v>331</v>
      </c>
      <c r="AH25" s="338" t="s">
        <v>332</v>
      </c>
      <c r="AI25" s="338" t="s">
        <v>347</v>
      </c>
      <c r="AJ25" s="338" t="s">
        <v>355</v>
      </c>
      <c r="AK25" s="338" t="s">
        <v>370</v>
      </c>
      <c r="AL25" s="338" t="s">
        <v>380</v>
      </c>
      <c r="AM25" s="338" t="s">
        <v>387</v>
      </c>
      <c r="AN25" s="338" t="s">
        <v>395</v>
      </c>
      <c r="AO25" s="370" t="s">
        <v>404</v>
      </c>
      <c r="AP25" s="370" t="s">
        <v>606</v>
      </c>
      <c r="AQ25" s="370" t="s">
        <v>606</v>
      </c>
      <c r="AR25" s="370" t="s">
        <v>538</v>
      </c>
      <c r="AS25" s="370" t="s">
        <v>520</v>
      </c>
      <c r="AT25" s="370" t="s">
        <v>426</v>
      </c>
      <c r="AU25" s="370" t="s">
        <v>1188</v>
      </c>
      <c r="AV25" s="370" t="s">
        <v>608</v>
      </c>
      <c r="AW25" s="338" t="s">
        <v>579</v>
      </c>
      <c r="AX25" s="338" t="s">
        <v>601</v>
      </c>
      <c r="AY25" s="338" t="s">
        <v>602</v>
      </c>
      <c r="AZ25" s="338" t="s">
        <v>493</v>
      </c>
      <c r="BA25" s="371" t="s">
        <v>1165</v>
      </c>
      <c r="BB25" s="338" t="s">
        <v>498</v>
      </c>
      <c r="BC25" s="372">
        <v>4</v>
      </c>
      <c r="BD25" s="372">
        <v>3</v>
      </c>
      <c r="BE25" s="372">
        <v>1</v>
      </c>
      <c r="BF25" s="373">
        <v>8</v>
      </c>
    </row>
    <row r="26" spans="1:58" s="318" customFormat="1" ht="13.5" thickBot="1">
      <c r="A26" s="374" t="s">
        <v>603</v>
      </c>
      <c r="B26" s="338" t="s">
        <v>34</v>
      </c>
      <c r="C26" s="338" t="s">
        <v>45</v>
      </c>
      <c r="D26" s="338" t="s">
        <v>50</v>
      </c>
      <c r="E26" s="375" t="s">
        <v>72</v>
      </c>
      <c r="F26" s="338" t="s">
        <v>81</v>
      </c>
      <c r="G26" s="338" t="s">
        <v>94</v>
      </c>
      <c r="H26" s="338" t="s">
        <v>99</v>
      </c>
      <c r="I26" s="338" t="s">
        <v>110</v>
      </c>
      <c r="J26" s="338" t="s">
        <v>121</v>
      </c>
      <c r="K26" s="338" t="s">
        <v>135</v>
      </c>
      <c r="L26" s="338" t="s">
        <v>152</v>
      </c>
      <c r="M26" s="338" t="s">
        <v>166</v>
      </c>
      <c r="N26" s="338" t="s">
        <v>173</v>
      </c>
      <c r="O26" s="338" t="s">
        <v>173</v>
      </c>
      <c r="P26" s="338" t="s">
        <v>176</v>
      </c>
      <c r="Q26" s="338" t="s">
        <v>176</v>
      </c>
      <c r="R26" s="338" t="s">
        <v>179</v>
      </c>
      <c r="S26" s="338" t="s">
        <v>193</v>
      </c>
      <c r="T26" s="338" t="s">
        <v>211</v>
      </c>
      <c r="U26" s="338" t="s">
        <v>227</v>
      </c>
      <c r="V26" s="338" t="s">
        <v>245</v>
      </c>
      <c r="W26" s="338" t="s">
        <v>262</v>
      </c>
      <c r="X26" s="338" t="s">
        <v>262</v>
      </c>
      <c r="Y26" s="338" t="s">
        <v>280</v>
      </c>
      <c r="Z26" s="338" t="s">
        <v>282</v>
      </c>
      <c r="AA26" s="338" t="s">
        <v>298</v>
      </c>
      <c r="AB26" s="338" t="s">
        <v>287</v>
      </c>
      <c r="AC26" s="338" t="s">
        <v>310</v>
      </c>
      <c r="AD26" s="338" t="s">
        <v>320</v>
      </c>
      <c r="AE26" s="338" t="s">
        <v>328</v>
      </c>
      <c r="AF26" s="338" t="s">
        <v>173</v>
      </c>
      <c r="AG26" s="338" t="s">
        <v>331</v>
      </c>
      <c r="AH26" s="338" t="s">
        <v>332</v>
      </c>
      <c r="AI26" s="338" t="s">
        <v>347</v>
      </c>
      <c r="AJ26" s="338" t="s">
        <v>355</v>
      </c>
      <c r="AK26" s="338" t="s">
        <v>370</v>
      </c>
      <c r="AL26" s="338" t="s">
        <v>380</v>
      </c>
      <c r="AM26" s="338" t="s">
        <v>387</v>
      </c>
      <c r="AN26" s="338" t="s">
        <v>395</v>
      </c>
      <c r="AO26" s="370" t="s">
        <v>404</v>
      </c>
      <c r="AP26" s="370" t="s">
        <v>606</v>
      </c>
      <c r="AQ26" s="370" t="s">
        <v>606</v>
      </c>
      <c r="AR26" s="370" t="s">
        <v>538</v>
      </c>
      <c r="AS26" s="370" t="s">
        <v>520</v>
      </c>
      <c r="AT26" s="370" t="s">
        <v>426</v>
      </c>
      <c r="AU26" s="370" t="s">
        <v>1188</v>
      </c>
      <c r="AV26" s="370" t="s">
        <v>608</v>
      </c>
      <c r="AW26" s="338" t="s">
        <v>579</v>
      </c>
      <c r="AX26" s="338" t="s">
        <v>601</v>
      </c>
      <c r="AY26" s="338" t="s">
        <v>604</v>
      </c>
      <c r="AZ26" s="338" t="s">
        <v>493</v>
      </c>
      <c r="BA26" s="371" t="s">
        <v>1165</v>
      </c>
      <c r="BB26" s="338" t="s">
        <v>498</v>
      </c>
      <c r="BC26" s="372">
        <v>4</v>
      </c>
      <c r="BD26" s="372">
        <v>3</v>
      </c>
      <c r="BE26" s="372">
        <v>1</v>
      </c>
      <c r="BF26" s="373">
        <v>8</v>
      </c>
    </row>
    <row r="27" spans="1:58" s="318" customFormat="1" ht="13.5" thickBot="1">
      <c r="A27" s="374" t="s">
        <v>605</v>
      </c>
      <c r="B27" s="338" t="s">
        <v>34</v>
      </c>
      <c r="C27" s="338" t="s">
        <v>46</v>
      </c>
      <c r="D27" s="338" t="s">
        <v>50</v>
      </c>
      <c r="E27" s="375" t="s">
        <v>73</v>
      </c>
      <c r="F27" s="338" t="s">
        <v>81</v>
      </c>
      <c r="G27" s="338" t="s">
        <v>95</v>
      </c>
      <c r="H27" s="338" t="s">
        <v>99</v>
      </c>
      <c r="I27" s="338" t="s">
        <v>111</v>
      </c>
      <c r="J27" s="338" t="s">
        <v>122</v>
      </c>
      <c r="K27" s="338" t="s">
        <v>136</v>
      </c>
      <c r="L27" s="338" t="s">
        <v>153</v>
      </c>
      <c r="M27" s="338" t="s">
        <v>167</v>
      </c>
      <c r="N27" s="338" t="s">
        <v>173</v>
      </c>
      <c r="O27" s="338" t="s">
        <v>173</v>
      </c>
      <c r="P27" s="338" t="s">
        <v>176</v>
      </c>
      <c r="Q27" s="338" t="s">
        <v>176</v>
      </c>
      <c r="R27" s="338" t="s">
        <v>179</v>
      </c>
      <c r="S27" s="338" t="s">
        <v>194</v>
      </c>
      <c r="T27" s="338" t="s">
        <v>212</v>
      </c>
      <c r="U27" s="338" t="s">
        <v>228</v>
      </c>
      <c r="V27" s="338" t="s">
        <v>246</v>
      </c>
      <c r="W27" s="338" t="s">
        <v>263</v>
      </c>
      <c r="X27" s="338" t="s">
        <v>263</v>
      </c>
      <c r="Y27" s="338" t="s">
        <v>281</v>
      </c>
      <c r="Z27" s="338" t="s">
        <v>270</v>
      </c>
      <c r="AA27" s="338" t="s">
        <v>299</v>
      </c>
      <c r="AB27" s="338" t="s">
        <v>302</v>
      </c>
      <c r="AC27" s="338" t="s">
        <v>310</v>
      </c>
      <c r="AD27" s="338" t="s">
        <v>320</v>
      </c>
      <c r="AE27" s="338" t="s">
        <v>44</v>
      </c>
      <c r="AF27" s="338" t="s">
        <v>173</v>
      </c>
      <c r="AG27" s="338" t="s">
        <v>331</v>
      </c>
      <c r="AH27" s="338" t="s">
        <v>332</v>
      </c>
      <c r="AI27" s="338" t="s">
        <v>348</v>
      </c>
      <c r="AJ27" s="338" t="s">
        <v>356</v>
      </c>
      <c r="AK27" s="338" t="s">
        <v>371</v>
      </c>
      <c r="AL27" s="338" t="s">
        <v>381</v>
      </c>
      <c r="AM27" s="338" t="s">
        <v>388</v>
      </c>
      <c r="AN27" s="338" t="s">
        <v>396</v>
      </c>
      <c r="AO27" s="370" t="s">
        <v>859</v>
      </c>
      <c r="AP27" s="370" t="s">
        <v>1189</v>
      </c>
      <c r="AQ27" s="370" t="s">
        <v>1189</v>
      </c>
      <c r="AR27" s="370" t="s">
        <v>1190</v>
      </c>
      <c r="AS27" s="370" t="s">
        <v>520</v>
      </c>
      <c r="AT27" s="370" t="s">
        <v>426</v>
      </c>
      <c r="AU27" s="370" t="s">
        <v>331</v>
      </c>
      <c r="AV27" s="370" t="s">
        <v>631</v>
      </c>
      <c r="AW27" s="338" t="s">
        <v>590</v>
      </c>
      <c r="AX27" s="338" t="s">
        <v>376</v>
      </c>
      <c r="AY27" s="338" t="s">
        <v>609</v>
      </c>
      <c r="AZ27" s="338" t="s">
        <v>494</v>
      </c>
      <c r="BA27" s="371" t="s">
        <v>1165</v>
      </c>
      <c r="BB27" s="338" t="s">
        <v>498</v>
      </c>
      <c r="BC27" s="372">
        <v>6</v>
      </c>
      <c r="BD27" s="372">
        <v>3</v>
      </c>
      <c r="BE27" s="372">
        <v>2</v>
      </c>
      <c r="BF27" s="376" t="s">
        <v>1161</v>
      </c>
    </row>
    <row r="28" spans="1:58" s="318" customFormat="1" ht="13.5" thickBot="1">
      <c r="A28" s="374" t="s">
        <v>610</v>
      </c>
      <c r="B28" s="338" t="s">
        <v>34</v>
      </c>
      <c r="C28" s="338" t="s">
        <v>46</v>
      </c>
      <c r="D28" s="338" t="s">
        <v>50</v>
      </c>
      <c r="E28" s="375" t="s">
        <v>74</v>
      </c>
      <c r="F28" s="338" t="s">
        <v>81</v>
      </c>
      <c r="G28" s="338" t="s">
        <v>95</v>
      </c>
      <c r="H28" s="338" t="s">
        <v>99</v>
      </c>
      <c r="I28" s="338" t="s">
        <v>611</v>
      </c>
      <c r="J28" s="338" t="s">
        <v>122</v>
      </c>
      <c r="K28" s="338" t="s">
        <v>612</v>
      </c>
      <c r="L28" s="338" t="s">
        <v>613</v>
      </c>
      <c r="M28" s="338" t="s">
        <v>167</v>
      </c>
      <c r="N28" s="338" t="s">
        <v>173</v>
      </c>
      <c r="O28" s="338" t="s">
        <v>173</v>
      </c>
      <c r="P28" s="338" t="s">
        <v>176</v>
      </c>
      <c r="Q28" s="338" t="s">
        <v>176</v>
      </c>
      <c r="R28" s="338" t="s">
        <v>179</v>
      </c>
      <c r="S28" s="338" t="s">
        <v>194</v>
      </c>
      <c r="T28" s="338" t="s">
        <v>614</v>
      </c>
      <c r="U28" s="338" t="s">
        <v>228</v>
      </c>
      <c r="V28" s="338" t="s">
        <v>615</v>
      </c>
      <c r="W28" s="338" t="s">
        <v>263</v>
      </c>
      <c r="X28" s="338" t="s">
        <v>263</v>
      </c>
      <c r="Y28" s="338" t="s">
        <v>281</v>
      </c>
      <c r="Z28" s="338" t="s">
        <v>270</v>
      </c>
      <c r="AA28" s="338" t="s">
        <v>299</v>
      </c>
      <c r="AB28" s="338" t="s">
        <v>302</v>
      </c>
      <c r="AC28" s="338" t="s">
        <v>310</v>
      </c>
      <c r="AD28" s="338" t="s">
        <v>320</v>
      </c>
      <c r="AE28" s="338" t="s">
        <v>323</v>
      </c>
      <c r="AF28" s="338" t="s">
        <v>173</v>
      </c>
      <c r="AG28" s="338" t="s">
        <v>331</v>
      </c>
      <c r="AH28" s="338" t="s">
        <v>332</v>
      </c>
      <c r="AI28" s="338" t="s">
        <v>348</v>
      </c>
      <c r="AJ28" s="338" t="s">
        <v>356</v>
      </c>
      <c r="AK28" s="338" t="s">
        <v>371</v>
      </c>
      <c r="AL28" s="338" t="s">
        <v>381</v>
      </c>
      <c r="AM28" s="338" t="s">
        <v>388</v>
      </c>
      <c r="AN28" s="338" t="s">
        <v>396</v>
      </c>
      <c r="AO28" s="370" t="s">
        <v>859</v>
      </c>
      <c r="AP28" s="370" t="s">
        <v>1189</v>
      </c>
      <c r="AQ28" s="370" t="s">
        <v>1189</v>
      </c>
      <c r="AR28" s="370" t="s">
        <v>1190</v>
      </c>
      <c r="AS28" s="370" t="s">
        <v>520</v>
      </c>
      <c r="AT28" s="370" t="s">
        <v>426</v>
      </c>
      <c r="AU28" s="370" t="s">
        <v>331</v>
      </c>
      <c r="AV28" s="370" t="s">
        <v>631</v>
      </c>
      <c r="AW28" s="338" t="s">
        <v>590</v>
      </c>
      <c r="AX28" s="338" t="s">
        <v>376</v>
      </c>
      <c r="AY28" s="338" t="s">
        <v>616</v>
      </c>
      <c r="AZ28" s="338" t="s">
        <v>494</v>
      </c>
      <c r="BA28" s="371" t="s">
        <v>1165</v>
      </c>
      <c r="BB28" s="338" t="s">
        <v>498</v>
      </c>
      <c r="BC28" s="372">
        <v>6</v>
      </c>
      <c r="BD28" s="372">
        <v>3</v>
      </c>
      <c r="BE28" s="372">
        <v>2</v>
      </c>
      <c r="BF28" s="373" t="s">
        <v>1161</v>
      </c>
    </row>
    <row r="29" spans="1:58" s="318" customFormat="1" ht="13.5" thickBot="1">
      <c r="A29" s="374" t="s">
        <v>617</v>
      </c>
      <c r="B29" s="338" t="s">
        <v>34</v>
      </c>
      <c r="C29" s="338" t="s">
        <v>47</v>
      </c>
      <c r="D29" s="338" t="s">
        <v>50</v>
      </c>
      <c r="E29" s="375" t="s">
        <v>75</v>
      </c>
      <c r="F29" s="338" t="s">
        <v>81</v>
      </c>
      <c r="G29" s="338" t="s">
        <v>96</v>
      </c>
      <c r="H29" s="338" t="s">
        <v>99</v>
      </c>
      <c r="I29" s="338" t="s">
        <v>118</v>
      </c>
      <c r="J29" s="338" t="s">
        <v>122</v>
      </c>
      <c r="K29" s="338" t="s">
        <v>618</v>
      </c>
      <c r="L29" s="338" t="s">
        <v>619</v>
      </c>
      <c r="M29" s="338" t="s">
        <v>168</v>
      </c>
      <c r="N29" s="338" t="s">
        <v>173</v>
      </c>
      <c r="O29" s="338" t="s">
        <v>173</v>
      </c>
      <c r="P29" s="338" t="s">
        <v>176</v>
      </c>
      <c r="Q29" s="338" t="s">
        <v>176</v>
      </c>
      <c r="R29" s="338" t="s">
        <v>179</v>
      </c>
      <c r="S29" s="338" t="s">
        <v>195</v>
      </c>
      <c r="T29" s="338" t="s">
        <v>620</v>
      </c>
      <c r="U29" s="338" t="s">
        <v>229</v>
      </c>
      <c r="V29" s="338" t="s">
        <v>621</v>
      </c>
      <c r="W29" s="338" t="s">
        <v>264</v>
      </c>
      <c r="X29" s="338" t="s">
        <v>264</v>
      </c>
      <c r="Y29" s="338" t="s">
        <v>282</v>
      </c>
      <c r="Z29" s="338" t="s">
        <v>278</v>
      </c>
      <c r="AA29" s="338" t="s">
        <v>279</v>
      </c>
      <c r="AB29" s="338" t="s">
        <v>303</v>
      </c>
      <c r="AC29" s="338" t="s">
        <v>310</v>
      </c>
      <c r="AD29" s="338" t="s">
        <v>320</v>
      </c>
      <c r="AE29" s="338" t="s">
        <v>325</v>
      </c>
      <c r="AF29" s="338" t="s">
        <v>173</v>
      </c>
      <c r="AG29" s="338" t="s">
        <v>331</v>
      </c>
      <c r="AH29" s="338" t="s">
        <v>332</v>
      </c>
      <c r="AI29" s="338" t="s">
        <v>349</v>
      </c>
      <c r="AJ29" s="338" t="s">
        <v>352</v>
      </c>
      <c r="AK29" s="338" t="s">
        <v>372</v>
      </c>
      <c r="AL29" s="338" t="s">
        <v>382</v>
      </c>
      <c r="AM29" s="338" t="s">
        <v>389</v>
      </c>
      <c r="AN29" s="338" t="s">
        <v>397</v>
      </c>
      <c r="AO29" s="370" t="s">
        <v>859</v>
      </c>
      <c r="AP29" s="370" t="s">
        <v>1189</v>
      </c>
      <c r="AQ29" s="370" t="s">
        <v>1189</v>
      </c>
      <c r="AR29" s="370" t="s">
        <v>538</v>
      </c>
      <c r="AS29" s="370" t="s">
        <v>520</v>
      </c>
      <c r="AT29" s="370" t="s">
        <v>426</v>
      </c>
      <c r="AU29" s="370" t="s">
        <v>331</v>
      </c>
      <c r="AV29" s="370" t="s">
        <v>631</v>
      </c>
      <c r="AW29" s="338" t="s">
        <v>590</v>
      </c>
      <c r="AX29" s="338" t="s">
        <v>622</v>
      </c>
      <c r="AY29" s="338" t="s">
        <v>623</v>
      </c>
      <c r="AZ29" s="338" t="s">
        <v>494</v>
      </c>
      <c r="BA29" s="371" t="s">
        <v>1165</v>
      </c>
      <c r="BB29" s="338" t="s">
        <v>498</v>
      </c>
      <c r="BC29" s="372">
        <v>6</v>
      </c>
      <c r="BD29" s="372">
        <v>4</v>
      </c>
      <c r="BE29" s="372">
        <v>2</v>
      </c>
      <c r="BF29" s="373">
        <v>8</v>
      </c>
    </row>
    <row r="30" spans="1:58" s="318" customFormat="1" ht="13.5" thickBot="1">
      <c r="A30" s="374" t="s">
        <v>624</v>
      </c>
      <c r="B30" s="338" t="s">
        <v>34</v>
      </c>
      <c r="C30" s="338" t="s">
        <v>47</v>
      </c>
      <c r="D30" s="338" t="s">
        <v>50</v>
      </c>
      <c r="E30" s="375" t="s">
        <v>76</v>
      </c>
      <c r="F30" s="338" t="s">
        <v>81</v>
      </c>
      <c r="G30" s="338" t="s">
        <v>96</v>
      </c>
      <c r="H30" s="338" t="s">
        <v>99</v>
      </c>
      <c r="I30" s="338" t="s">
        <v>118</v>
      </c>
      <c r="J30" s="338" t="s">
        <v>122</v>
      </c>
      <c r="K30" s="338" t="s">
        <v>618</v>
      </c>
      <c r="L30" s="338" t="s">
        <v>619</v>
      </c>
      <c r="M30" s="338" t="s">
        <v>168</v>
      </c>
      <c r="N30" s="338" t="s">
        <v>173</v>
      </c>
      <c r="O30" s="338" t="s">
        <v>173</v>
      </c>
      <c r="P30" s="338" t="s">
        <v>176</v>
      </c>
      <c r="Q30" s="338" t="s">
        <v>176</v>
      </c>
      <c r="R30" s="338" t="s">
        <v>179</v>
      </c>
      <c r="S30" s="338" t="s">
        <v>195</v>
      </c>
      <c r="T30" s="338" t="s">
        <v>620</v>
      </c>
      <c r="U30" s="338" t="s">
        <v>229</v>
      </c>
      <c r="V30" s="338" t="s">
        <v>621</v>
      </c>
      <c r="W30" s="338" t="s">
        <v>264</v>
      </c>
      <c r="X30" s="338" t="s">
        <v>264</v>
      </c>
      <c r="Y30" s="338" t="s">
        <v>282</v>
      </c>
      <c r="Z30" s="338" t="s">
        <v>278</v>
      </c>
      <c r="AA30" s="338" t="s">
        <v>279</v>
      </c>
      <c r="AB30" s="338" t="s">
        <v>303</v>
      </c>
      <c r="AC30" s="338" t="s">
        <v>310</v>
      </c>
      <c r="AD30" s="338" t="s">
        <v>320</v>
      </c>
      <c r="AE30" s="338" t="s">
        <v>329</v>
      </c>
      <c r="AF30" s="338" t="s">
        <v>173</v>
      </c>
      <c r="AG30" s="338" t="s">
        <v>331</v>
      </c>
      <c r="AH30" s="338" t="s">
        <v>332</v>
      </c>
      <c r="AI30" s="338" t="s">
        <v>349</v>
      </c>
      <c r="AJ30" s="338" t="s">
        <v>352</v>
      </c>
      <c r="AK30" s="338" t="s">
        <v>372</v>
      </c>
      <c r="AL30" s="338" t="s">
        <v>382</v>
      </c>
      <c r="AM30" s="338" t="s">
        <v>389</v>
      </c>
      <c r="AN30" s="338" t="s">
        <v>397</v>
      </c>
      <c r="AO30" s="370" t="s">
        <v>859</v>
      </c>
      <c r="AP30" s="370" t="s">
        <v>1189</v>
      </c>
      <c r="AQ30" s="370" t="s">
        <v>1189</v>
      </c>
      <c r="AR30" s="370" t="s">
        <v>538</v>
      </c>
      <c r="AS30" s="370" t="s">
        <v>520</v>
      </c>
      <c r="AT30" s="370" t="s">
        <v>426</v>
      </c>
      <c r="AU30" s="370" t="s">
        <v>331</v>
      </c>
      <c r="AV30" s="370" t="s">
        <v>631</v>
      </c>
      <c r="AW30" s="338" t="s">
        <v>590</v>
      </c>
      <c r="AX30" s="338" t="s">
        <v>622</v>
      </c>
      <c r="AY30" s="338" t="s">
        <v>625</v>
      </c>
      <c r="AZ30" s="338" t="s">
        <v>494</v>
      </c>
      <c r="BA30" s="371" t="s">
        <v>1165</v>
      </c>
      <c r="BB30" s="338" t="s">
        <v>498</v>
      </c>
      <c r="BC30" s="372">
        <v>6</v>
      </c>
      <c r="BD30" s="372">
        <v>4</v>
      </c>
      <c r="BE30" s="372">
        <v>2</v>
      </c>
      <c r="BF30" s="373">
        <v>8</v>
      </c>
    </row>
    <row r="31" spans="1:58" s="318" customFormat="1" ht="13.5" thickBot="1">
      <c r="A31" s="374" t="s">
        <v>626</v>
      </c>
      <c r="B31" s="338" t="s">
        <v>34</v>
      </c>
      <c r="C31" s="338" t="s">
        <v>48</v>
      </c>
      <c r="D31" s="338" t="s">
        <v>50</v>
      </c>
      <c r="E31" s="375" t="s">
        <v>77</v>
      </c>
      <c r="F31" s="338" t="s">
        <v>81</v>
      </c>
      <c r="G31" s="338" t="s">
        <v>97</v>
      </c>
      <c r="H31" s="338" t="s">
        <v>99</v>
      </c>
      <c r="I31" s="338" t="s">
        <v>103</v>
      </c>
      <c r="J31" s="338" t="s">
        <v>124</v>
      </c>
      <c r="K31" s="338" t="s">
        <v>627</v>
      </c>
      <c r="L31" s="338" t="s">
        <v>628</v>
      </c>
      <c r="M31" s="338" t="s">
        <v>169</v>
      </c>
      <c r="N31" s="338" t="s">
        <v>173</v>
      </c>
      <c r="O31" s="338" t="s">
        <v>173</v>
      </c>
      <c r="P31" s="338" t="s">
        <v>176</v>
      </c>
      <c r="Q31" s="338" t="s">
        <v>176</v>
      </c>
      <c r="R31" s="338" t="s">
        <v>179</v>
      </c>
      <c r="S31" s="338" t="s">
        <v>196</v>
      </c>
      <c r="T31" s="338" t="s">
        <v>629</v>
      </c>
      <c r="U31" s="338" t="s">
        <v>230</v>
      </c>
      <c r="V31" s="338" t="s">
        <v>630</v>
      </c>
      <c r="W31" s="338" t="s">
        <v>265</v>
      </c>
      <c r="X31" s="338" t="s">
        <v>265</v>
      </c>
      <c r="Y31" s="338" t="s">
        <v>280</v>
      </c>
      <c r="Z31" s="338" t="s">
        <v>287</v>
      </c>
      <c r="AA31" s="338" t="s">
        <v>300</v>
      </c>
      <c r="AB31" s="338" t="s">
        <v>290</v>
      </c>
      <c r="AC31" s="338" t="s">
        <v>314</v>
      </c>
      <c r="AD31" s="338" t="s">
        <v>320</v>
      </c>
      <c r="AE31" s="338" t="s">
        <v>307</v>
      </c>
      <c r="AF31" s="338" t="s">
        <v>173</v>
      </c>
      <c r="AG31" s="338" t="s">
        <v>331</v>
      </c>
      <c r="AH31" s="338" t="s">
        <v>332</v>
      </c>
      <c r="AI31" s="338" t="s">
        <v>350</v>
      </c>
      <c r="AJ31" s="338" t="s">
        <v>352</v>
      </c>
      <c r="AK31" s="338" t="s">
        <v>373</v>
      </c>
      <c r="AL31" s="338" t="s">
        <v>383</v>
      </c>
      <c r="AM31" s="338" t="s">
        <v>390</v>
      </c>
      <c r="AN31" s="338" t="s">
        <v>398</v>
      </c>
      <c r="AO31" s="370" t="s">
        <v>347</v>
      </c>
      <c r="AP31" s="370" t="s">
        <v>1191</v>
      </c>
      <c r="AQ31" s="370" t="s">
        <v>1191</v>
      </c>
      <c r="AR31" s="370" t="s">
        <v>1187</v>
      </c>
      <c r="AS31" s="370" t="s">
        <v>520</v>
      </c>
      <c r="AT31" s="370" t="s">
        <v>426</v>
      </c>
      <c r="AU31" s="370" t="s">
        <v>1192</v>
      </c>
      <c r="AV31" s="370" t="s">
        <v>441</v>
      </c>
      <c r="AW31" s="338" t="s">
        <v>323</v>
      </c>
      <c r="AX31" s="338" t="s">
        <v>632</v>
      </c>
      <c r="AY31" s="338" t="s">
        <v>633</v>
      </c>
      <c r="AZ31" s="338" t="s">
        <v>494</v>
      </c>
      <c r="BA31" s="371" t="s">
        <v>1165</v>
      </c>
      <c r="BB31" s="338" t="s">
        <v>498</v>
      </c>
      <c r="BC31" s="372">
        <v>6</v>
      </c>
      <c r="BD31" s="372">
        <v>4</v>
      </c>
      <c r="BE31" s="372">
        <v>2</v>
      </c>
      <c r="BF31" s="376" t="s">
        <v>1156</v>
      </c>
    </row>
    <row r="32" spans="1:58" s="318" customFormat="1" ht="13.5" thickBot="1">
      <c r="A32" s="377" t="s">
        <v>634</v>
      </c>
      <c r="B32" s="378" t="s">
        <v>34</v>
      </c>
      <c r="C32" s="378" t="s">
        <v>48</v>
      </c>
      <c r="D32" s="378" t="s">
        <v>50</v>
      </c>
      <c r="E32" s="375" t="s">
        <v>78</v>
      </c>
      <c r="F32" s="378" t="s">
        <v>81</v>
      </c>
      <c r="G32" s="378" t="s">
        <v>97</v>
      </c>
      <c r="H32" s="378" t="s">
        <v>99</v>
      </c>
      <c r="I32" s="378" t="s">
        <v>103</v>
      </c>
      <c r="J32" s="378" t="s">
        <v>124</v>
      </c>
      <c r="K32" s="378" t="s">
        <v>627</v>
      </c>
      <c r="L32" s="378" t="s">
        <v>628</v>
      </c>
      <c r="M32" s="378" t="s">
        <v>169</v>
      </c>
      <c r="N32" s="378" t="s">
        <v>173</v>
      </c>
      <c r="O32" s="378" t="s">
        <v>173</v>
      </c>
      <c r="P32" s="378" t="s">
        <v>176</v>
      </c>
      <c r="Q32" s="378" t="s">
        <v>176</v>
      </c>
      <c r="R32" s="378" t="s">
        <v>179</v>
      </c>
      <c r="S32" s="378" t="s">
        <v>196</v>
      </c>
      <c r="T32" s="378" t="s">
        <v>629</v>
      </c>
      <c r="U32" s="378" t="s">
        <v>230</v>
      </c>
      <c r="V32" s="378" t="s">
        <v>630</v>
      </c>
      <c r="W32" s="378" t="s">
        <v>265</v>
      </c>
      <c r="X32" s="378" t="s">
        <v>265</v>
      </c>
      <c r="Y32" s="378" t="s">
        <v>280</v>
      </c>
      <c r="Z32" s="378" t="s">
        <v>287</v>
      </c>
      <c r="AA32" s="378" t="s">
        <v>300</v>
      </c>
      <c r="AB32" s="378" t="s">
        <v>290</v>
      </c>
      <c r="AC32" s="378" t="s">
        <v>314</v>
      </c>
      <c r="AD32" s="378" t="s">
        <v>320</v>
      </c>
      <c r="AE32" s="378" t="s">
        <v>253</v>
      </c>
      <c r="AF32" s="378" t="s">
        <v>173</v>
      </c>
      <c r="AG32" s="378" t="s">
        <v>331</v>
      </c>
      <c r="AH32" s="378" t="s">
        <v>332</v>
      </c>
      <c r="AI32" s="378" t="s">
        <v>350</v>
      </c>
      <c r="AJ32" s="378" t="s">
        <v>352</v>
      </c>
      <c r="AK32" s="378" t="s">
        <v>373</v>
      </c>
      <c r="AL32" s="378" t="s">
        <v>383</v>
      </c>
      <c r="AM32" s="378" t="s">
        <v>390</v>
      </c>
      <c r="AN32" s="378" t="s">
        <v>398</v>
      </c>
      <c r="AO32" s="379" t="s">
        <v>347</v>
      </c>
      <c r="AP32" s="379" t="s">
        <v>1191</v>
      </c>
      <c r="AQ32" s="379" t="s">
        <v>1191</v>
      </c>
      <c r="AR32" s="379" t="s">
        <v>1187</v>
      </c>
      <c r="AS32" s="379" t="s">
        <v>520</v>
      </c>
      <c r="AT32" s="379" t="s">
        <v>426</v>
      </c>
      <c r="AU32" s="379" t="s">
        <v>1192</v>
      </c>
      <c r="AV32" s="379" t="s">
        <v>441</v>
      </c>
      <c r="AW32" s="378" t="s">
        <v>323</v>
      </c>
      <c r="AX32" s="378" t="s">
        <v>632</v>
      </c>
      <c r="AY32" s="378" t="s">
        <v>633</v>
      </c>
      <c r="AZ32" s="378" t="s">
        <v>494</v>
      </c>
      <c r="BA32" s="380" t="s">
        <v>1165</v>
      </c>
      <c r="BB32" s="378" t="s">
        <v>498</v>
      </c>
      <c r="BC32" s="372">
        <v>6</v>
      </c>
      <c r="BD32" s="372">
        <v>4</v>
      </c>
      <c r="BE32" s="372">
        <v>2</v>
      </c>
      <c r="BF32" s="373" t="s">
        <v>1156</v>
      </c>
    </row>
    <row r="33" spans="1:4" ht="13.5" thickBot="1"/>
    <row r="34" spans="1:4">
      <c r="A34" s="384" t="s">
        <v>499</v>
      </c>
      <c r="B34" s="382"/>
      <c r="C34" s="382"/>
      <c r="D34" s="383"/>
    </row>
    <row r="35" spans="1:4">
      <c r="A35" s="348" t="s">
        <v>862</v>
      </c>
      <c r="B35" s="349"/>
      <c r="C35" s="349"/>
      <c r="D35" s="350"/>
    </row>
    <row r="36" spans="1:4">
      <c r="A36" s="348" t="s">
        <v>863</v>
      </c>
      <c r="B36" s="349"/>
      <c r="C36" s="349"/>
      <c r="D36" s="350"/>
    </row>
    <row r="37" spans="1:4">
      <c r="A37" s="348" t="s">
        <v>864</v>
      </c>
      <c r="B37" s="349"/>
      <c r="C37" s="349"/>
      <c r="D37" s="350"/>
    </row>
    <row r="38" spans="1:4">
      <c r="A38" s="348" t="s">
        <v>865</v>
      </c>
      <c r="B38" s="349"/>
      <c r="C38" s="349"/>
      <c r="D38" s="350"/>
    </row>
    <row r="39" spans="1:4">
      <c r="A39" s="348" t="s">
        <v>1075</v>
      </c>
      <c r="B39" s="349"/>
      <c r="C39" s="349"/>
      <c r="D39" s="350"/>
    </row>
    <row r="40" spans="1:4">
      <c r="A40" s="348" t="s">
        <v>1076</v>
      </c>
      <c r="B40" s="349"/>
      <c r="C40" s="349"/>
      <c r="D40" s="350"/>
    </row>
    <row r="41" spans="1:4">
      <c r="A41" s="348" t="s">
        <v>1077</v>
      </c>
      <c r="B41" s="349"/>
      <c r="C41" s="349"/>
      <c r="D41" s="350"/>
    </row>
    <row r="42" spans="1:4">
      <c r="A42" s="348" t="s">
        <v>1078</v>
      </c>
      <c r="B42" s="349"/>
      <c r="C42" s="349"/>
      <c r="D42" s="350"/>
    </row>
    <row r="43" spans="1:4">
      <c r="A43" s="348" t="s">
        <v>866</v>
      </c>
      <c r="B43" s="349"/>
      <c r="C43" s="349"/>
      <c r="D43" s="350"/>
    </row>
    <row r="44" spans="1:4">
      <c r="A44" s="348" t="s">
        <v>867</v>
      </c>
      <c r="B44" s="349"/>
      <c r="C44" s="349"/>
      <c r="D44" s="350"/>
    </row>
    <row r="45" spans="1:4">
      <c r="A45" s="348" t="s">
        <v>868</v>
      </c>
      <c r="B45" s="349"/>
      <c r="C45" s="349"/>
      <c r="D45" s="350"/>
    </row>
    <row r="46" spans="1:4">
      <c r="A46" s="348" t="s">
        <v>869</v>
      </c>
      <c r="B46" s="349"/>
      <c r="C46" s="349"/>
      <c r="D46" s="350"/>
    </row>
    <row r="47" spans="1:4">
      <c r="A47" s="348" t="s">
        <v>1079</v>
      </c>
      <c r="B47" s="349"/>
      <c r="C47" s="349"/>
      <c r="D47" s="350"/>
    </row>
    <row r="48" spans="1:4">
      <c r="A48" s="348" t="s">
        <v>1080</v>
      </c>
      <c r="B48" s="349"/>
      <c r="C48" s="349"/>
      <c r="D48" s="350"/>
    </row>
    <row r="49" spans="1:4">
      <c r="A49" s="348" t="s">
        <v>1081</v>
      </c>
      <c r="B49" s="349"/>
      <c r="C49" s="349"/>
      <c r="D49" s="350"/>
    </row>
    <row r="50" spans="1:4">
      <c r="A50" s="348" t="s">
        <v>1082</v>
      </c>
      <c r="B50" s="349"/>
      <c r="C50" s="349"/>
      <c r="D50" s="350"/>
    </row>
    <row r="51" spans="1:4">
      <c r="A51" s="348" t="s">
        <v>1083</v>
      </c>
      <c r="B51" s="349"/>
      <c r="C51" s="349"/>
      <c r="D51" s="350"/>
    </row>
    <row r="52" spans="1:4">
      <c r="A52" s="348" t="s">
        <v>1084</v>
      </c>
      <c r="B52" s="349"/>
      <c r="C52" s="349"/>
      <c r="D52" s="350"/>
    </row>
    <row r="53" spans="1:4">
      <c r="A53" s="348" t="s">
        <v>1085</v>
      </c>
      <c r="B53" s="349"/>
      <c r="C53" s="349"/>
      <c r="D53" s="350"/>
    </row>
    <row r="54" spans="1:4">
      <c r="A54" s="348" t="s">
        <v>1086</v>
      </c>
      <c r="B54" s="349"/>
      <c r="C54" s="349"/>
      <c r="D54" s="350"/>
    </row>
    <row r="55" spans="1:4">
      <c r="A55" s="348" t="s">
        <v>1087</v>
      </c>
      <c r="B55" s="349"/>
      <c r="C55" s="349"/>
      <c r="D55" s="350"/>
    </row>
    <row r="56" spans="1:4">
      <c r="A56" s="348" t="s">
        <v>1088</v>
      </c>
      <c r="B56" s="349"/>
      <c r="C56" s="349"/>
      <c r="D56" s="350"/>
    </row>
    <row r="57" spans="1:4">
      <c r="A57" s="348" t="s">
        <v>1089</v>
      </c>
      <c r="B57" s="349"/>
      <c r="C57" s="349"/>
      <c r="D57" s="350"/>
    </row>
    <row r="58" spans="1:4">
      <c r="A58" s="348" t="s">
        <v>1146</v>
      </c>
      <c r="B58" s="349"/>
      <c r="C58" s="349"/>
      <c r="D58" s="350"/>
    </row>
    <row r="59" spans="1:4">
      <c r="A59" s="348"/>
      <c r="B59" s="349"/>
      <c r="C59" s="349"/>
      <c r="D59" s="350"/>
    </row>
    <row r="60" spans="1:4">
      <c r="A60" s="351" t="s">
        <v>500</v>
      </c>
      <c r="B60" s="349"/>
      <c r="C60" s="349"/>
      <c r="D60" s="350"/>
    </row>
    <row r="61" spans="1:4">
      <c r="A61" s="348" t="s">
        <v>501</v>
      </c>
      <c r="B61" s="349"/>
      <c r="C61" s="349"/>
      <c r="D61" s="350"/>
    </row>
    <row r="62" spans="1:4">
      <c r="A62" s="348" t="s">
        <v>502</v>
      </c>
      <c r="B62" s="349"/>
      <c r="C62" s="349"/>
      <c r="D62" s="350"/>
    </row>
    <row r="63" spans="1:4" ht="13.5" thickBot="1">
      <c r="A63" s="352" t="s">
        <v>502</v>
      </c>
      <c r="B63" s="353"/>
      <c r="C63" s="353"/>
      <c r="D63" s="354"/>
    </row>
  </sheetData>
  <sheetProtection password="81F4" sheet="1" objects="1" scenarios="1"/>
  <hyperlinks>
    <hyperlink ref="E7:E14" r:id="rId1" display="LCH036H4E" xr:uid="{DA2502D2-A42F-47F5-9C5D-57BE291A3036}"/>
    <hyperlink ref="E15:E22" r:id="rId2" display="LCH092H4B" xr:uid="{6977967D-6B6D-49AD-B012-7643610C29F5}"/>
    <hyperlink ref="E23:E32" r:id="rId3" display="LCH156H4B" xr:uid="{C076C8F2-AEBE-4226-8CBE-688C16F5B75F}"/>
    <hyperlink ref="L2" location="Contents!A1" display="&lt;&lt;BACK" xr:uid="{9ADF9412-F815-47AF-8FDE-0FFA604847B4}"/>
  </hyperlinks>
  <pageMargins left="0" right="0" top="0" bottom="0" header="0.5" footer="0.5"/>
  <pageSetup paperSize="9" scale="45" firstPageNumber="0" orientation="landscape" horizontalDpi="360" verticalDpi="360"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63011-8E96-496A-AC8E-11920187307F}">
  <sheetPr codeName="Sheet33">
    <pageSetUpPr fitToPage="1"/>
  </sheetPr>
  <dimension ref="B1:BG59"/>
  <sheetViews>
    <sheetView showGridLines="0" zoomScale="80" zoomScaleNormal="80" workbookViewId="0">
      <selection activeCell="B36" sqref="B36:AA36"/>
    </sheetView>
  </sheetViews>
  <sheetFormatPr defaultRowHeight="12.75"/>
  <cols>
    <col min="1" max="1" width="9.140625" style="313"/>
    <col min="2" max="2" width="15.5703125" style="313" customWidth="1"/>
    <col min="3" max="3" width="11.5703125" style="313" customWidth="1"/>
    <col min="4" max="4" width="9.140625" style="313" customWidth="1"/>
    <col min="5" max="5" width="8.85546875" style="313" customWidth="1"/>
    <col min="6" max="6" width="9.7109375" style="313" customWidth="1"/>
    <col min="7" max="7" width="8.85546875" style="313" customWidth="1"/>
    <col min="8" max="8" width="8" style="313" customWidth="1"/>
    <col min="9" max="9" width="11" style="313" customWidth="1"/>
    <col min="10" max="10" width="13" style="313" customWidth="1"/>
    <col min="11" max="11" width="10.85546875" style="313" customWidth="1"/>
    <col min="12" max="12" width="10.42578125" style="313" customWidth="1"/>
    <col min="13" max="13" width="10.140625" style="313" customWidth="1"/>
    <col min="14" max="14" width="8.5703125" style="313" customWidth="1"/>
    <col min="15" max="15" width="10.85546875" style="313" customWidth="1"/>
    <col min="16" max="16" width="15.7109375" style="313" customWidth="1"/>
    <col min="17" max="17" width="15.140625" style="313" customWidth="1"/>
    <col min="18" max="18" width="12.85546875" style="313" customWidth="1"/>
    <col min="19" max="19" width="12.5703125" style="313" customWidth="1"/>
    <col min="20" max="20" width="10.7109375" style="313" customWidth="1"/>
    <col min="21" max="21" width="8" style="313" customWidth="1"/>
    <col min="22" max="22" width="9.140625" style="313" customWidth="1"/>
    <col min="23" max="23" width="11.5703125" style="313" customWidth="1"/>
    <col min="24" max="24" width="8.5703125" style="313" customWidth="1"/>
    <col min="25" max="25" width="11" style="313" customWidth="1"/>
    <col min="26" max="26" width="15" style="313" customWidth="1"/>
    <col min="27" max="27" width="25.28515625" style="313" customWidth="1"/>
    <col min="28" max="28" width="9.28515625" style="313" customWidth="1"/>
    <col min="29" max="29" width="9.85546875" style="313" customWidth="1"/>
    <col min="30" max="30" width="4.5703125" style="313" bestFit="1" customWidth="1"/>
    <col min="31" max="31" width="5.85546875" style="313" bestFit="1" customWidth="1"/>
    <col min="32" max="32" width="5.140625" style="313" bestFit="1" customWidth="1"/>
    <col min="33" max="41" width="15" style="313" customWidth="1"/>
    <col min="42" max="42" width="7.7109375" style="313" bestFit="1" customWidth="1"/>
    <col min="43" max="43" width="15" style="313" customWidth="1"/>
    <col min="44" max="44" width="10.85546875" style="313" customWidth="1"/>
    <col min="45" max="45" width="5.140625" style="313" bestFit="1" customWidth="1"/>
    <col min="46" max="46" width="9.5703125" style="313" customWidth="1"/>
    <col min="47" max="47" width="15" style="313" customWidth="1"/>
    <col min="48" max="49" width="7.5703125" style="313" bestFit="1" customWidth="1"/>
    <col min="50" max="50" width="8.5703125" style="313" bestFit="1" customWidth="1"/>
    <col min="51" max="51" width="15" style="313" customWidth="1"/>
    <col min="52" max="52" width="7.42578125" style="313" bestFit="1" customWidth="1"/>
    <col min="53" max="53" width="15" style="313" customWidth="1"/>
    <col min="54" max="54" width="30" style="313" bestFit="1" customWidth="1"/>
    <col min="55" max="55" width="15" style="313" customWidth="1"/>
    <col min="56" max="58" width="9.140625" style="313"/>
    <col min="59" max="59" width="14.85546875" style="313" bestFit="1" customWidth="1"/>
    <col min="60" max="16384" width="9.140625" style="313"/>
  </cols>
  <sheetData>
    <row r="1" spans="2:59" ht="15.75">
      <c r="B1" s="312"/>
      <c r="C1" s="312"/>
      <c r="D1" s="312"/>
      <c r="AB1" s="252"/>
    </row>
    <row r="2" spans="2:59">
      <c r="B2" s="996" t="s">
        <v>1117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252"/>
    </row>
    <row r="3" spans="2:59">
      <c r="B3" s="996" t="s">
        <v>1118</v>
      </c>
      <c r="C3" s="996" t="s">
        <v>1119</v>
      </c>
      <c r="D3" s="996"/>
      <c r="E3" s="996"/>
      <c r="F3" s="996"/>
      <c r="G3" s="996"/>
      <c r="H3" s="996"/>
      <c r="I3" s="996"/>
      <c r="J3" s="996"/>
      <c r="K3" s="996"/>
      <c r="L3" s="996"/>
      <c r="M3" s="996"/>
      <c r="N3" s="997" t="s">
        <v>1133</v>
      </c>
      <c r="O3" s="996"/>
      <c r="P3" s="997" t="s">
        <v>1134</v>
      </c>
      <c r="Q3" s="996"/>
      <c r="R3" s="996"/>
      <c r="S3" s="996"/>
      <c r="T3" s="997" t="s">
        <v>1138</v>
      </c>
      <c r="U3" s="996"/>
      <c r="V3" s="996"/>
      <c r="W3" s="997" t="s">
        <v>1141</v>
      </c>
      <c r="X3" s="997" t="s">
        <v>305</v>
      </c>
      <c r="Y3" s="997" t="s">
        <v>3081</v>
      </c>
      <c r="Z3" s="997" t="s">
        <v>1142</v>
      </c>
      <c r="AA3" s="997" t="s">
        <v>1143</v>
      </c>
      <c r="AB3" s="252"/>
    </row>
    <row r="4" spans="2:59">
      <c r="B4" s="996"/>
      <c r="C4" s="997" t="s">
        <v>1120</v>
      </c>
      <c r="D4" s="997" t="s">
        <v>1121</v>
      </c>
      <c r="E4" s="997" t="s">
        <v>1123</v>
      </c>
      <c r="F4" s="997" t="s">
        <v>1124</v>
      </c>
      <c r="G4" s="997" t="s">
        <v>1125</v>
      </c>
      <c r="H4" s="997" t="s">
        <v>1122</v>
      </c>
      <c r="I4" s="997" t="s">
        <v>1126</v>
      </c>
      <c r="J4" s="997" t="s">
        <v>1127</v>
      </c>
      <c r="K4" s="997" t="s">
        <v>1128</v>
      </c>
      <c r="L4" s="997" t="s">
        <v>1129</v>
      </c>
      <c r="M4" s="997" t="s">
        <v>1130</v>
      </c>
      <c r="N4" s="997" t="s">
        <v>1131</v>
      </c>
      <c r="O4" s="997" t="s">
        <v>1132</v>
      </c>
      <c r="P4" s="997" t="s">
        <v>1163</v>
      </c>
      <c r="Q4" s="997" t="s">
        <v>1135</v>
      </c>
      <c r="R4" s="997" t="s">
        <v>1136</v>
      </c>
      <c r="S4" s="997" t="s">
        <v>1137</v>
      </c>
      <c r="T4" s="996"/>
      <c r="U4" s="996"/>
      <c r="V4" s="996"/>
      <c r="W4" s="996"/>
      <c r="X4" s="996"/>
      <c r="Y4" s="996"/>
      <c r="Z4" s="996"/>
      <c r="AA4" s="996"/>
      <c r="AB4" s="252" t="s">
        <v>2248</v>
      </c>
    </row>
    <row r="5" spans="2:59">
      <c r="B5" s="996"/>
      <c r="C5" s="996"/>
      <c r="D5" s="996"/>
      <c r="E5" s="996"/>
      <c r="F5" s="996"/>
      <c r="G5" s="996"/>
      <c r="H5" s="996"/>
      <c r="I5" s="996"/>
      <c r="J5" s="996"/>
      <c r="K5" s="996"/>
      <c r="L5" s="996"/>
      <c r="M5" s="996"/>
      <c r="N5" s="996"/>
      <c r="O5" s="996"/>
      <c r="P5" s="996"/>
      <c r="Q5" s="996"/>
      <c r="R5" s="996"/>
      <c r="S5" s="996"/>
      <c r="T5" s="997" t="s">
        <v>1139</v>
      </c>
      <c r="U5" s="997" t="s">
        <v>1140</v>
      </c>
      <c r="V5" s="997" t="s">
        <v>1349</v>
      </c>
      <c r="W5" s="996"/>
      <c r="X5" s="996"/>
      <c r="Y5" s="996"/>
      <c r="Z5" s="996"/>
      <c r="AA5" s="996"/>
      <c r="AB5" s="252"/>
    </row>
    <row r="6" spans="2:59">
      <c r="B6" s="996"/>
      <c r="C6" s="996"/>
      <c r="D6" s="996"/>
      <c r="E6" s="996"/>
      <c r="F6" s="996"/>
      <c r="G6" s="996"/>
      <c r="H6" s="996"/>
      <c r="I6" s="996"/>
      <c r="J6" s="996"/>
      <c r="K6" s="996"/>
      <c r="L6" s="996"/>
      <c r="M6" s="996"/>
      <c r="N6" s="996"/>
      <c r="O6" s="996"/>
      <c r="P6" s="996"/>
      <c r="Q6" s="996"/>
      <c r="R6" s="996"/>
      <c r="S6" s="996"/>
      <c r="T6" s="996"/>
      <c r="U6" s="996"/>
      <c r="V6" s="996"/>
      <c r="W6" s="996"/>
      <c r="X6" s="996"/>
      <c r="Y6" s="996"/>
      <c r="Z6" s="996"/>
      <c r="AA6" s="996"/>
      <c r="AB6" s="252"/>
    </row>
    <row r="7" spans="2:59" s="318" customFormat="1">
      <c r="B7" s="17" t="s">
        <v>3082</v>
      </c>
      <c r="C7" s="11" t="s">
        <v>85</v>
      </c>
      <c r="D7" s="11" t="s">
        <v>157</v>
      </c>
      <c r="E7" s="11" t="s">
        <v>176</v>
      </c>
      <c r="F7" s="11" t="s">
        <v>179</v>
      </c>
      <c r="G7" s="11" t="s">
        <v>289</v>
      </c>
      <c r="H7" s="11" t="s">
        <v>287</v>
      </c>
      <c r="I7" s="11" t="s">
        <v>968</v>
      </c>
      <c r="J7" s="11" t="s">
        <v>970</v>
      </c>
      <c r="K7" s="11" t="s">
        <v>99</v>
      </c>
      <c r="L7" s="11" t="s">
        <v>118</v>
      </c>
      <c r="M7" s="11" t="s">
        <v>967</v>
      </c>
      <c r="N7" s="11" t="s">
        <v>45</v>
      </c>
      <c r="O7" s="12">
        <v>1</v>
      </c>
      <c r="P7" s="12">
        <v>1</v>
      </c>
      <c r="Q7" s="12">
        <v>8.6999999999999993</v>
      </c>
      <c r="R7" s="12">
        <v>1</v>
      </c>
      <c r="S7" s="11" t="s">
        <v>443</v>
      </c>
      <c r="T7" s="11" t="s">
        <v>3046</v>
      </c>
      <c r="U7" s="11" t="s">
        <v>431</v>
      </c>
      <c r="V7" s="11" t="s">
        <v>437</v>
      </c>
      <c r="W7" s="11" t="s">
        <v>973</v>
      </c>
      <c r="X7" s="11" t="s">
        <v>309</v>
      </c>
      <c r="Y7" s="13" t="s">
        <v>3080</v>
      </c>
      <c r="Z7" s="14" t="s">
        <v>650</v>
      </c>
      <c r="AA7" s="11" t="s">
        <v>1166</v>
      </c>
      <c r="AB7" s="314"/>
      <c r="AC7" s="314"/>
      <c r="AD7" s="314"/>
      <c r="AE7" s="314"/>
      <c r="AF7" s="314"/>
      <c r="AG7" s="314"/>
      <c r="AH7" s="314"/>
      <c r="AI7" s="314"/>
      <c r="AJ7" s="314"/>
      <c r="AK7" s="314"/>
      <c r="AL7" s="314"/>
      <c r="AM7" s="314"/>
      <c r="AN7" s="314"/>
      <c r="AO7" s="314"/>
      <c r="AP7" s="315"/>
      <c r="AQ7" s="315"/>
      <c r="AR7" s="315"/>
      <c r="AS7" s="315"/>
      <c r="AT7" s="315"/>
      <c r="AU7" s="315"/>
      <c r="AV7" s="315"/>
      <c r="AW7" s="315"/>
      <c r="AX7" s="314"/>
      <c r="AY7" s="314"/>
      <c r="AZ7" s="314"/>
      <c r="BA7" s="314"/>
      <c r="BB7" s="316"/>
      <c r="BC7" s="314"/>
      <c r="BD7" s="317"/>
      <c r="BE7" s="317"/>
      <c r="BF7" s="317"/>
      <c r="BG7" s="317"/>
    </row>
    <row r="8" spans="2:59" s="318" customFormat="1">
      <c r="B8" s="385" t="s">
        <v>3082</v>
      </c>
      <c r="C8" s="326" t="s">
        <v>974</v>
      </c>
      <c r="D8" s="326" t="s">
        <v>157</v>
      </c>
      <c r="E8" s="326" t="s">
        <v>176</v>
      </c>
      <c r="F8" s="326" t="s">
        <v>179</v>
      </c>
      <c r="G8" s="326" t="s">
        <v>292</v>
      </c>
      <c r="H8" s="326" t="s">
        <v>286</v>
      </c>
      <c r="I8" s="326" t="s">
        <v>975</v>
      </c>
      <c r="J8" s="326" t="s">
        <v>977</v>
      </c>
      <c r="K8" s="326" t="s">
        <v>99</v>
      </c>
      <c r="L8" s="326" t="s">
        <v>117</v>
      </c>
      <c r="M8" s="326" t="s">
        <v>320</v>
      </c>
      <c r="N8" s="326" t="s">
        <v>45</v>
      </c>
      <c r="O8" s="327">
        <v>1</v>
      </c>
      <c r="P8" s="327">
        <v>1</v>
      </c>
      <c r="Q8" s="327">
        <v>8.6999999999999993</v>
      </c>
      <c r="R8" s="327">
        <v>1</v>
      </c>
      <c r="S8" s="326" t="s">
        <v>444</v>
      </c>
      <c r="T8" s="326" t="s">
        <v>3046</v>
      </c>
      <c r="U8" s="326" t="s">
        <v>431</v>
      </c>
      <c r="V8" s="326" t="s">
        <v>437</v>
      </c>
      <c r="W8" s="326" t="s">
        <v>670</v>
      </c>
      <c r="X8" s="326" t="s">
        <v>309</v>
      </c>
      <c r="Y8" s="386" t="s">
        <v>3080</v>
      </c>
      <c r="Z8" s="58" t="s">
        <v>661</v>
      </c>
      <c r="AA8" s="326" t="s">
        <v>1166</v>
      </c>
      <c r="AB8" s="314"/>
      <c r="AC8" s="314"/>
      <c r="AD8" s="314"/>
      <c r="AE8" s="314"/>
      <c r="AF8" s="314"/>
      <c r="AG8" s="314"/>
      <c r="AH8" s="314"/>
      <c r="AI8" s="314"/>
      <c r="AJ8" s="314"/>
      <c r="AK8" s="314"/>
      <c r="AL8" s="314"/>
      <c r="AM8" s="314"/>
      <c r="AN8" s="314"/>
      <c r="AO8" s="314"/>
      <c r="AP8" s="315"/>
      <c r="AQ8" s="315"/>
      <c r="AR8" s="315"/>
      <c r="AS8" s="315"/>
      <c r="AT8" s="315"/>
      <c r="AU8" s="315"/>
      <c r="AV8" s="315"/>
      <c r="AW8" s="315"/>
      <c r="AX8" s="314"/>
      <c r="AY8" s="314"/>
      <c r="AZ8" s="314"/>
      <c r="BA8" s="314"/>
      <c r="BB8" s="316"/>
      <c r="BC8" s="314"/>
      <c r="BD8" s="317"/>
      <c r="BE8" s="317"/>
      <c r="BF8" s="317"/>
      <c r="BG8" s="317"/>
    </row>
    <row r="9" spans="2:59" s="318" customFormat="1">
      <c r="B9" s="17" t="s">
        <v>3083</v>
      </c>
      <c r="C9" s="11" t="s">
        <v>86</v>
      </c>
      <c r="D9" s="11" t="s">
        <v>158</v>
      </c>
      <c r="E9" s="11" t="s">
        <v>176</v>
      </c>
      <c r="F9" s="11" t="s">
        <v>179</v>
      </c>
      <c r="G9" s="11" t="s">
        <v>295</v>
      </c>
      <c r="H9" s="11" t="s">
        <v>810</v>
      </c>
      <c r="I9" s="11" t="s">
        <v>979</v>
      </c>
      <c r="J9" s="11" t="s">
        <v>981</v>
      </c>
      <c r="K9" s="11" t="s">
        <v>99</v>
      </c>
      <c r="L9" s="11" t="s">
        <v>118</v>
      </c>
      <c r="M9" s="11" t="s">
        <v>675</v>
      </c>
      <c r="N9" s="11" t="s">
        <v>45</v>
      </c>
      <c r="O9" s="12">
        <v>1</v>
      </c>
      <c r="P9" s="12">
        <v>1</v>
      </c>
      <c r="Q9" s="12">
        <v>11</v>
      </c>
      <c r="R9" s="12">
        <v>1</v>
      </c>
      <c r="S9" s="11" t="s">
        <v>445</v>
      </c>
      <c r="T9" s="11" t="s">
        <v>3046</v>
      </c>
      <c r="U9" s="11" t="s">
        <v>404</v>
      </c>
      <c r="V9" s="11" t="s">
        <v>438</v>
      </c>
      <c r="W9" s="11" t="s">
        <v>670</v>
      </c>
      <c r="X9" s="11" t="s">
        <v>682</v>
      </c>
      <c r="Y9" s="13" t="s">
        <v>3080</v>
      </c>
      <c r="Z9" s="14" t="s">
        <v>672</v>
      </c>
      <c r="AA9" s="11" t="s">
        <v>1166</v>
      </c>
      <c r="AB9" s="314"/>
      <c r="AC9" s="314"/>
      <c r="AD9" s="314"/>
      <c r="AE9" s="314"/>
      <c r="AF9" s="314"/>
      <c r="AG9" s="314"/>
      <c r="AH9" s="314"/>
      <c r="AI9" s="314"/>
      <c r="AJ9" s="314"/>
      <c r="AK9" s="314"/>
      <c r="AL9" s="314"/>
      <c r="AM9" s="314"/>
      <c r="AN9" s="314"/>
      <c r="AO9" s="314"/>
      <c r="AP9" s="315"/>
      <c r="AQ9" s="315"/>
      <c r="AR9" s="315"/>
      <c r="AS9" s="315"/>
      <c r="AT9" s="315"/>
      <c r="AU9" s="315"/>
      <c r="AV9" s="315"/>
      <c r="AW9" s="315"/>
      <c r="AX9" s="314"/>
      <c r="AY9" s="314"/>
      <c r="AZ9" s="314"/>
      <c r="BA9" s="314"/>
      <c r="BB9" s="316"/>
      <c r="BC9" s="314"/>
      <c r="BD9" s="317"/>
      <c r="BE9" s="317"/>
      <c r="BF9" s="317"/>
      <c r="BG9" s="317"/>
    </row>
    <row r="10" spans="2:59" s="318" customFormat="1">
      <c r="B10" s="385" t="s">
        <v>3083</v>
      </c>
      <c r="C10" s="326" t="s">
        <v>470</v>
      </c>
      <c r="D10" s="326" t="s">
        <v>158</v>
      </c>
      <c r="E10" s="326" t="s">
        <v>176</v>
      </c>
      <c r="F10" s="326" t="s">
        <v>179</v>
      </c>
      <c r="G10" s="326" t="s">
        <v>284</v>
      </c>
      <c r="H10" s="326" t="s">
        <v>989</v>
      </c>
      <c r="I10" s="326" t="s">
        <v>983</v>
      </c>
      <c r="J10" s="326" t="s">
        <v>985</v>
      </c>
      <c r="K10" s="326" t="s">
        <v>99</v>
      </c>
      <c r="L10" s="326" t="s">
        <v>117</v>
      </c>
      <c r="M10" s="326" t="s">
        <v>320</v>
      </c>
      <c r="N10" s="326" t="s">
        <v>45</v>
      </c>
      <c r="O10" s="327">
        <v>1</v>
      </c>
      <c r="P10" s="327">
        <v>1</v>
      </c>
      <c r="Q10" s="327">
        <v>11</v>
      </c>
      <c r="R10" s="327">
        <v>1</v>
      </c>
      <c r="S10" s="326" t="s">
        <v>40</v>
      </c>
      <c r="T10" s="326" t="s">
        <v>3046</v>
      </c>
      <c r="U10" s="326" t="s">
        <v>404</v>
      </c>
      <c r="V10" s="326" t="s">
        <v>438</v>
      </c>
      <c r="W10" s="326" t="s">
        <v>670</v>
      </c>
      <c r="X10" s="326" t="s">
        <v>682</v>
      </c>
      <c r="Y10" s="386" t="s">
        <v>3080</v>
      </c>
      <c r="Z10" s="58" t="s">
        <v>686</v>
      </c>
      <c r="AA10" s="326" t="s">
        <v>1166</v>
      </c>
      <c r="AB10" s="314"/>
      <c r="AC10" s="314"/>
      <c r="AD10" s="314"/>
      <c r="AE10" s="314"/>
      <c r="AF10" s="314"/>
      <c r="AG10" s="314"/>
      <c r="AH10" s="314"/>
      <c r="AI10" s="314"/>
      <c r="AJ10" s="314"/>
      <c r="AK10" s="314"/>
      <c r="AL10" s="314"/>
      <c r="AM10" s="314"/>
      <c r="AN10" s="314"/>
      <c r="AO10" s="314"/>
      <c r="AP10" s="315"/>
      <c r="AQ10" s="315"/>
      <c r="AR10" s="315"/>
      <c r="AS10" s="315"/>
      <c r="AT10" s="315"/>
      <c r="AU10" s="315"/>
      <c r="AV10" s="315"/>
      <c r="AW10" s="315"/>
      <c r="AX10" s="314"/>
      <c r="AY10" s="314"/>
      <c r="AZ10" s="314"/>
      <c r="BA10" s="314"/>
      <c r="BB10" s="316"/>
      <c r="BC10" s="314"/>
      <c r="BD10" s="317"/>
      <c r="BE10" s="317"/>
      <c r="BF10" s="317"/>
      <c r="BG10" s="317"/>
    </row>
    <row r="11" spans="2:59" s="318" customFormat="1">
      <c r="B11" s="17" t="s">
        <v>3084</v>
      </c>
      <c r="C11" s="11" t="s">
        <v>87</v>
      </c>
      <c r="D11" s="11" t="s">
        <v>159</v>
      </c>
      <c r="E11" s="11" t="s">
        <v>176</v>
      </c>
      <c r="F11" s="11" t="s">
        <v>179</v>
      </c>
      <c r="G11" s="11" t="s">
        <v>298</v>
      </c>
      <c r="H11" s="11" t="s">
        <v>302</v>
      </c>
      <c r="I11" s="11" t="s">
        <v>991</v>
      </c>
      <c r="J11" s="11" t="s">
        <v>993</v>
      </c>
      <c r="K11" s="11" t="s">
        <v>99</v>
      </c>
      <c r="L11" s="11" t="s">
        <v>118</v>
      </c>
      <c r="M11" s="11" t="s">
        <v>700</v>
      </c>
      <c r="N11" s="11" t="s">
        <v>402</v>
      </c>
      <c r="O11" s="12">
        <v>1</v>
      </c>
      <c r="P11" s="12">
        <v>1</v>
      </c>
      <c r="Q11" s="12">
        <v>13.5</v>
      </c>
      <c r="R11" s="12">
        <v>1</v>
      </c>
      <c r="S11" s="11" t="s">
        <v>444</v>
      </c>
      <c r="T11" s="11" t="s">
        <v>3046</v>
      </c>
      <c r="U11" s="11" t="s">
        <v>879</v>
      </c>
      <c r="V11" s="11" t="s">
        <v>439</v>
      </c>
      <c r="W11" s="11" t="s">
        <v>708</v>
      </c>
      <c r="X11" s="11" t="s">
        <v>706</v>
      </c>
      <c r="Y11" s="13" t="s">
        <v>3080</v>
      </c>
      <c r="Z11" s="14" t="s">
        <v>698</v>
      </c>
      <c r="AA11" s="11" t="s">
        <v>1167</v>
      </c>
      <c r="AB11" s="314"/>
      <c r="AC11" s="314"/>
      <c r="AD11" s="314"/>
      <c r="AE11" s="314"/>
      <c r="AF11" s="314"/>
      <c r="AG11" s="314"/>
      <c r="AH11" s="314"/>
      <c r="AI11" s="314"/>
      <c r="AJ11" s="314"/>
      <c r="AK11" s="314"/>
      <c r="AL11" s="314"/>
      <c r="AM11" s="314"/>
      <c r="AN11" s="314"/>
      <c r="AO11" s="314"/>
      <c r="AP11" s="315"/>
      <c r="AQ11" s="315"/>
      <c r="AR11" s="315"/>
      <c r="AS11" s="315"/>
      <c r="AT11" s="315"/>
      <c r="AU11" s="315"/>
      <c r="AV11" s="315"/>
      <c r="AW11" s="315"/>
      <c r="AX11" s="314"/>
      <c r="AY11" s="314"/>
      <c r="AZ11" s="314"/>
      <c r="BA11" s="314"/>
      <c r="BB11" s="316"/>
      <c r="BC11" s="314"/>
      <c r="BD11" s="317"/>
      <c r="BE11" s="317"/>
      <c r="BF11" s="317"/>
      <c r="BG11" s="317"/>
    </row>
    <row r="12" spans="2:59" s="318" customFormat="1">
      <c r="B12" s="385" t="s">
        <v>3065</v>
      </c>
      <c r="C12" s="326" t="s">
        <v>88</v>
      </c>
      <c r="D12" s="326" t="s">
        <v>160</v>
      </c>
      <c r="E12" s="326" t="s">
        <v>176</v>
      </c>
      <c r="F12" s="326" t="s">
        <v>179</v>
      </c>
      <c r="G12" s="326" t="s">
        <v>999</v>
      </c>
      <c r="H12" s="326" t="s">
        <v>291</v>
      </c>
      <c r="I12" s="326" t="s">
        <v>995</v>
      </c>
      <c r="J12" s="326" t="s">
        <v>997</v>
      </c>
      <c r="K12" s="326" t="s">
        <v>99</v>
      </c>
      <c r="L12" s="326" t="s">
        <v>120</v>
      </c>
      <c r="M12" s="326" t="s">
        <v>729</v>
      </c>
      <c r="N12" s="326" t="s">
        <v>402</v>
      </c>
      <c r="O12" s="327">
        <v>1</v>
      </c>
      <c r="P12" s="327">
        <v>1</v>
      </c>
      <c r="Q12" s="327">
        <v>17.600000000000001</v>
      </c>
      <c r="R12" s="327">
        <v>1</v>
      </c>
      <c r="S12" s="326" t="s">
        <v>40</v>
      </c>
      <c r="T12" s="326" t="s">
        <v>3046</v>
      </c>
      <c r="U12" s="326" t="s">
        <v>396</v>
      </c>
      <c r="V12" s="326" t="s">
        <v>439</v>
      </c>
      <c r="W12" s="326" t="s">
        <v>708</v>
      </c>
      <c r="X12" s="326" t="s">
        <v>732</v>
      </c>
      <c r="Y12" s="326" t="s">
        <v>324</v>
      </c>
      <c r="Z12" s="58" t="s">
        <v>727</v>
      </c>
      <c r="AA12" s="326" t="s">
        <v>1167</v>
      </c>
      <c r="AB12" s="314"/>
      <c r="AC12" s="314"/>
      <c r="AD12" s="314"/>
      <c r="AE12" s="314"/>
      <c r="AF12" s="314"/>
      <c r="AG12" s="314"/>
      <c r="AH12" s="314"/>
      <c r="AI12" s="314"/>
      <c r="AJ12" s="314"/>
      <c r="AK12" s="314"/>
      <c r="AL12" s="314"/>
      <c r="AM12" s="314"/>
      <c r="AN12" s="314"/>
      <c r="AO12" s="314"/>
      <c r="AP12" s="315"/>
      <c r="AQ12" s="315"/>
      <c r="AR12" s="315"/>
      <c r="AS12" s="315"/>
      <c r="AT12" s="315"/>
      <c r="AU12" s="315"/>
      <c r="AV12" s="315"/>
      <c r="AW12" s="315"/>
      <c r="AX12" s="314"/>
      <c r="AY12" s="314"/>
      <c r="AZ12" s="314"/>
      <c r="BA12" s="314"/>
      <c r="BB12" s="316"/>
      <c r="BC12" s="314"/>
      <c r="BD12" s="317"/>
      <c r="BE12" s="317"/>
      <c r="BF12" s="317"/>
      <c r="BG12" s="317"/>
    </row>
    <row r="13" spans="2:59" s="318" customFormat="1">
      <c r="B13" s="17" t="s">
        <v>3065</v>
      </c>
      <c r="C13" s="11" t="s">
        <v>88</v>
      </c>
      <c r="D13" s="11" t="s">
        <v>160</v>
      </c>
      <c r="E13" s="11" t="s">
        <v>176</v>
      </c>
      <c r="F13" s="11" t="s">
        <v>179</v>
      </c>
      <c r="G13" s="11" t="s">
        <v>999</v>
      </c>
      <c r="H13" s="11" t="s">
        <v>291</v>
      </c>
      <c r="I13" s="11" t="s">
        <v>995</v>
      </c>
      <c r="J13" s="11" t="s">
        <v>997</v>
      </c>
      <c r="K13" s="11" t="s">
        <v>99</v>
      </c>
      <c r="L13" s="11" t="s">
        <v>120</v>
      </c>
      <c r="M13" s="11" t="s">
        <v>729</v>
      </c>
      <c r="N13" s="11" t="s">
        <v>402</v>
      </c>
      <c r="O13" s="12">
        <v>1</v>
      </c>
      <c r="P13" s="12">
        <v>1</v>
      </c>
      <c r="Q13" s="12">
        <v>17.600000000000001</v>
      </c>
      <c r="R13" s="12">
        <v>1</v>
      </c>
      <c r="S13" s="11" t="s">
        <v>444</v>
      </c>
      <c r="T13" s="11" t="s">
        <v>3046</v>
      </c>
      <c r="U13" s="11" t="s">
        <v>396</v>
      </c>
      <c r="V13" s="11" t="s">
        <v>439</v>
      </c>
      <c r="W13" s="11" t="s">
        <v>708</v>
      </c>
      <c r="X13" s="11" t="s">
        <v>732</v>
      </c>
      <c r="Y13" s="11" t="s">
        <v>45</v>
      </c>
      <c r="Z13" s="14" t="s">
        <v>734</v>
      </c>
      <c r="AA13" s="11" t="s">
        <v>1167</v>
      </c>
      <c r="AB13" s="314"/>
      <c r="AC13" s="314"/>
      <c r="AD13" s="314"/>
      <c r="AE13" s="314"/>
      <c r="AF13" s="314"/>
      <c r="AG13" s="314"/>
      <c r="AH13" s="314"/>
      <c r="AI13" s="314"/>
      <c r="AJ13" s="314"/>
      <c r="AK13" s="314"/>
      <c r="AL13" s="314"/>
      <c r="AM13" s="314"/>
      <c r="AN13" s="314"/>
      <c r="AO13" s="314"/>
      <c r="AP13" s="315"/>
      <c r="AQ13" s="315"/>
      <c r="AR13" s="315"/>
      <c r="AS13" s="315"/>
      <c r="AT13" s="315"/>
      <c r="AU13" s="315"/>
      <c r="AV13" s="315"/>
      <c r="AW13" s="315"/>
      <c r="AX13" s="314"/>
      <c r="AY13" s="314"/>
      <c r="AZ13" s="314"/>
      <c r="BA13" s="314"/>
      <c r="BB13" s="316"/>
      <c r="BC13" s="314"/>
      <c r="BD13" s="317"/>
      <c r="BE13" s="317"/>
      <c r="BF13" s="317"/>
      <c r="BG13" s="317"/>
    </row>
    <row r="14" spans="2:59" s="318" customFormat="1">
      <c r="B14" s="325" t="s">
        <v>3066</v>
      </c>
      <c r="C14" s="326" t="s">
        <v>89</v>
      </c>
      <c r="D14" s="326" t="s">
        <v>161</v>
      </c>
      <c r="E14" s="326" t="s">
        <v>176</v>
      </c>
      <c r="F14" s="326" t="s">
        <v>179</v>
      </c>
      <c r="G14" s="326" t="s">
        <v>1007</v>
      </c>
      <c r="H14" s="326" t="s">
        <v>291</v>
      </c>
      <c r="I14" s="326" t="s">
        <v>1003</v>
      </c>
      <c r="J14" s="326" t="s">
        <v>1005</v>
      </c>
      <c r="K14" s="326" t="s">
        <v>99</v>
      </c>
      <c r="L14" s="326" t="s">
        <v>120</v>
      </c>
      <c r="M14" s="326" t="s">
        <v>757</v>
      </c>
      <c r="N14" s="326" t="s">
        <v>403</v>
      </c>
      <c r="O14" s="327">
        <v>2</v>
      </c>
      <c r="P14" s="327">
        <v>2</v>
      </c>
      <c r="Q14" s="327">
        <v>13.1</v>
      </c>
      <c r="R14" s="327">
        <v>2</v>
      </c>
      <c r="S14" s="326" t="s">
        <v>40</v>
      </c>
      <c r="T14" s="326" t="s">
        <v>3046</v>
      </c>
      <c r="U14" s="326" t="s">
        <v>1038</v>
      </c>
      <c r="V14" s="326" t="s">
        <v>631</v>
      </c>
      <c r="W14" s="326" t="s">
        <v>1009</v>
      </c>
      <c r="X14" s="326" t="s">
        <v>732</v>
      </c>
      <c r="Y14" s="326" t="s">
        <v>324</v>
      </c>
      <c r="Z14" s="58" t="s">
        <v>755</v>
      </c>
      <c r="AA14" s="326" t="s">
        <v>1167</v>
      </c>
      <c r="AB14" s="314"/>
      <c r="AC14" s="314"/>
      <c r="AD14" s="314"/>
      <c r="AE14" s="314"/>
      <c r="AF14" s="314"/>
      <c r="AG14" s="314"/>
      <c r="AH14" s="314"/>
      <c r="AI14" s="314"/>
      <c r="AJ14" s="314"/>
      <c r="AK14" s="314"/>
      <c r="AL14" s="314"/>
      <c r="AM14" s="314"/>
      <c r="AN14" s="314"/>
      <c r="AO14" s="314"/>
      <c r="AP14" s="315"/>
      <c r="AQ14" s="315"/>
      <c r="AR14" s="315"/>
      <c r="AS14" s="315"/>
      <c r="AT14" s="315"/>
      <c r="AU14" s="315"/>
      <c r="AV14" s="315"/>
      <c r="AW14" s="315"/>
      <c r="AX14" s="314"/>
      <c r="AY14" s="314"/>
      <c r="AZ14" s="314"/>
      <c r="BA14" s="314"/>
      <c r="BB14" s="316"/>
      <c r="BC14" s="314"/>
      <c r="BD14" s="317"/>
      <c r="BE14" s="317"/>
      <c r="BF14" s="317"/>
      <c r="BG14" s="317"/>
    </row>
    <row r="15" spans="2:59" s="318" customFormat="1">
      <c r="B15" s="323" t="s">
        <v>3060</v>
      </c>
      <c r="C15" s="11" t="s">
        <v>89</v>
      </c>
      <c r="D15" s="11" t="s">
        <v>161</v>
      </c>
      <c r="E15" s="11" t="s">
        <v>176</v>
      </c>
      <c r="F15" s="11" t="s">
        <v>179</v>
      </c>
      <c r="G15" s="11" t="s">
        <v>1010</v>
      </c>
      <c r="H15" s="11" t="s">
        <v>291</v>
      </c>
      <c r="I15" s="11" t="s">
        <v>1003</v>
      </c>
      <c r="J15" s="11" t="s">
        <v>1005</v>
      </c>
      <c r="K15" s="11" t="s">
        <v>99</v>
      </c>
      <c r="L15" s="11" t="s">
        <v>120</v>
      </c>
      <c r="M15" s="11" t="s">
        <v>757</v>
      </c>
      <c r="N15" s="11" t="s">
        <v>403</v>
      </c>
      <c r="O15" s="12">
        <v>2</v>
      </c>
      <c r="P15" s="12">
        <v>2</v>
      </c>
      <c r="Q15" s="12">
        <v>13.1</v>
      </c>
      <c r="R15" s="12">
        <v>2</v>
      </c>
      <c r="S15" s="11" t="s">
        <v>40</v>
      </c>
      <c r="T15" s="11" t="s">
        <v>3046</v>
      </c>
      <c r="U15" s="11" t="s">
        <v>1038</v>
      </c>
      <c r="V15" s="11" t="s">
        <v>631</v>
      </c>
      <c r="W15" s="11" t="s">
        <v>763</v>
      </c>
      <c r="X15" s="11" t="s">
        <v>732</v>
      </c>
      <c r="Y15" s="11" t="s">
        <v>325</v>
      </c>
      <c r="Z15" s="14" t="s">
        <v>765</v>
      </c>
      <c r="AA15" s="11" t="s">
        <v>1167</v>
      </c>
      <c r="AB15" s="314"/>
      <c r="AC15" s="314"/>
      <c r="AD15" s="314"/>
      <c r="AE15" s="314"/>
      <c r="AF15" s="314"/>
      <c r="AG15" s="314"/>
      <c r="AH15" s="314"/>
      <c r="AI15" s="314"/>
      <c r="AJ15" s="314"/>
      <c r="AK15" s="314"/>
      <c r="AL15" s="314"/>
      <c r="AM15" s="314"/>
      <c r="AN15" s="314"/>
      <c r="AO15" s="314"/>
      <c r="AP15" s="315"/>
      <c r="AQ15" s="315"/>
      <c r="AR15" s="315"/>
      <c r="AS15" s="315"/>
      <c r="AT15" s="315"/>
      <c r="AU15" s="315"/>
      <c r="AV15" s="315"/>
      <c r="AW15" s="315"/>
      <c r="AX15" s="314"/>
      <c r="AY15" s="314"/>
      <c r="AZ15" s="314"/>
      <c r="BA15" s="314"/>
      <c r="BB15" s="316"/>
      <c r="BC15" s="314"/>
      <c r="BD15" s="317"/>
      <c r="BE15" s="317"/>
      <c r="BF15" s="317"/>
      <c r="BG15" s="317"/>
    </row>
    <row r="16" spans="2:59" s="318" customFormat="1">
      <c r="B16" s="325" t="s">
        <v>3067</v>
      </c>
      <c r="C16" s="326" t="s">
        <v>89</v>
      </c>
      <c r="D16" s="326" t="s">
        <v>161</v>
      </c>
      <c r="E16" s="326" t="s">
        <v>176</v>
      </c>
      <c r="F16" s="326" t="s">
        <v>179</v>
      </c>
      <c r="G16" s="326" t="s">
        <v>762</v>
      </c>
      <c r="H16" s="326" t="s">
        <v>281</v>
      </c>
      <c r="I16" s="326" t="s">
        <v>1012</v>
      </c>
      <c r="J16" s="326" t="s">
        <v>1014</v>
      </c>
      <c r="K16" s="326" t="s">
        <v>99</v>
      </c>
      <c r="L16" s="326" t="s">
        <v>120</v>
      </c>
      <c r="M16" s="326" t="s">
        <v>744</v>
      </c>
      <c r="N16" s="326" t="s">
        <v>403</v>
      </c>
      <c r="O16" s="327">
        <v>1</v>
      </c>
      <c r="P16" s="327">
        <v>1</v>
      </c>
      <c r="Q16" s="327">
        <v>26.9</v>
      </c>
      <c r="R16" s="327">
        <v>1</v>
      </c>
      <c r="S16" s="326" t="s">
        <v>40</v>
      </c>
      <c r="T16" s="326" t="s">
        <v>3046</v>
      </c>
      <c r="U16" s="326" t="s">
        <v>1038</v>
      </c>
      <c r="V16" s="326" t="s">
        <v>631</v>
      </c>
      <c r="W16" s="326" t="s">
        <v>751</v>
      </c>
      <c r="X16" s="326" t="s">
        <v>732</v>
      </c>
      <c r="Y16" s="326" t="s">
        <v>324</v>
      </c>
      <c r="Z16" s="58" t="s">
        <v>742</v>
      </c>
      <c r="AA16" s="326" t="s">
        <v>1167</v>
      </c>
      <c r="AB16" s="314"/>
      <c r="AC16" s="314"/>
      <c r="AD16" s="314"/>
      <c r="AE16" s="314"/>
      <c r="AF16" s="314"/>
      <c r="AG16" s="314"/>
      <c r="AH16" s="314"/>
      <c r="AI16" s="314"/>
      <c r="AJ16" s="314"/>
      <c r="AK16" s="314"/>
      <c r="AL16" s="314"/>
      <c r="AM16" s="314"/>
      <c r="AN16" s="314"/>
      <c r="AO16" s="314"/>
      <c r="AP16" s="315"/>
      <c r="AQ16" s="315"/>
      <c r="AR16" s="315"/>
      <c r="AS16" s="315"/>
      <c r="AT16" s="315"/>
      <c r="AU16" s="315"/>
      <c r="AV16" s="315"/>
      <c r="AW16" s="315"/>
      <c r="AX16" s="314"/>
      <c r="AY16" s="314"/>
      <c r="AZ16" s="314"/>
      <c r="BA16" s="314"/>
      <c r="BB16" s="316"/>
      <c r="BC16" s="314"/>
      <c r="BD16" s="317"/>
      <c r="BE16" s="317"/>
      <c r="BF16" s="317"/>
      <c r="BG16" s="317"/>
    </row>
    <row r="17" spans="2:59" s="318" customFormat="1">
      <c r="B17" s="323" t="s">
        <v>3059</v>
      </c>
      <c r="C17" s="11" t="s">
        <v>89</v>
      </c>
      <c r="D17" s="11" t="s">
        <v>161</v>
      </c>
      <c r="E17" s="11" t="s">
        <v>176</v>
      </c>
      <c r="F17" s="11" t="s">
        <v>179</v>
      </c>
      <c r="G17" s="11" t="s">
        <v>762</v>
      </c>
      <c r="H17" s="11" t="s">
        <v>281</v>
      </c>
      <c r="I17" s="11" t="s">
        <v>1012</v>
      </c>
      <c r="J17" s="11" t="s">
        <v>1014</v>
      </c>
      <c r="K17" s="11" t="s">
        <v>99</v>
      </c>
      <c r="L17" s="11" t="s">
        <v>120</v>
      </c>
      <c r="M17" s="11" t="s">
        <v>744</v>
      </c>
      <c r="N17" s="11" t="s">
        <v>403</v>
      </c>
      <c r="O17" s="12">
        <v>1</v>
      </c>
      <c r="P17" s="12">
        <v>1</v>
      </c>
      <c r="Q17" s="12">
        <v>26.9</v>
      </c>
      <c r="R17" s="12">
        <v>1</v>
      </c>
      <c r="S17" s="11" t="s">
        <v>40</v>
      </c>
      <c r="T17" s="11" t="s">
        <v>3046</v>
      </c>
      <c r="U17" s="11" t="s">
        <v>1038</v>
      </c>
      <c r="V17" s="11" t="s">
        <v>631</v>
      </c>
      <c r="W17" s="11" t="s">
        <v>751</v>
      </c>
      <c r="X17" s="11" t="s">
        <v>732</v>
      </c>
      <c r="Y17" s="11" t="s">
        <v>324</v>
      </c>
      <c r="Z17" s="14" t="s">
        <v>742</v>
      </c>
      <c r="AA17" s="11" t="s">
        <v>1167</v>
      </c>
      <c r="AB17" s="314"/>
      <c r="AC17" s="314"/>
      <c r="AD17" s="314"/>
      <c r="AE17" s="314"/>
      <c r="AF17" s="314"/>
      <c r="AG17" s="314"/>
      <c r="AH17" s="314"/>
      <c r="AI17" s="314"/>
      <c r="AJ17" s="314"/>
      <c r="AK17" s="314"/>
      <c r="AL17" s="314"/>
      <c r="AM17" s="314"/>
      <c r="AN17" s="314"/>
      <c r="AO17" s="314"/>
      <c r="AP17" s="315"/>
      <c r="AQ17" s="315"/>
      <c r="AR17" s="315"/>
      <c r="AS17" s="315"/>
      <c r="AT17" s="315"/>
      <c r="AU17" s="315"/>
      <c r="AV17" s="315"/>
      <c r="AW17" s="315"/>
      <c r="AX17" s="314"/>
      <c r="AY17" s="314"/>
      <c r="AZ17" s="314"/>
      <c r="BA17" s="314"/>
      <c r="BB17" s="316"/>
      <c r="BC17" s="314"/>
      <c r="BD17" s="317"/>
      <c r="BE17" s="317"/>
      <c r="BF17" s="317"/>
      <c r="BG17" s="317"/>
    </row>
    <row r="18" spans="2:59" s="318" customFormat="1">
      <c r="B18" s="325" t="s">
        <v>3068</v>
      </c>
      <c r="C18" s="326" t="s">
        <v>90</v>
      </c>
      <c r="D18" s="326" t="s">
        <v>162</v>
      </c>
      <c r="E18" s="326" t="s">
        <v>176</v>
      </c>
      <c r="F18" s="326" t="s">
        <v>179</v>
      </c>
      <c r="G18" s="326" t="s">
        <v>1021</v>
      </c>
      <c r="H18" s="326" t="s">
        <v>275</v>
      </c>
      <c r="I18" s="326" t="s">
        <v>1017</v>
      </c>
      <c r="J18" s="326" t="s">
        <v>1019</v>
      </c>
      <c r="K18" s="326" t="s">
        <v>99</v>
      </c>
      <c r="L18" s="326" t="s">
        <v>120</v>
      </c>
      <c r="M18" s="326" t="s">
        <v>772</v>
      </c>
      <c r="N18" s="326" t="s">
        <v>403</v>
      </c>
      <c r="O18" s="327">
        <v>2</v>
      </c>
      <c r="P18" s="327">
        <v>2</v>
      </c>
      <c r="Q18" s="327">
        <v>11.9</v>
      </c>
      <c r="R18" s="327">
        <v>2</v>
      </c>
      <c r="S18" s="326" t="s">
        <v>447</v>
      </c>
      <c r="T18" s="326" t="s">
        <v>3046</v>
      </c>
      <c r="U18" s="326" t="s">
        <v>1038</v>
      </c>
      <c r="V18" s="326" t="s">
        <v>631</v>
      </c>
      <c r="W18" s="326" t="s">
        <v>1022</v>
      </c>
      <c r="X18" s="326" t="s">
        <v>732</v>
      </c>
      <c r="Y18" s="326" t="s">
        <v>324</v>
      </c>
      <c r="Z18" s="58" t="s">
        <v>770</v>
      </c>
      <c r="AA18" s="326" t="s">
        <v>1167</v>
      </c>
      <c r="AB18" s="314"/>
      <c r="AC18" s="314"/>
      <c r="AD18" s="314"/>
      <c r="AE18" s="314"/>
      <c r="AF18" s="314"/>
      <c r="AG18" s="314"/>
      <c r="AH18" s="314"/>
      <c r="AI18" s="314"/>
      <c r="AJ18" s="314"/>
      <c r="AK18" s="314"/>
      <c r="AL18" s="314"/>
      <c r="AM18" s="314"/>
      <c r="AN18" s="314"/>
      <c r="AO18" s="314"/>
      <c r="AP18" s="315"/>
      <c r="AQ18" s="315"/>
      <c r="AR18" s="315"/>
      <c r="AS18" s="315"/>
      <c r="AT18" s="315"/>
      <c r="AU18" s="315"/>
      <c r="AV18" s="315"/>
      <c r="AW18" s="315"/>
      <c r="AX18" s="314"/>
      <c r="AY18" s="314"/>
      <c r="AZ18" s="314"/>
      <c r="BA18" s="314"/>
      <c r="BB18" s="316"/>
      <c r="BC18" s="314"/>
      <c r="BD18" s="317"/>
      <c r="BE18" s="317"/>
      <c r="BF18" s="317"/>
      <c r="BG18" s="317"/>
    </row>
    <row r="19" spans="2:59" s="318" customFormat="1">
      <c r="B19" s="323" t="s">
        <v>3058</v>
      </c>
      <c r="C19" s="11" t="s">
        <v>90</v>
      </c>
      <c r="D19" s="11" t="s">
        <v>162</v>
      </c>
      <c r="E19" s="11" t="s">
        <v>176</v>
      </c>
      <c r="F19" s="11" t="s">
        <v>179</v>
      </c>
      <c r="G19" s="11" t="s">
        <v>300</v>
      </c>
      <c r="H19" s="11" t="s">
        <v>278</v>
      </c>
      <c r="I19" s="11" t="s">
        <v>1023</v>
      </c>
      <c r="J19" s="11" t="s">
        <v>1025</v>
      </c>
      <c r="K19" s="11" t="s">
        <v>99</v>
      </c>
      <c r="L19" s="11" t="s">
        <v>120</v>
      </c>
      <c r="M19" s="11" t="s">
        <v>772</v>
      </c>
      <c r="N19" s="11" t="s">
        <v>403</v>
      </c>
      <c r="O19" s="12">
        <v>2</v>
      </c>
      <c r="P19" s="12">
        <v>2</v>
      </c>
      <c r="Q19" s="12">
        <v>11.9</v>
      </c>
      <c r="R19" s="12">
        <v>2</v>
      </c>
      <c r="S19" s="11" t="s">
        <v>447</v>
      </c>
      <c r="T19" s="11" t="s">
        <v>3046</v>
      </c>
      <c r="U19" s="11" t="s">
        <v>1038</v>
      </c>
      <c r="V19" s="11" t="s">
        <v>631</v>
      </c>
      <c r="W19" s="11" t="s">
        <v>780</v>
      </c>
      <c r="X19" s="11" t="s">
        <v>732</v>
      </c>
      <c r="Y19" s="11" t="s">
        <v>325</v>
      </c>
      <c r="Z19" s="14" t="s">
        <v>782</v>
      </c>
      <c r="AA19" s="11" t="s">
        <v>1167</v>
      </c>
      <c r="AB19" s="314"/>
      <c r="AC19" s="314"/>
      <c r="AD19" s="314"/>
      <c r="AE19" s="314"/>
      <c r="AF19" s="314"/>
      <c r="AG19" s="314"/>
      <c r="AH19" s="314"/>
      <c r="AI19" s="314"/>
      <c r="AJ19" s="314"/>
      <c r="AK19" s="314"/>
      <c r="AL19" s="314"/>
      <c r="AM19" s="314"/>
      <c r="AN19" s="314"/>
      <c r="AO19" s="314"/>
      <c r="AP19" s="315"/>
      <c r="AQ19" s="315"/>
      <c r="AR19" s="315"/>
      <c r="AS19" s="315"/>
      <c r="AT19" s="315"/>
      <c r="AU19" s="315"/>
      <c r="AV19" s="315"/>
      <c r="AW19" s="315"/>
      <c r="AX19" s="314"/>
      <c r="AY19" s="314"/>
      <c r="AZ19" s="314"/>
      <c r="BA19" s="314"/>
      <c r="BB19" s="316"/>
      <c r="BC19" s="314"/>
      <c r="BD19" s="317"/>
      <c r="BE19" s="317"/>
      <c r="BF19" s="317"/>
      <c r="BG19" s="317"/>
    </row>
    <row r="20" spans="2:59" s="318" customFormat="1">
      <c r="B20" s="325" t="s">
        <v>3069</v>
      </c>
      <c r="C20" s="326" t="s">
        <v>91</v>
      </c>
      <c r="D20" s="326" t="s">
        <v>163</v>
      </c>
      <c r="E20" s="326" t="s">
        <v>176</v>
      </c>
      <c r="F20" s="326" t="s">
        <v>179</v>
      </c>
      <c r="G20" s="326" t="s">
        <v>955</v>
      </c>
      <c r="H20" s="326" t="s">
        <v>532</v>
      </c>
      <c r="I20" s="326" t="s">
        <v>1030</v>
      </c>
      <c r="J20" s="326" t="s">
        <v>1032</v>
      </c>
      <c r="K20" s="326" t="s">
        <v>99</v>
      </c>
      <c r="L20" s="326" t="s">
        <v>121</v>
      </c>
      <c r="M20" s="326" t="s">
        <v>1029</v>
      </c>
      <c r="N20" s="326" t="s">
        <v>404</v>
      </c>
      <c r="O20" s="327">
        <v>2</v>
      </c>
      <c r="P20" s="327">
        <v>2</v>
      </c>
      <c r="Q20" s="327">
        <v>13.5</v>
      </c>
      <c r="R20" s="327">
        <v>2</v>
      </c>
      <c r="S20" s="326" t="s">
        <v>448</v>
      </c>
      <c r="T20" s="326" t="s">
        <v>3046</v>
      </c>
      <c r="U20" s="326" t="s">
        <v>938</v>
      </c>
      <c r="V20" s="326" t="s">
        <v>441</v>
      </c>
      <c r="W20" s="326" t="s">
        <v>1035</v>
      </c>
      <c r="X20" s="326" t="s">
        <v>732</v>
      </c>
      <c r="Y20" s="326" t="s">
        <v>324</v>
      </c>
      <c r="Z20" s="58" t="s">
        <v>789</v>
      </c>
      <c r="AA20" s="326" t="s">
        <v>1167</v>
      </c>
      <c r="AB20" s="314"/>
      <c r="AC20" s="314"/>
      <c r="AD20" s="314"/>
      <c r="AE20" s="314"/>
      <c r="AF20" s="314"/>
      <c r="AG20" s="314"/>
      <c r="AH20" s="314"/>
      <c r="AI20" s="314"/>
      <c r="AJ20" s="314"/>
      <c r="AK20" s="314"/>
      <c r="AL20" s="314"/>
      <c r="AM20" s="314"/>
      <c r="AN20" s="314"/>
      <c r="AO20" s="314"/>
      <c r="AP20" s="315"/>
      <c r="AQ20" s="315"/>
      <c r="AR20" s="315"/>
      <c r="AS20" s="315"/>
      <c r="AT20" s="315"/>
      <c r="AU20" s="315"/>
      <c r="AV20" s="315"/>
      <c r="AW20" s="315"/>
      <c r="AX20" s="314"/>
      <c r="AY20" s="314"/>
      <c r="AZ20" s="314"/>
      <c r="BA20" s="314"/>
      <c r="BB20" s="316"/>
      <c r="BC20" s="314"/>
      <c r="BD20" s="317"/>
      <c r="BE20" s="317"/>
      <c r="BF20" s="317"/>
      <c r="BG20" s="317"/>
    </row>
    <row r="21" spans="2:59" s="318" customFormat="1">
      <c r="B21" s="323" t="s">
        <v>3057</v>
      </c>
      <c r="C21" s="11" t="s">
        <v>91</v>
      </c>
      <c r="D21" s="11" t="s">
        <v>163</v>
      </c>
      <c r="E21" s="11" t="s">
        <v>176</v>
      </c>
      <c r="F21" s="11" t="s">
        <v>179</v>
      </c>
      <c r="G21" s="11" t="s">
        <v>1007</v>
      </c>
      <c r="H21" s="11" t="s">
        <v>291</v>
      </c>
      <c r="I21" s="11" t="s">
        <v>1030</v>
      </c>
      <c r="J21" s="11" t="s">
        <v>1032</v>
      </c>
      <c r="K21" s="11" t="s">
        <v>99</v>
      </c>
      <c r="L21" s="11" t="s">
        <v>120</v>
      </c>
      <c r="M21" s="11" t="s">
        <v>791</v>
      </c>
      <c r="N21" s="11" t="s">
        <v>404</v>
      </c>
      <c r="O21" s="12">
        <v>2</v>
      </c>
      <c r="P21" s="12">
        <v>2</v>
      </c>
      <c r="Q21" s="102">
        <v>13.5</v>
      </c>
      <c r="R21" s="12">
        <v>2</v>
      </c>
      <c r="S21" s="11" t="s">
        <v>448</v>
      </c>
      <c r="T21" s="11" t="s">
        <v>3046</v>
      </c>
      <c r="U21" s="11" t="s">
        <v>938</v>
      </c>
      <c r="V21" s="11" t="s">
        <v>441</v>
      </c>
      <c r="W21" s="11" t="s">
        <v>799</v>
      </c>
      <c r="X21" s="11" t="s">
        <v>732</v>
      </c>
      <c r="Y21" s="11" t="s">
        <v>325</v>
      </c>
      <c r="Z21" s="14" t="s">
        <v>801</v>
      </c>
      <c r="AA21" s="11" t="s">
        <v>1167</v>
      </c>
      <c r="AB21" s="314"/>
      <c r="AC21" s="314"/>
      <c r="AD21" s="314"/>
      <c r="AE21" s="314"/>
      <c r="AF21" s="314"/>
      <c r="AG21" s="314"/>
      <c r="AH21" s="314"/>
      <c r="AI21" s="314"/>
      <c r="AJ21" s="314"/>
      <c r="AK21" s="314"/>
      <c r="AL21" s="314"/>
      <c r="AM21" s="314"/>
      <c r="AN21" s="314"/>
      <c r="AO21" s="314"/>
      <c r="AP21" s="315"/>
      <c r="AQ21" s="315"/>
      <c r="AR21" s="315"/>
      <c r="AS21" s="315"/>
      <c r="AT21" s="315"/>
      <c r="AU21" s="315"/>
      <c r="AV21" s="315"/>
      <c r="AW21" s="315"/>
      <c r="AX21" s="314"/>
      <c r="AY21" s="314"/>
      <c r="AZ21" s="314"/>
      <c r="BA21" s="314"/>
      <c r="BB21" s="316"/>
      <c r="BC21" s="314"/>
      <c r="BD21" s="317"/>
      <c r="BE21" s="317"/>
      <c r="BF21" s="317"/>
      <c r="BG21" s="319"/>
    </row>
    <row r="22" spans="2:59" s="318" customFormat="1">
      <c r="B22" s="325" t="s">
        <v>3070</v>
      </c>
      <c r="C22" s="326" t="s">
        <v>92</v>
      </c>
      <c r="D22" s="326" t="s">
        <v>164</v>
      </c>
      <c r="E22" s="326" t="s">
        <v>176</v>
      </c>
      <c r="F22" s="326" t="s">
        <v>179</v>
      </c>
      <c r="G22" s="326" t="s">
        <v>295</v>
      </c>
      <c r="H22" s="326" t="s">
        <v>280</v>
      </c>
      <c r="I22" s="326" t="s">
        <v>1039</v>
      </c>
      <c r="J22" s="326" t="s">
        <v>1041</v>
      </c>
      <c r="K22" s="326" t="s">
        <v>99</v>
      </c>
      <c r="L22" s="326" t="s">
        <v>122</v>
      </c>
      <c r="M22" s="326" t="s">
        <v>169</v>
      </c>
      <c r="N22" s="326" t="s">
        <v>404</v>
      </c>
      <c r="O22" s="327">
        <v>2</v>
      </c>
      <c r="P22" s="327">
        <v>2</v>
      </c>
      <c r="Q22" s="327" t="s">
        <v>1160</v>
      </c>
      <c r="R22" s="327">
        <v>2</v>
      </c>
      <c r="S22" s="326" t="s">
        <v>447</v>
      </c>
      <c r="T22" s="326" t="s">
        <v>3046</v>
      </c>
      <c r="U22" s="326" t="s">
        <v>433</v>
      </c>
      <c r="V22" s="326" t="s">
        <v>441</v>
      </c>
      <c r="W22" s="326" t="s">
        <v>1045</v>
      </c>
      <c r="X22" s="326" t="s">
        <v>313</v>
      </c>
      <c r="Y22" s="326" t="s">
        <v>311</v>
      </c>
      <c r="Z22" s="58" t="s">
        <v>803</v>
      </c>
      <c r="AA22" s="326" t="s">
        <v>1167</v>
      </c>
      <c r="AB22" s="314"/>
      <c r="AC22" s="314"/>
      <c r="AD22" s="314"/>
      <c r="AE22" s="314"/>
      <c r="AF22" s="314"/>
      <c r="AG22" s="314"/>
      <c r="AH22" s="314"/>
      <c r="AI22" s="314"/>
      <c r="AJ22" s="314"/>
      <c r="AK22" s="314"/>
      <c r="AL22" s="314"/>
      <c r="AM22" s="314"/>
      <c r="AN22" s="314"/>
      <c r="AO22" s="314"/>
      <c r="AP22" s="315"/>
      <c r="AQ22" s="315"/>
      <c r="AR22" s="315"/>
      <c r="AS22" s="315"/>
      <c r="AT22" s="315"/>
      <c r="AU22" s="315"/>
      <c r="AV22" s="315"/>
      <c r="AW22" s="315"/>
      <c r="AX22" s="314"/>
      <c r="AY22" s="314"/>
      <c r="AZ22" s="314"/>
      <c r="BA22" s="314"/>
      <c r="BB22" s="316"/>
      <c r="BC22" s="314"/>
      <c r="BD22" s="317"/>
      <c r="BE22" s="317"/>
      <c r="BF22" s="317"/>
      <c r="BG22" s="317"/>
    </row>
    <row r="23" spans="2:59" s="318" customFormat="1">
      <c r="B23" s="323" t="s">
        <v>3056</v>
      </c>
      <c r="C23" s="11" t="s">
        <v>92</v>
      </c>
      <c r="D23" s="11" t="s">
        <v>164</v>
      </c>
      <c r="E23" s="11" t="s">
        <v>176</v>
      </c>
      <c r="F23" s="11" t="s">
        <v>179</v>
      </c>
      <c r="G23" s="11" t="s">
        <v>300</v>
      </c>
      <c r="H23" s="11" t="s">
        <v>276</v>
      </c>
      <c r="I23" s="11" t="s">
        <v>1039</v>
      </c>
      <c r="J23" s="11" t="s">
        <v>1041</v>
      </c>
      <c r="K23" s="11" t="s">
        <v>99</v>
      </c>
      <c r="L23" s="11" t="s">
        <v>122</v>
      </c>
      <c r="M23" s="11" t="s">
        <v>169</v>
      </c>
      <c r="N23" s="11" t="s">
        <v>404</v>
      </c>
      <c r="O23" s="12">
        <v>2</v>
      </c>
      <c r="P23" s="12">
        <v>2</v>
      </c>
      <c r="Q23" s="12" t="s">
        <v>1160</v>
      </c>
      <c r="R23" s="12">
        <v>2</v>
      </c>
      <c r="S23" s="11" t="s">
        <v>447</v>
      </c>
      <c r="T23" s="11" t="s">
        <v>3046</v>
      </c>
      <c r="U23" s="11" t="s">
        <v>433</v>
      </c>
      <c r="V23" s="11" t="s">
        <v>441</v>
      </c>
      <c r="W23" s="11" t="s">
        <v>812</v>
      </c>
      <c r="X23" s="11" t="s">
        <v>313</v>
      </c>
      <c r="Y23" s="11" t="s">
        <v>252</v>
      </c>
      <c r="Z23" s="14" t="s">
        <v>814</v>
      </c>
      <c r="AA23" s="11" t="s">
        <v>1167</v>
      </c>
      <c r="AB23" s="314"/>
      <c r="AC23" s="314"/>
      <c r="AD23" s="314"/>
      <c r="AE23" s="314"/>
      <c r="AF23" s="314"/>
      <c r="AG23" s="314"/>
      <c r="AH23" s="314"/>
      <c r="AI23" s="314"/>
      <c r="AJ23" s="314"/>
      <c r="AK23" s="314"/>
      <c r="AL23" s="314"/>
      <c r="AM23" s="314"/>
      <c r="AN23" s="314"/>
      <c r="AO23" s="314"/>
      <c r="AP23" s="315"/>
      <c r="AQ23" s="315"/>
      <c r="AR23" s="315"/>
      <c r="AS23" s="315"/>
      <c r="AT23" s="315"/>
      <c r="AU23" s="315"/>
      <c r="AV23" s="315"/>
      <c r="AW23" s="315"/>
      <c r="AX23" s="314"/>
      <c r="AY23" s="314"/>
      <c r="AZ23" s="314"/>
      <c r="BA23" s="314"/>
      <c r="BB23" s="316"/>
      <c r="BC23" s="314"/>
      <c r="BD23" s="317"/>
      <c r="BE23" s="317"/>
      <c r="BF23" s="317"/>
      <c r="BG23" s="317"/>
    </row>
    <row r="24" spans="2:59" s="318" customFormat="1">
      <c r="B24" s="325" t="s">
        <v>3071</v>
      </c>
      <c r="C24" s="326" t="s">
        <v>94</v>
      </c>
      <c r="D24" s="326" t="s">
        <v>166</v>
      </c>
      <c r="E24" s="326" t="s">
        <v>176</v>
      </c>
      <c r="F24" s="326" t="s">
        <v>179</v>
      </c>
      <c r="G24" s="326" t="s">
        <v>298</v>
      </c>
      <c r="H24" s="326" t="s">
        <v>280</v>
      </c>
      <c r="I24" s="326" t="s">
        <v>1047</v>
      </c>
      <c r="J24" s="326" t="s">
        <v>1049</v>
      </c>
      <c r="K24" s="326" t="s">
        <v>99</v>
      </c>
      <c r="L24" s="326" t="s">
        <v>121</v>
      </c>
      <c r="M24" s="326" t="s">
        <v>819</v>
      </c>
      <c r="N24" s="326" t="s">
        <v>859</v>
      </c>
      <c r="O24" s="327">
        <v>1</v>
      </c>
      <c r="P24" s="327">
        <v>3</v>
      </c>
      <c r="Q24" s="327">
        <v>11.6</v>
      </c>
      <c r="R24" s="327">
        <v>3</v>
      </c>
      <c r="S24" s="326" t="s">
        <v>447</v>
      </c>
      <c r="T24" s="326" t="s">
        <v>3046</v>
      </c>
      <c r="U24" s="326" t="s">
        <v>433</v>
      </c>
      <c r="V24" s="326" t="s">
        <v>441</v>
      </c>
      <c r="W24" s="326" t="s">
        <v>1052</v>
      </c>
      <c r="X24" s="326" t="s">
        <v>313</v>
      </c>
      <c r="Y24" s="326" t="s">
        <v>311</v>
      </c>
      <c r="Z24" s="58" t="s">
        <v>821</v>
      </c>
      <c r="AA24" s="326" t="s">
        <v>1167</v>
      </c>
      <c r="AB24" s="314"/>
      <c r="AC24" s="314"/>
      <c r="AD24" s="314"/>
      <c r="AE24" s="314"/>
      <c r="AF24" s="314"/>
      <c r="AG24" s="314"/>
      <c r="AH24" s="314"/>
      <c r="AI24" s="314"/>
      <c r="AJ24" s="314"/>
      <c r="AK24" s="314"/>
      <c r="AL24" s="314"/>
      <c r="AM24" s="314"/>
      <c r="AN24" s="314"/>
      <c r="AO24" s="314"/>
      <c r="AP24" s="315"/>
      <c r="AQ24" s="315"/>
      <c r="AR24" s="315"/>
      <c r="AS24" s="315"/>
      <c r="AT24" s="315"/>
      <c r="AU24" s="315"/>
      <c r="AV24" s="315"/>
      <c r="AW24" s="315"/>
      <c r="AX24" s="314"/>
      <c r="AY24" s="314"/>
      <c r="AZ24" s="314"/>
      <c r="BA24" s="314"/>
      <c r="BB24" s="316"/>
      <c r="BC24" s="314"/>
      <c r="BD24" s="317"/>
      <c r="BE24" s="317"/>
      <c r="BF24" s="317"/>
      <c r="BG24" s="317"/>
    </row>
    <row r="25" spans="2:59" s="318" customFormat="1">
      <c r="B25" s="323" t="s">
        <v>3055</v>
      </c>
      <c r="C25" s="11" t="s">
        <v>94</v>
      </c>
      <c r="D25" s="11" t="s">
        <v>166</v>
      </c>
      <c r="E25" s="11" t="s">
        <v>176</v>
      </c>
      <c r="F25" s="11" t="s">
        <v>179</v>
      </c>
      <c r="G25" s="11" t="s">
        <v>298</v>
      </c>
      <c r="H25" s="11" t="s">
        <v>280</v>
      </c>
      <c r="I25" s="11" t="s">
        <v>1047</v>
      </c>
      <c r="J25" s="11" t="s">
        <v>1049</v>
      </c>
      <c r="K25" s="11" t="s">
        <v>99</v>
      </c>
      <c r="L25" s="11" t="s">
        <v>121</v>
      </c>
      <c r="M25" s="11" t="s">
        <v>819</v>
      </c>
      <c r="N25" s="11" t="s">
        <v>859</v>
      </c>
      <c r="O25" s="12">
        <v>1</v>
      </c>
      <c r="P25" s="12">
        <v>2</v>
      </c>
      <c r="Q25" s="12">
        <v>25</v>
      </c>
      <c r="R25" s="12">
        <v>3</v>
      </c>
      <c r="S25" s="11" t="s">
        <v>447</v>
      </c>
      <c r="T25" s="11" t="s">
        <v>3046</v>
      </c>
      <c r="U25" s="11" t="s">
        <v>433</v>
      </c>
      <c r="V25" s="11" t="s">
        <v>441</v>
      </c>
      <c r="W25" s="11" t="s">
        <v>828</v>
      </c>
      <c r="X25" s="11" t="s">
        <v>313</v>
      </c>
      <c r="Y25" s="11" t="s">
        <v>253</v>
      </c>
      <c r="Z25" s="14" t="s">
        <v>829</v>
      </c>
      <c r="AA25" s="11" t="s">
        <v>1167</v>
      </c>
      <c r="AB25" s="314"/>
      <c r="AC25" s="314"/>
      <c r="AD25" s="314"/>
      <c r="AE25" s="314"/>
      <c r="AF25" s="314"/>
      <c r="AG25" s="314"/>
      <c r="AH25" s="314"/>
      <c r="AI25" s="314"/>
      <c r="AJ25" s="314"/>
      <c r="AK25" s="314"/>
      <c r="AL25" s="314"/>
      <c r="AM25" s="314"/>
      <c r="AN25" s="314"/>
      <c r="AO25" s="314"/>
      <c r="AP25" s="315"/>
      <c r="AQ25" s="315"/>
      <c r="AR25" s="315"/>
      <c r="AS25" s="315"/>
      <c r="AT25" s="315"/>
      <c r="AU25" s="315"/>
      <c r="AV25" s="315"/>
      <c r="AW25" s="315"/>
      <c r="AX25" s="314"/>
      <c r="AY25" s="314"/>
      <c r="AZ25" s="314"/>
      <c r="BA25" s="314"/>
      <c r="BB25" s="316"/>
      <c r="BC25" s="314"/>
      <c r="BD25" s="317"/>
      <c r="BE25" s="317"/>
      <c r="BF25" s="317"/>
      <c r="BG25" s="317"/>
    </row>
    <row r="26" spans="2:59" s="318" customFormat="1">
      <c r="B26" s="325" t="s">
        <v>3072</v>
      </c>
      <c r="C26" s="326" t="s">
        <v>95</v>
      </c>
      <c r="D26" s="326" t="s">
        <v>167</v>
      </c>
      <c r="E26" s="326" t="s">
        <v>176</v>
      </c>
      <c r="F26" s="326" t="s">
        <v>179</v>
      </c>
      <c r="G26" s="326" t="s">
        <v>298</v>
      </c>
      <c r="H26" s="326" t="s">
        <v>296</v>
      </c>
      <c r="I26" s="326" t="s">
        <v>1053</v>
      </c>
      <c r="J26" s="326" t="s">
        <v>1055</v>
      </c>
      <c r="K26" s="326" t="s">
        <v>99</v>
      </c>
      <c r="L26" s="326" t="s">
        <v>122</v>
      </c>
      <c r="M26" s="326" t="s">
        <v>738</v>
      </c>
      <c r="N26" s="326" t="s">
        <v>859</v>
      </c>
      <c r="O26" s="327">
        <v>2</v>
      </c>
      <c r="P26" s="327">
        <v>3</v>
      </c>
      <c r="Q26" s="329">
        <v>19.600000000000001</v>
      </c>
      <c r="R26" s="327">
        <v>3</v>
      </c>
      <c r="S26" s="326" t="s">
        <v>448</v>
      </c>
      <c r="T26" s="326" t="s">
        <v>3046</v>
      </c>
      <c r="U26" s="326" t="s">
        <v>1176</v>
      </c>
      <c r="V26" s="326" t="s">
        <v>441</v>
      </c>
      <c r="W26" s="326" t="s">
        <v>1059</v>
      </c>
      <c r="X26" s="326" t="s">
        <v>313</v>
      </c>
      <c r="Y26" s="326" t="s">
        <v>311</v>
      </c>
      <c r="Z26" s="58" t="s">
        <v>832</v>
      </c>
      <c r="AA26" s="326" t="s">
        <v>1167</v>
      </c>
      <c r="AB26" s="314"/>
      <c r="AC26" s="314"/>
      <c r="AD26" s="314"/>
      <c r="AE26" s="314"/>
      <c r="AF26" s="314"/>
      <c r="AG26" s="314"/>
      <c r="AH26" s="314"/>
      <c r="AI26" s="314"/>
      <c r="AJ26" s="314"/>
      <c r="AK26" s="314"/>
      <c r="AL26" s="314"/>
      <c r="AM26" s="314"/>
      <c r="AN26" s="314"/>
      <c r="AO26" s="314"/>
      <c r="AP26" s="315"/>
      <c r="AQ26" s="315"/>
      <c r="AR26" s="315"/>
      <c r="AS26" s="315"/>
      <c r="AT26" s="315"/>
      <c r="AU26" s="315"/>
      <c r="AV26" s="315"/>
      <c r="AW26" s="315"/>
      <c r="AX26" s="314"/>
      <c r="AY26" s="314"/>
      <c r="AZ26" s="314"/>
      <c r="BA26" s="314"/>
      <c r="BB26" s="316"/>
      <c r="BC26" s="314"/>
      <c r="BD26" s="317"/>
      <c r="BE26" s="317"/>
      <c r="BF26" s="317"/>
      <c r="BG26" s="319"/>
    </row>
    <row r="27" spans="2:59" s="318" customFormat="1">
      <c r="B27" s="323" t="s">
        <v>3054</v>
      </c>
      <c r="C27" s="11" t="s">
        <v>95</v>
      </c>
      <c r="D27" s="11" t="s">
        <v>167</v>
      </c>
      <c r="E27" s="11" t="s">
        <v>176</v>
      </c>
      <c r="F27" s="11" t="s">
        <v>179</v>
      </c>
      <c r="G27" s="11" t="s">
        <v>294</v>
      </c>
      <c r="H27" s="11" t="s">
        <v>296</v>
      </c>
      <c r="I27" s="11" t="s">
        <v>1053</v>
      </c>
      <c r="J27" s="11" t="s">
        <v>1055</v>
      </c>
      <c r="K27" s="11" t="s">
        <v>99</v>
      </c>
      <c r="L27" s="11" t="s">
        <v>122</v>
      </c>
      <c r="M27" s="11" t="s">
        <v>738</v>
      </c>
      <c r="N27" s="11" t="s">
        <v>859</v>
      </c>
      <c r="O27" s="12">
        <v>2</v>
      </c>
      <c r="P27" s="12">
        <v>3</v>
      </c>
      <c r="Q27" s="12">
        <v>19.600000000000001</v>
      </c>
      <c r="R27" s="12">
        <v>3</v>
      </c>
      <c r="S27" s="11" t="s">
        <v>448</v>
      </c>
      <c r="T27" s="11" t="s">
        <v>3046</v>
      </c>
      <c r="U27" s="11" t="s">
        <v>1176</v>
      </c>
      <c r="V27" s="11" t="s">
        <v>441</v>
      </c>
      <c r="W27" s="11" t="s">
        <v>1060</v>
      </c>
      <c r="X27" s="11" t="s">
        <v>313</v>
      </c>
      <c r="Y27" s="11" t="s">
        <v>252</v>
      </c>
      <c r="Z27" s="14" t="s">
        <v>839</v>
      </c>
      <c r="AA27" s="11" t="s">
        <v>1167</v>
      </c>
      <c r="AB27" s="314"/>
      <c r="AC27" s="314"/>
      <c r="AD27" s="314"/>
      <c r="AE27" s="314"/>
      <c r="AF27" s="314"/>
      <c r="AG27" s="314"/>
      <c r="AH27" s="314"/>
      <c r="AI27" s="314"/>
      <c r="AJ27" s="314"/>
      <c r="AK27" s="314"/>
      <c r="AL27" s="314"/>
      <c r="AM27" s="314"/>
      <c r="AN27" s="314"/>
      <c r="AO27" s="314"/>
      <c r="AP27" s="315"/>
      <c r="AQ27" s="315"/>
      <c r="AR27" s="315"/>
      <c r="AS27" s="315"/>
      <c r="AT27" s="315"/>
      <c r="AU27" s="315"/>
      <c r="AV27" s="315"/>
      <c r="AW27" s="315"/>
      <c r="AX27" s="314"/>
      <c r="AY27" s="314"/>
      <c r="AZ27" s="314"/>
      <c r="BA27" s="314"/>
      <c r="BB27" s="316"/>
      <c r="BC27" s="314"/>
      <c r="BD27" s="317"/>
      <c r="BE27" s="317"/>
      <c r="BF27" s="317"/>
      <c r="BG27" s="317"/>
    </row>
    <row r="28" spans="2:59" s="318" customFormat="1">
      <c r="B28" s="325" t="s">
        <v>3073</v>
      </c>
      <c r="C28" s="326" t="s">
        <v>96</v>
      </c>
      <c r="D28" s="326" t="s">
        <v>168</v>
      </c>
      <c r="E28" s="326" t="s">
        <v>176</v>
      </c>
      <c r="F28" s="326" t="s">
        <v>179</v>
      </c>
      <c r="G28" s="326" t="s">
        <v>300</v>
      </c>
      <c r="H28" s="326" t="s">
        <v>532</v>
      </c>
      <c r="I28" s="326" t="s">
        <v>1061</v>
      </c>
      <c r="J28" s="326" t="s">
        <v>1063</v>
      </c>
      <c r="K28" s="326" t="s">
        <v>99</v>
      </c>
      <c r="L28" s="326" t="s">
        <v>123</v>
      </c>
      <c r="M28" s="326" t="s">
        <v>841</v>
      </c>
      <c r="N28" s="326" t="s">
        <v>347</v>
      </c>
      <c r="O28" s="327">
        <v>2</v>
      </c>
      <c r="P28" s="327">
        <v>3</v>
      </c>
      <c r="Q28" s="327" t="s">
        <v>1158</v>
      </c>
      <c r="R28" s="327">
        <v>4</v>
      </c>
      <c r="S28" s="326" t="s">
        <v>415</v>
      </c>
      <c r="T28" s="326" t="s">
        <v>3046</v>
      </c>
      <c r="U28" s="326" t="s">
        <v>1178</v>
      </c>
      <c r="V28" s="326" t="s">
        <v>1179</v>
      </c>
      <c r="W28" s="326" t="s">
        <v>1067</v>
      </c>
      <c r="X28" s="326" t="s">
        <v>313</v>
      </c>
      <c r="Y28" s="326" t="s">
        <v>311</v>
      </c>
      <c r="Z28" s="58" t="s">
        <v>842</v>
      </c>
      <c r="AA28" s="326" t="s">
        <v>1167</v>
      </c>
      <c r="AB28" s="314"/>
      <c r="AC28" s="314"/>
      <c r="AD28" s="314"/>
      <c r="AE28" s="314"/>
      <c r="AF28" s="314"/>
      <c r="AG28" s="314"/>
      <c r="AH28" s="314"/>
      <c r="AI28" s="314"/>
      <c r="AJ28" s="314"/>
      <c r="AK28" s="314"/>
      <c r="AL28" s="314"/>
      <c r="AM28" s="314"/>
      <c r="AN28" s="314"/>
      <c r="AO28" s="314"/>
      <c r="AP28" s="315"/>
      <c r="AQ28" s="315"/>
      <c r="AR28" s="315"/>
      <c r="AS28" s="315"/>
      <c r="AT28" s="315"/>
      <c r="AU28" s="315"/>
      <c r="AV28" s="315"/>
      <c r="AW28" s="315"/>
      <c r="AX28" s="314"/>
      <c r="AY28" s="314"/>
      <c r="AZ28" s="314"/>
      <c r="BA28" s="314"/>
      <c r="BB28" s="316"/>
      <c r="BC28" s="314"/>
      <c r="BD28" s="317"/>
      <c r="BE28" s="317"/>
      <c r="BF28" s="317"/>
      <c r="BG28" s="317"/>
    </row>
    <row r="29" spans="2:59" s="318" customFormat="1">
      <c r="B29" s="323" t="s">
        <v>3053</v>
      </c>
      <c r="C29" s="11" t="s">
        <v>96</v>
      </c>
      <c r="D29" s="11" t="s">
        <v>168</v>
      </c>
      <c r="E29" s="11" t="s">
        <v>176</v>
      </c>
      <c r="F29" s="11" t="s">
        <v>179</v>
      </c>
      <c r="G29" s="11" t="s">
        <v>632</v>
      </c>
      <c r="H29" s="11" t="s">
        <v>532</v>
      </c>
      <c r="I29" s="11" t="s">
        <v>1061</v>
      </c>
      <c r="J29" s="11" t="s">
        <v>1063</v>
      </c>
      <c r="K29" s="11" t="s">
        <v>99</v>
      </c>
      <c r="L29" s="11" t="s">
        <v>122</v>
      </c>
      <c r="M29" s="11" t="s">
        <v>841</v>
      </c>
      <c r="N29" s="11" t="s">
        <v>347</v>
      </c>
      <c r="O29" s="12">
        <v>2</v>
      </c>
      <c r="P29" s="12">
        <v>3</v>
      </c>
      <c r="Q29" s="12" t="s">
        <v>1158</v>
      </c>
      <c r="R29" s="12">
        <v>4</v>
      </c>
      <c r="S29" s="11" t="s">
        <v>415</v>
      </c>
      <c r="T29" s="11" t="s">
        <v>3046</v>
      </c>
      <c r="U29" s="11" t="s">
        <v>1178</v>
      </c>
      <c r="V29" s="11" t="s">
        <v>1179</v>
      </c>
      <c r="W29" s="11" t="s">
        <v>479</v>
      </c>
      <c r="X29" s="11" t="s">
        <v>313</v>
      </c>
      <c r="Y29" s="11" t="s">
        <v>326</v>
      </c>
      <c r="Z29" s="14" t="s">
        <v>849</v>
      </c>
      <c r="AA29" s="11" t="s">
        <v>1167</v>
      </c>
      <c r="AB29" s="314"/>
      <c r="AC29" s="314"/>
      <c r="AD29" s="314"/>
      <c r="AE29" s="314"/>
      <c r="AF29" s="314"/>
      <c r="AG29" s="314"/>
      <c r="AH29" s="314"/>
      <c r="AI29" s="314"/>
      <c r="AJ29" s="314"/>
      <c r="AK29" s="314"/>
      <c r="AL29" s="314"/>
      <c r="AM29" s="314"/>
      <c r="AN29" s="314"/>
      <c r="AO29" s="314"/>
      <c r="AP29" s="315"/>
      <c r="AQ29" s="315"/>
      <c r="AR29" s="315"/>
      <c r="AS29" s="315"/>
      <c r="AT29" s="315"/>
      <c r="AU29" s="315"/>
      <c r="AV29" s="315"/>
      <c r="AW29" s="315"/>
      <c r="AX29" s="314"/>
      <c r="AY29" s="314"/>
      <c r="AZ29" s="314"/>
      <c r="BA29" s="314"/>
      <c r="BB29" s="316"/>
      <c r="BC29" s="314"/>
      <c r="BD29" s="317"/>
      <c r="BE29" s="317"/>
      <c r="BF29" s="317"/>
      <c r="BG29" s="317"/>
    </row>
    <row r="30" spans="2:59" s="318" customFormat="1">
      <c r="B30" s="325" t="s">
        <v>3074</v>
      </c>
      <c r="C30" s="326" t="s">
        <v>97</v>
      </c>
      <c r="D30" s="326" t="s">
        <v>169</v>
      </c>
      <c r="E30" s="326" t="s">
        <v>176</v>
      </c>
      <c r="F30" s="326" t="s">
        <v>179</v>
      </c>
      <c r="G30" s="326" t="s">
        <v>1007</v>
      </c>
      <c r="H30" s="326" t="s">
        <v>762</v>
      </c>
      <c r="I30" s="326" t="s">
        <v>1069</v>
      </c>
      <c r="J30" s="326" t="s">
        <v>1071</v>
      </c>
      <c r="K30" s="326" t="s">
        <v>99</v>
      </c>
      <c r="L30" s="326" t="s">
        <v>124</v>
      </c>
      <c r="M30" s="326" t="s">
        <v>854</v>
      </c>
      <c r="N30" s="326" t="s">
        <v>347</v>
      </c>
      <c r="O30" s="327">
        <v>2</v>
      </c>
      <c r="P30" s="327">
        <v>4</v>
      </c>
      <c r="Q30" s="329" t="s">
        <v>1157</v>
      </c>
      <c r="R30" s="327">
        <v>6</v>
      </c>
      <c r="S30" s="326" t="s">
        <v>336</v>
      </c>
      <c r="T30" s="326" t="s">
        <v>3046</v>
      </c>
      <c r="U30" s="326" t="s">
        <v>1180</v>
      </c>
      <c r="V30" s="326" t="s">
        <v>1181</v>
      </c>
      <c r="W30" s="326" t="s">
        <v>1074</v>
      </c>
      <c r="X30" s="326" t="s">
        <v>314</v>
      </c>
      <c r="Y30" s="326" t="s">
        <v>307</v>
      </c>
      <c r="Z30" s="58" t="s">
        <v>851</v>
      </c>
      <c r="AA30" s="326" t="s">
        <v>1167</v>
      </c>
      <c r="AB30" s="314"/>
      <c r="AC30" s="314"/>
      <c r="AD30" s="314"/>
      <c r="AE30" s="314"/>
      <c r="AF30" s="314"/>
      <c r="AG30" s="314"/>
      <c r="AH30" s="314"/>
      <c r="AI30" s="314"/>
      <c r="AJ30" s="314"/>
      <c r="AK30" s="314"/>
      <c r="AL30" s="314"/>
      <c r="AM30" s="314"/>
      <c r="AN30" s="314"/>
      <c r="AO30" s="314"/>
      <c r="AP30" s="315"/>
      <c r="AQ30" s="315"/>
      <c r="AR30" s="315"/>
      <c r="AS30" s="315"/>
      <c r="AT30" s="315"/>
      <c r="AU30" s="315"/>
      <c r="AV30" s="315"/>
      <c r="AW30" s="315"/>
      <c r="AX30" s="314"/>
      <c r="AY30" s="314"/>
      <c r="AZ30" s="314"/>
      <c r="BA30" s="314"/>
      <c r="BB30" s="316"/>
      <c r="BC30" s="314"/>
      <c r="BD30" s="317"/>
      <c r="BE30" s="317"/>
      <c r="BF30" s="317"/>
      <c r="BG30" s="319"/>
    </row>
    <row r="31" spans="2:59" s="318" customFormat="1">
      <c r="B31" s="323" t="s">
        <v>3052</v>
      </c>
      <c r="C31" s="11" t="s">
        <v>97</v>
      </c>
      <c r="D31" s="11" t="s">
        <v>169</v>
      </c>
      <c r="E31" s="11" t="s">
        <v>176</v>
      </c>
      <c r="F31" s="11" t="s">
        <v>179</v>
      </c>
      <c r="G31" s="11" t="s">
        <v>460</v>
      </c>
      <c r="H31" s="11" t="s">
        <v>289</v>
      </c>
      <c r="I31" s="11" t="s">
        <v>1069</v>
      </c>
      <c r="J31" s="11" t="s">
        <v>1071</v>
      </c>
      <c r="K31" s="11" t="s">
        <v>99</v>
      </c>
      <c r="L31" s="11" t="s">
        <v>124</v>
      </c>
      <c r="M31" s="11" t="s">
        <v>854</v>
      </c>
      <c r="N31" s="11" t="s">
        <v>347</v>
      </c>
      <c r="O31" s="12">
        <v>2</v>
      </c>
      <c r="P31" s="12">
        <v>4</v>
      </c>
      <c r="Q31" s="102" t="s">
        <v>1157</v>
      </c>
      <c r="R31" s="12">
        <v>6</v>
      </c>
      <c r="S31" s="11" t="s">
        <v>336</v>
      </c>
      <c r="T31" s="11" t="s">
        <v>3046</v>
      </c>
      <c r="U31" s="11" t="s">
        <v>1180</v>
      </c>
      <c r="V31" s="11" t="s">
        <v>1181</v>
      </c>
      <c r="W31" s="11" t="s">
        <v>860</v>
      </c>
      <c r="X31" s="11" t="s">
        <v>314</v>
      </c>
      <c r="Y31" s="11" t="s">
        <v>253</v>
      </c>
      <c r="Z31" s="14" t="s">
        <v>861</v>
      </c>
      <c r="AA31" s="11" t="s">
        <v>1167</v>
      </c>
      <c r="AB31" s="314"/>
      <c r="AC31" s="314"/>
      <c r="AD31" s="314"/>
      <c r="AE31" s="314"/>
      <c r="AF31" s="314"/>
      <c r="AG31" s="314"/>
      <c r="AH31" s="314"/>
      <c r="AI31" s="314"/>
      <c r="AJ31" s="314"/>
      <c r="AK31" s="314"/>
      <c r="AL31" s="314"/>
      <c r="AM31" s="314"/>
      <c r="AN31" s="314"/>
      <c r="AO31" s="314"/>
      <c r="AP31" s="315"/>
      <c r="AQ31" s="315"/>
      <c r="AR31" s="315"/>
      <c r="AS31" s="315"/>
      <c r="AT31" s="315"/>
      <c r="AU31" s="315"/>
      <c r="AV31" s="315"/>
      <c r="AW31" s="315"/>
      <c r="AX31" s="314"/>
      <c r="AY31" s="314"/>
      <c r="AZ31" s="314"/>
      <c r="BA31" s="314"/>
      <c r="BB31" s="316"/>
      <c r="BC31" s="314"/>
      <c r="BD31" s="317"/>
      <c r="BE31" s="317"/>
      <c r="BF31" s="317"/>
      <c r="BG31" s="319"/>
    </row>
    <row r="32" spans="2:59">
      <c r="B32" s="320"/>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2"/>
      <c r="BD32" s="317"/>
      <c r="BE32" s="317"/>
      <c r="BF32" s="317"/>
      <c r="BG32" s="317"/>
    </row>
    <row r="33" spans="2:59">
      <c r="B33" s="998" t="s">
        <v>1144</v>
      </c>
      <c r="C33" s="999"/>
      <c r="D33" s="999"/>
      <c r="E33" s="999"/>
      <c r="F33" s="999"/>
      <c r="G33" s="999"/>
      <c r="H33" s="999"/>
      <c r="I33" s="999"/>
      <c r="J33" s="999"/>
      <c r="K33" s="999"/>
      <c r="L33" s="999"/>
      <c r="M33" s="999"/>
      <c r="N33" s="999"/>
      <c r="O33" s="999"/>
      <c r="P33" s="999"/>
      <c r="Q33" s="999"/>
      <c r="R33" s="999"/>
      <c r="S33" s="999"/>
      <c r="T33" s="999"/>
      <c r="U33" s="999"/>
      <c r="V33" s="999"/>
      <c r="W33" s="999"/>
      <c r="X33" s="999"/>
      <c r="Y33" s="999"/>
      <c r="Z33" s="999"/>
      <c r="AA33" s="1000"/>
      <c r="BD33" s="317"/>
      <c r="BE33" s="317"/>
      <c r="BF33" s="317"/>
      <c r="BG33" s="317"/>
    </row>
    <row r="34" spans="2:59">
      <c r="B34" s="998" t="s">
        <v>2996</v>
      </c>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1000"/>
    </row>
    <row r="35" spans="2:59">
      <c r="B35" s="998" t="s">
        <v>2997</v>
      </c>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1000"/>
    </row>
    <row r="36" spans="2:59">
      <c r="B36" s="998" t="s">
        <v>2998</v>
      </c>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1000"/>
    </row>
    <row r="37" spans="2:59">
      <c r="B37" s="998" t="s">
        <v>2999</v>
      </c>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1000"/>
    </row>
    <row r="38" spans="2:59">
      <c r="B38" s="998" t="s">
        <v>3000</v>
      </c>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1000"/>
    </row>
    <row r="39" spans="2:59">
      <c r="B39" s="998" t="s">
        <v>3001</v>
      </c>
      <c r="C39" s="999"/>
      <c r="D39" s="999"/>
      <c r="E39" s="999"/>
      <c r="F39" s="999"/>
      <c r="G39" s="999"/>
      <c r="H39" s="999"/>
      <c r="I39" s="999"/>
      <c r="J39" s="999"/>
      <c r="K39" s="999"/>
      <c r="L39" s="999"/>
      <c r="M39" s="999"/>
      <c r="N39" s="999"/>
      <c r="O39" s="999"/>
      <c r="P39" s="999"/>
      <c r="Q39" s="999"/>
      <c r="R39" s="999"/>
      <c r="S39" s="999"/>
      <c r="T39" s="999"/>
      <c r="U39" s="999"/>
      <c r="V39" s="999"/>
      <c r="W39" s="999"/>
      <c r="X39" s="999"/>
      <c r="Y39" s="999"/>
      <c r="Z39" s="999"/>
      <c r="AA39" s="1000"/>
    </row>
    <row r="40" spans="2:59">
      <c r="B40" s="998" t="s">
        <v>3002</v>
      </c>
      <c r="C40" s="999"/>
      <c r="D40" s="999"/>
      <c r="E40" s="999"/>
      <c r="F40" s="999"/>
      <c r="G40" s="999"/>
      <c r="H40" s="999"/>
      <c r="I40" s="999"/>
      <c r="J40" s="999"/>
      <c r="K40" s="999"/>
      <c r="L40" s="999"/>
      <c r="M40" s="999"/>
      <c r="N40" s="999"/>
      <c r="O40" s="999"/>
      <c r="P40" s="999"/>
      <c r="Q40" s="999"/>
      <c r="R40" s="999"/>
      <c r="S40" s="999"/>
      <c r="T40" s="999"/>
      <c r="U40" s="999"/>
      <c r="V40" s="999"/>
      <c r="W40" s="999"/>
      <c r="X40" s="999"/>
      <c r="Y40" s="999"/>
      <c r="Z40" s="999"/>
      <c r="AA40" s="1000"/>
    </row>
    <row r="41" spans="2:59">
      <c r="B41" s="998" t="s">
        <v>3003</v>
      </c>
      <c r="C41" s="999"/>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1000"/>
    </row>
    <row r="42" spans="2:59">
      <c r="B42" s="998" t="s">
        <v>3004</v>
      </c>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1000"/>
    </row>
    <row r="43" spans="2:59">
      <c r="B43" s="998" t="s">
        <v>3005</v>
      </c>
      <c r="C43" s="999"/>
      <c r="D43" s="999"/>
      <c r="E43" s="999"/>
      <c r="F43" s="999"/>
      <c r="G43" s="999"/>
      <c r="H43" s="999"/>
      <c r="I43" s="999"/>
      <c r="J43" s="999"/>
      <c r="K43" s="999"/>
      <c r="L43" s="999"/>
      <c r="M43" s="999"/>
      <c r="N43" s="999"/>
      <c r="O43" s="999"/>
      <c r="P43" s="999"/>
      <c r="Q43" s="999"/>
      <c r="R43" s="999"/>
      <c r="S43" s="999"/>
      <c r="T43" s="999"/>
      <c r="U43" s="999"/>
      <c r="V43" s="999"/>
      <c r="W43" s="999"/>
      <c r="X43" s="999"/>
      <c r="Y43" s="999"/>
      <c r="Z43" s="999"/>
      <c r="AA43" s="1000"/>
    </row>
    <row r="44" spans="2:59">
      <c r="B44" s="998" t="s">
        <v>3006</v>
      </c>
      <c r="C44" s="999"/>
      <c r="D44" s="999"/>
      <c r="E44" s="999"/>
      <c r="F44" s="999"/>
      <c r="G44" s="999"/>
      <c r="H44" s="999"/>
      <c r="I44" s="999"/>
      <c r="J44" s="999"/>
      <c r="K44" s="999"/>
      <c r="L44" s="999"/>
      <c r="M44" s="999"/>
      <c r="N44" s="999"/>
      <c r="O44" s="999"/>
      <c r="P44" s="999"/>
      <c r="Q44" s="999"/>
      <c r="R44" s="999"/>
      <c r="S44" s="999"/>
      <c r="T44" s="999"/>
      <c r="U44" s="999"/>
      <c r="V44" s="999"/>
      <c r="W44" s="999"/>
      <c r="X44" s="999"/>
      <c r="Y44" s="999"/>
      <c r="Z44" s="999"/>
      <c r="AA44" s="1000"/>
    </row>
    <row r="45" spans="2:59">
      <c r="B45" s="998" t="s">
        <v>3007</v>
      </c>
      <c r="C45" s="999"/>
      <c r="D45" s="999"/>
      <c r="E45" s="999"/>
      <c r="F45" s="999"/>
      <c r="G45" s="999"/>
      <c r="H45" s="999"/>
      <c r="I45" s="999"/>
      <c r="J45" s="999"/>
      <c r="K45" s="999"/>
      <c r="L45" s="999"/>
      <c r="M45" s="999"/>
      <c r="N45" s="999"/>
      <c r="O45" s="999"/>
      <c r="P45" s="999"/>
      <c r="Q45" s="999"/>
      <c r="R45" s="999"/>
      <c r="S45" s="999"/>
      <c r="T45" s="999"/>
      <c r="U45" s="999"/>
      <c r="V45" s="999"/>
      <c r="W45" s="999"/>
      <c r="X45" s="999"/>
      <c r="Y45" s="999"/>
      <c r="Z45" s="999"/>
      <c r="AA45" s="1000"/>
    </row>
    <row r="46" spans="2:59">
      <c r="B46" s="998" t="s">
        <v>3008</v>
      </c>
      <c r="C46" s="999"/>
      <c r="D46" s="999"/>
      <c r="E46" s="999"/>
      <c r="F46" s="999"/>
      <c r="G46" s="999"/>
      <c r="H46" s="999"/>
      <c r="I46" s="999"/>
      <c r="J46" s="999"/>
      <c r="K46" s="999"/>
      <c r="L46" s="999"/>
      <c r="M46" s="999"/>
      <c r="N46" s="999"/>
      <c r="O46" s="999"/>
      <c r="P46" s="999"/>
      <c r="Q46" s="999"/>
      <c r="R46" s="999"/>
      <c r="S46" s="999"/>
      <c r="T46" s="999"/>
      <c r="U46" s="999"/>
      <c r="V46" s="999"/>
      <c r="W46" s="999"/>
      <c r="X46" s="999"/>
      <c r="Y46" s="999"/>
      <c r="Z46" s="999"/>
      <c r="AA46" s="1000"/>
    </row>
    <row r="47" spans="2:59">
      <c r="B47" s="998" t="s">
        <v>3009</v>
      </c>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1000"/>
    </row>
    <row r="48" spans="2:59">
      <c r="B48" s="998" t="s">
        <v>3010</v>
      </c>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1000"/>
    </row>
    <row r="49" spans="2:27">
      <c r="B49" s="998" t="s">
        <v>3011</v>
      </c>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1000"/>
    </row>
    <row r="50" spans="2:27">
      <c r="B50" s="998" t="s">
        <v>3012</v>
      </c>
      <c r="C50" s="999"/>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1000"/>
    </row>
    <row r="51" spans="2:27">
      <c r="B51" s="998" t="s">
        <v>3013</v>
      </c>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1000"/>
    </row>
    <row r="52" spans="2:27">
      <c r="B52" s="998" t="s">
        <v>3078</v>
      </c>
      <c r="C52" s="999"/>
      <c r="D52" s="999"/>
      <c r="E52" s="999"/>
      <c r="F52" s="999"/>
      <c r="G52" s="999"/>
      <c r="H52" s="999"/>
      <c r="I52" s="999"/>
      <c r="J52" s="999"/>
      <c r="K52" s="999"/>
      <c r="L52" s="999"/>
      <c r="M52" s="999"/>
      <c r="N52" s="999"/>
      <c r="O52" s="999"/>
      <c r="P52" s="999"/>
      <c r="Q52" s="999"/>
      <c r="R52" s="999"/>
      <c r="S52" s="999"/>
      <c r="T52" s="999"/>
      <c r="U52" s="999"/>
      <c r="V52" s="999"/>
      <c r="W52" s="999"/>
      <c r="X52" s="999"/>
      <c r="Y52" s="999"/>
      <c r="Z52" s="999"/>
      <c r="AA52" s="1000"/>
    </row>
    <row r="53" spans="2:27">
      <c r="B53" s="998" t="s">
        <v>3014</v>
      </c>
      <c r="C53" s="999"/>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1000"/>
    </row>
    <row r="54" spans="2:27">
      <c r="B54" s="998" t="s">
        <v>3015</v>
      </c>
      <c r="C54" s="999"/>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1000"/>
    </row>
    <row r="55" spans="2:27">
      <c r="B55" s="998" t="s">
        <v>3016</v>
      </c>
      <c r="C55" s="999"/>
      <c r="D55" s="999"/>
      <c r="E55" s="999"/>
      <c r="F55" s="999"/>
      <c r="G55" s="999"/>
      <c r="H55" s="999"/>
      <c r="I55" s="999"/>
      <c r="J55" s="999"/>
      <c r="K55" s="999"/>
      <c r="L55" s="999"/>
      <c r="M55" s="999"/>
      <c r="N55" s="999"/>
      <c r="O55" s="999"/>
      <c r="P55" s="999"/>
      <c r="Q55" s="999"/>
      <c r="R55" s="999"/>
      <c r="S55" s="999"/>
      <c r="T55" s="999"/>
      <c r="U55" s="999"/>
      <c r="V55" s="999"/>
      <c r="W55" s="999"/>
      <c r="X55" s="999"/>
      <c r="Y55" s="999"/>
      <c r="Z55" s="999"/>
      <c r="AA55" s="1000"/>
    </row>
    <row r="56" spans="2:27">
      <c r="B56" s="998" t="s">
        <v>3017</v>
      </c>
      <c r="C56" s="999"/>
      <c r="D56" s="999"/>
      <c r="E56" s="999"/>
      <c r="F56" s="999"/>
      <c r="G56" s="999"/>
      <c r="H56" s="999"/>
      <c r="I56" s="999"/>
      <c r="J56" s="999"/>
      <c r="K56" s="999"/>
      <c r="L56" s="999"/>
      <c r="M56" s="999"/>
      <c r="N56" s="999"/>
      <c r="O56" s="999"/>
      <c r="P56" s="999"/>
      <c r="Q56" s="999"/>
      <c r="R56" s="999"/>
      <c r="S56" s="999"/>
      <c r="T56" s="999"/>
      <c r="U56" s="999"/>
      <c r="V56" s="999"/>
      <c r="W56" s="999"/>
      <c r="X56" s="999"/>
      <c r="Y56" s="999"/>
      <c r="Z56" s="999"/>
      <c r="AA56" s="1000"/>
    </row>
    <row r="57" spans="2:27">
      <c r="B57" s="998" t="s">
        <v>3018</v>
      </c>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1000"/>
    </row>
    <row r="58" spans="2:27">
      <c r="B58" s="998"/>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1000"/>
    </row>
    <row r="59" spans="2:27">
      <c r="B59" s="1001" t="s">
        <v>1145</v>
      </c>
      <c r="C59" s="1002"/>
      <c r="D59" s="1002"/>
      <c r="E59" s="1002"/>
      <c r="F59" s="1002"/>
      <c r="G59" s="1002"/>
      <c r="H59" s="1002"/>
      <c r="I59" s="1002"/>
      <c r="J59" s="1002"/>
      <c r="K59" s="1002"/>
      <c r="L59" s="1002"/>
      <c r="M59" s="1002"/>
      <c r="N59" s="1002"/>
      <c r="O59" s="1002"/>
      <c r="P59" s="1002"/>
      <c r="Q59" s="1002"/>
      <c r="R59" s="1002"/>
      <c r="S59" s="1002"/>
      <c r="T59" s="1002"/>
      <c r="U59" s="1002"/>
      <c r="V59" s="1002"/>
      <c r="W59" s="1002"/>
      <c r="X59" s="1002"/>
      <c r="Y59" s="1002"/>
      <c r="Z59" s="1002"/>
      <c r="AA59" s="1003"/>
    </row>
  </sheetData>
  <sheetProtection password="81F4" sheet="1" objects="1" scenarios="1"/>
  <protectedRanges>
    <protectedRange password="CDAC" sqref="B34:AA56" name="RTU Notes"/>
  </protectedRanges>
  <mergeCells count="58">
    <mergeCell ref="B58:AA58"/>
    <mergeCell ref="B59:AA59"/>
    <mergeCell ref="B52:AA52"/>
    <mergeCell ref="B53:AA53"/>
    <mergeCell ref="B54:AA54"/>
    <mergeCell ref="B55:AA55"/>
    <mergeCell ref="B56:AA56"/>
    <mergeCell ref="B57:AA57"/>
    <mergeCell ref="B38:AA38"/>
    <mergeCell ref="B51:AA51"/>
    <mergeCell ref="B40:AA40"/>
    <mergeCell ref="B41:AA41"/>
    <mergeCell ref="B42:AA42"/>
    <mergeCell ref="B43:AA43"/>
    <mergeCell ref="B44:AA44"/>
    <mergeCell ref="B45:AA45"/>
    <mergeCell ref="B46:AA46"/>
    <mergeCell ref="B47:AA47"/>
    <mergeCell ref="B48:AA48"/>
    <mergeCell ref="B49:AA49"/>
    <mergeCell ref="B50:AA50"/>
    <mergeCell ref="B39:AA39"/>
    <mergeCell ref="B34:AA34"/>
    <mergeCell ref="B35:AA35"/>
    <mergeCell ref="B36:AA36"/>
    <mergeCell ref="B37:AA37"/>
    <mergeCell ref="I4:I6"/>
    <mergeCell ref="R4:R6"/>
    <mergeCell ref="S4:S6"/>
    <mergeCell ref="T5:T6"/>
    <mergeCell ref="U5:U6"/>
    <mergeCell ref="V5:V6"/>
    <mergeCell ref="B33:AA33"/>
    <mergeCell ref="L4:L6"/>
    <mergeCell ref="M4:M6"/>
    <mergeCell ref="N4:N6"/>
    <mergeCell ref="O4:O6"/>
    <mergeCell ref="AA3:AA6"/>
    <mergeCell ref="C4:C6"/>
    <mergeCell ref="J4:J6"/>
    <mergeCell ref="K4:K6"/>
    <mergeCell ref="D4:D6"/>
    <mergeCell ref="B2:AA2"/>
    <mergeCell ref="B3:B6"/>
    <mergeCell ref="C3:M3"/>
    <mergeCell ref="N3:O3"/>
    <mergeCell ref="P3:S3"/>
    <mergeCell ref="T3:V4"/>
    <mergeCell ref="W3:W6"/>
    <mergeCell ref="X3:X6"/>
    <mergeCell ref="Y3:Y6"/>
    <mergeCell ref="Z3:Z6"/>
    <mergeCell ref="E4:E6"/>
    <mergeCell ref="F4:F6"/>
    <mergeCell ref="G4:G6"/>
    <mergeCell ref="H4:H6"/>
    <mergeCell ref="P4:P6"/>
    <mergeCell ref="Q4:Q6"/>
  </mergeCells>
  <hyperlinks>
    <hyperlink ref="Z22:Z31" r:id="rId1" display="LCH156H4B" xr:uid="{42397D8A-D66E-47F7-9344-110C74967C1D}"/>
    <hyperlink ref="Z14:Z21" r:id="rId2" display="LCH092H4B" xr:uid="{5E6A01A7-DE74-4E45-B4C2-5907320DD535}"/>
    <hyperlink ref="Z7:Z13" r:id="rId3" display="LCH036H4E" xr:uid="{73ECD6B4-9222-4986-96F7-866CEC2BAF33}"/>
    <hyperlink ref="AB4" location="Contents!A1" display="&lt;&lt;BACK" xr:uid="{A41B6A59-22E9-4FC9-BF3D-2A43DF71006B}"/>
  </hyperlinks>
  <pageMargins left="0" right="0" top="0" bottom="0" header="0.5" footer="0.5"/>
  <pageSetup paperSize="9" scale="45" firstPageNumber="0" orientation="landscape" horizontalDpi="360" verticalDpi="360"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W62"/>
  <sheetViews>
    <sheetView showGridLines="0" workbookViewId="0">
      <selection activeCell="F38" sqref="F38"/>
    </sheetView>
  </sheetViews>
  <sheetFormatPr defaultRowHeight="12.75"/>
  <cols>
    <col min="1" max="1" width="14.42578125" style="313" customWidth="1"/>
    <col min="2" max="2" width="15" style="313" customWidth="1"/>
    <col min="3" max="3" width="8.85546875" style="313" customWidth="1"/>
    <col min="4" max="4" width="11.140625" style="313" customWidth="1"/>
    <col min="5" max="5" width="11.5703125" style="313" customWidth="1"/>
    <col min="6" max="6" width="15" style="313" bestFit="1" customWidth="1"/>
    <col min="7" max="7" width="8" style="313" bestFit="1" customWidth="1"/>
    <col min="8" max="8" width="11.85546875" style="313" customWidth="1"/>
    <col min="9" max="9" width="10.7109375" style="313" customWidth="1"/>
    <col min="10" max="10" width="11" style="313" bestFit="1" customWidth="1"/>
    <col min="11" max="11" width="12" style="313" customWidth="1"/>
    <col min="12" max="12" width="12" style="313" bestFit="1" customWidth="1"/>
    <col min="13" max="13" width="15" style="313" customWidth="1"/>
    <col min="14" max="14" width="8.28515625" style="313" bestFit="1" customWidth="1"/>
    <col min="15" max="17" width="15" style="313" customWidth="1"/>
    <col min="18" max="18" width="9.140625" style="313"/>
    <col min="19" max="19" width="9.7109375" style="313" bestFit="1" customWidth="1"/>
    <col min="20" max="20" width="10.5703125" style="313" bestFit="1" customWidth="1"/>
    <col min="21" max="21" width="15" style="313" customWidth="1"/>
    <col min="22" max="22" width="10.42578125" style="313" bestFit="1" customWidth="1"/>
    <col min="23" max="27" width="15" style="313" customWidth="1"/>
    <col min="28" max="29" width="10" style="313" bestFit="1" customWidth="1"/>
    <col min="30" max="30" width="4.5703125" style="313" bestFit="1" customWidth="1"/>
    <col min="31" max="31" width="5.85546875" style="313" bestFit="1" customWidth="1"/>
    <col min="32" max="32" width="5.140625" style="313" bestFit="1" customWidth="1"/>
    <col min="33" max="33" width="7.7109375" style="313" bestFit="1" customWidth="1"/>
    <col min="34" max="34" width="15" style="313" customWidth="1"/>
    <col min="35" max="35" width="11.140625" style="313" bestFit="1" customWidth="1"/>
    <col min="36" max="36" width="5.140625" style="313" customWidth="1"/>
    <col min="37" max="37" width="9.140625" style="313"/>
    <col min="38" max="38" width="15" style="313" customWidth="1"/>
    <col min="39" max="40" width="7.5703125" style="313" bestFit="1" customWidth="1"/>
    <col min="41" max="41" width="8" style="313" bestFit="1" customWidth="1"/>
    <col min="42" max="42" width="15" style="313" customWidth="1"/>
    <col min="43" max="43" width="7.42578125" style="313" bestFit="1" customWidth="1"/>
    <col min="44" max="44" width="15" style="313" customWidth="1"/>
    <col min="45" max="45" width="30" style="313" bestFit="1" customWidth="1"/>
    <col min="46" max="46" width="10.28515625" style="313" customWidth="1"/>
    <col min="47" max="47" width="12.5703125" style="313" bestFit="1" customWidth="1"/>
    <col min="48" max="48" width="9.140625" style="313"/>
    <col min="49" max="49" width="14.85546875" style="313" bestFit="1" customWidth="1"/>
    <col min="50" max="16384" width="9.140625" style="313"/>
  </cols>
  <sheetData>
    <row r="1" spans="1:49" ht="15.75">
      <c r="A1" s="381" t="s">
        <v>0</v>
      </c>
      <c r="B1" s="382"/>
      <c r="C1" s="382"/>
      <c r="D1" s="382"/>
      <c r="E1" s="382"/>
      <c r="F1" s="382"/>
      <c r="G1" s="383"/>
    </row>
    <row r="2" spans="1:49" ht="15.75">
      <c r="A2" s="357" t="s">
        <v>957</v>
      </c>
      <c r="B2" s="358" t="s">
        <v>958</v>
      </c>
      <c r="C2" s="358" t="s">
        <v>959</v>
      </c>
      <c r="D2" s="349"/>
      <c r="E2" s="349"/>
      <c r="F2" s="349"/>
      <c r="G2" s="350"/>
      <c r="M2" s="252" t="s">
        <v>2248</v>
      </c>
    </row>
    <row r="3" spans="1:49" ht="16.5" thickBot="1">
      <c r="A3" s="359" t="s">
        <v>4</v>
      </c>
      <c r="B3" s="353"/>
      <c r="C3" s="353"/>
      <c r="D3" s="353"/>
      <c r="E3" s="353"/>
      <c r="F3" s="353"/>
      <c r="G3" s="354"/>
      <c r="AT3" s="389"/>
      <c r="AU3" s="389"/>
      <c r="AV3" s="389"/>
      <c r="AW3" s="389"/>
    </row>
    <row r="4" spans="1:49" s="387" customFormat="1">
      <c r="A4" s="390" t="s">
        <v>5</v>
      </c>
      <c r="B4" s="391" t="s">
        <v>32</v>
      </c>
      <c r="C4" s="391" t="s">
        <v>35</v>
      </c>
      <c r="D4" s="391" t="s">
        <v>49</v>
      </c>
      <c r="E4" s="391" t="s">
        <v>51</v>
      </c>
      <c r="F4" s="391" t="s">
        <v>79</v>
      </c>
      <c r="G4" s="391" t="s">
        <v>82</v>
      </c>
      <c r="H4" s="391" t="s">
        <v>505</v>
      </c>
      <c r="I4" s="391" t="s">
        <v>636</v>
      </c>
      <c r="J4" s="391" t="s">
        <v>114</v>
      </c>
      <c r="K4" s="391" t="s">
        <v>114</v>
      </c>
      <c r="L4" s="391" t="s">
        <v>506</v>
      </c>
      <c r="M4" s="391" t="s">
        <v>960</v>
      </c>
      <c r="N4" s="391" t="s">
        <v>156</v>
      </c>
      <c r="O4" s="391" t="s">
        <v>170</v>
      </c>
      <c r="P4" s="391" t="s">
        <v>170</v>
      </c>
      <c r="Q4" s="391" t="s">
        <v>170</v>
      </c>
      <c r="R4" s="391" t="s">
        <v>170</v>
      </c>
      <c r="S4" s="391" t="s">
        <v>170</v>
      </c>
      <c r="T4" s="391" t="s">
        <v>35</v>
      </c>
      <c r="U4" s="391" t="s">
        <v>79</v>
      </c>
      <c r="V4" s="391" t="s">
        <v>35</v>
      </c>
      <c r="W4" s="391" t="s">
        <v>79</v>
      </c>
      <c r="X4" s="391" t="s">
        <v>35</v>
      </c>
      <c r="Y4" s="391" t="s">
        <v>266</v>
      </c>
      <c r="Z4" s="391" t="s">
        <v>35</v>
      </c>
      <c r="AA4" s="391" t="s">
        <v>35</v>
      </c>
      <c r="AB4" s="391" t="s">
        <v>79</v>
      </c>
      <c r="AC4" s="391" t="s">
        <v>79</v>
      </c>
      <c r="AD4" s="391" t="s">
        <v>304</v>
      </c>
      <c r="AE4" s="391" t="s">
        <v>304</v>
      </c>
      <c r="AF4" s="391" t="s">
        <v>304</v>
      </c>
      <c r="AG4" s="391" t="s">
        <v>399</v>
      </c>
      <c r="AH4" s="391" t="s">
        <v>405</v>
      </c>
      <c r="AI4" s="391" t="s">
        <v>266</v>
      </c>
      <c r="AJ4" s="391" t="s">
        <v>405</v>
      </c>
      <c r="AK4" s="391" t="s">
        <v>422</v>
      </c>
      <c r="AL4" s="391" t="s">
        <v>424</v>
      </c>
      <c r="AM4" s="391" t="s">
        <v>266</v>
      </c>
      <c r="AN4" s="391" t="s">
        <v>266</v>
      </c>
      <c r="AO4" s="391" t="s">
        <v>82</v>
      </c>
      <c r="AP4" s="391" t="s">
        <v>170</v>
      </c>
      <c r="AQ4" s="391" t="s">
        <v>449</v>
      </c>
      <c r="AR4" s="391" t="s">
        <v>156</v>
      </c>
      <c r="AS4" s="391" t="s">
        <v>495</v>
      </c>
      <c r="AT4" s="392" t="s">
        <v>1147</v>
      </c>
      <c r="AU4" s="393" t="s">
        <v>1149</v>
      </c>
      <c r="AV4" s="393" t="s">
        <v>400</v>
      </c>
      <c r="AW4" s="394" t="s">
        <v>1152</v>
      </c>
    </row>
    <row r="5" spans="1:49" s="387" customFormat="1">
      <c r="A5" s="395"/>
      <c r="B5" s="396" t="s">
        <v>33</v>
      </c>
      <c r="C5" s="396" t="s">
        <v>507</v>
      </c>
      <c r="D5" s="15"/>
      <c r="E5" s="396" t="s">
        <v>52</v>
      </c>
      <c r="F5" s="396" t="s">
        <v>80</v>
      </c>
      <c r="G5" s="396" t="s">
        <v>83</v>
      </c>
      <c r="H5" s="396" t="s">
        <v>508</v>
      </c>
      <c r="I5" s="396" t="s">
        <v>637</v>
      </c>
      <c r="J5" s="396" t="s">
        <v>115</v>
      </c>
      <c r="K5" s="396" t="s">
        <v>125</v>
      </c>
      <c r="L5" s="396" t="s">
        <v>509</v>
      </c>
      <c r="M5" s="396" t="s">
        <v>961</v>
      </c>
      <c r="N5" s="396" t="s">
        <v>83</v>
      </c>
      <c r="O5" s="396" t="s">
        <v>171</v>
      </c>
      <c r="P5" s="396" t="s">
        <v>174</v>
      </c>
      <c r="Q5" s="396" t="s">
        <v>175</v>
      </c>
      <c r="R5" s="396" t="s">
        <v>177</v>
      </c>
      <c r="S5" s="396" t="s">
        <v>178</v>
      </c>
      <c r="T5" s="396" t="s">
        <v>510</v>
      </c>
      <c r="U5" s="396" t="s">
        <v>197</v>
      </c>
      <c r="V5" s="396" t="s">
        <v>511</v>
      </c>
      <c r="W5" s="396" t="s">
        <v>231</v>
      </c>
      <c r="X5" s="396" t="s">
        <v>249</v>
      </c>
      <c r="Y5" s="396" t="s">
        <v>267</v>
      </c>
      <c r="Z5" s="396" t="s">
        <v>268</v>
      </c>
      <c r="AA5" s="396" t="s">
        <v>283</v>
      </c>
      <c r="AB5" s="396" t="s">
        <v>512</v>
      </c>
      <c r="AC5" s="396" t="s">
        <v>512</v>
      </c>
      <c r="AD5" s="396" t="s">
        <v>305</v>
      </c>
      <c r="AE5" s="396" t="s">
        <v>315</v>
      </c>
      <c r="AF5" s="396" t="s">
        <v>321</v>
      </c>
      <c r="AG5" s="396" t="s">
        <v>400</v>
      </c>
      <c r="AH5" s="396" t="s">
        <v>406</v>
      </c>
      <c r="AI5" s="396" t="s">
        <v>411</v>
      </c>
      <c r="AJ5" s="396" t="s">
        <v>412</v>
      </c>
      <c r="AK5" s="15"/>
      <c r="AL5" s="396" t="s">
        <v>425</v>
      </c>
      <c r="AM5" s="396" t="s">
        <v>427</v>
      </c>
      <c r="AN5" s="396" t="s">
        <v>434</v>
      </c>
      <c r="AO5" s="396" t="s">
        <v>962</v>
      </c>
      <c r="AP5" s="396" t="s">
        <v>442</v>
      </c>
      <c r="AQ5" s="396" t="s">
        <v>464</v>
      </c>
      <c r="AR5" s="396" t="s">
        <v>487</v>
      </c>
      <c r="AS5" s="15"/>
      <c r="AT5" s="335" t="s">
        <v>1148</v>
      </c>
      <c r="AU5" s="335" t="s">
        <v>1150</v>
      </c>
      <c r="AV5" s="335" t="s">
        <v>1151</v>
      </c>
      <c r="AW5" s="366" t="s">
        <v>1153</v>
      </c>
    </row>
    <row r="6" spans="1:49" s="387" customFormat="1" ht="13.5" thickBot="1">
      <c r="A6" s="395"/>
      <c r="B6" s="15"/>
      <c r="C6" s="396" t="s">
        <v>635</v>
      </c>
      <c r="D6" s="15"/>
      <c r="E6" s="15"/>
      <c r="F6" s="15"/>
      <c r="G6" s="396" t="s">
        <v>84</v>
      </c>
      <c r="H6" s="396" t="s">
        <v>98</v>
      </c>
      <c r="I6" s="15" t="s">
        <v>98</v>
      </c>
      <c r="J6" s="396" t="s">
        <v>116</v>
      </c>
      <c r="K6" s="396" t="s">
        <v>116</v>
      </c>
      <c r="L6" s="396" t="s">
        <v>139</v>
      </c>
      <c r="M6" s="396" t="s">
        <v>963</v>
      </c>
      <c r="N6" s="396" t="s">
        <v>84</v>
      </c>
      <c r="O6" s="396" t="s">
        <v>172</v>
      </c>
      <c r="P6" s="396" t="s">
        <v>172</v>
      </c>
      <c r="Q6" s="396" t="s">
        <v>172</v>
      </c>
      <c r="R6" s="396" t="s">
        <v>172</v>
      </c>
      <c r="S6" s="396" t="s">
        <v>172</v>
      </c>
      <c r="T6" s="396" t="s">
        <v>514</v>
      </c>
      <c r="U6" s="396" t="s">
        <v>180</v>
      </c>
      <c r="V6" s="396" t="s">
        <v>514</v>
      </c>
      <c r="W6" s="396" t="s">
        <v>180</v>
      </c>
      <c r="X6" s="396" t="s">
        <v>250</v>
      </c>
      <c r="Y6" s="396" t="s">
        <v>250</v>
      </c>
      <c r="Z6" s="396" t="s">
        <v>172</v>
      </c>
      <c r="AA6" s="396" t="s">
        <v>172</v>
      </c>
      <c r="AB6" s="396" t="s">
        <v>964</v>
      </c>
      <c r="AC6" s="396" t="s">
        <v>965</v>
      </c>
      <c r="AD6" s="15"/>
      <c r="AE6" s="15"/>
      <c r="AF6" s="15"/>
      <c r="AG6" s="396" t="s">
        <v>401</v>
      </c>
      <c r="AH6" s="396" t="s">
        <v>180</v>
      </c>
      <c r="AI6" s="396" t="s">
        <v>180</v>
      </c>
      <c r="AJ6" s="396" t="s">
        <v>413</v>
      </c>
      <c r="AK6" s="15"/>
      <c r="AL6" s="15"/>
      <c r="AM6" s="396" t="s">
        <v>428</v>
      </c>
      <c r="AN6" s="396" t="s">
        <v>428</v>
      </c>
      <c r="AO6" s="396" t="s">
        <v>428</v>
      </c>
      <c r="AP6" s="396" t="s">
        <v>449</v>
      </c>
      <c r="AQ6" s="396" t="s">
        <v>465</v>
      </c>
      <c r="AR6" s="396" t="s">
        <v>488</v>
      </c>
      <c r="AS6" s="15"/>
      <c r="AT6" s="336" t="s">
        <v>963</v>
      </c>
      <c r="AU6" s="337"/>
      <c r="AV6" s="337"/>
      <c r="AW6" s="367" t="s">
        <v>1154</v>
      </c>
    </row>
    <row r="7" spans="1:49" s="387" customFormat="1" ht="13.5" thickBot="1">
      <c r="A7" s="397" t="s">
        <v>1090</v>
      </c>
      <c r="B7" s="398" t="s">
        <v>34</v>
      </c>
      <c r="C7" s="398" t="s">
        <v>36</v>
      </c>
      <c r="D7" s="398" t="s">
        <v>50</v>
      </c>
      <c r="E7" s="375" t="s">
        <v>650</v>
      </c>
      <c r="F7" s="398" t="s">
        <v>81</v>
      </c>
      <c r="G7" s="398" t="s">
        <v>85</v>
      </c>
      <c r="H7" s="398" t="s">
        <v>99</v>
      </c>
      <c r="I7" s="398" t="s">
        <v>688</v>
      </c>
      <c r="J7" s="398" t="s">
        <v>118</v>
      </c>
      <c r="K7" s="398" t="s">
        <v>966</v>
      </c>
      <c r="L7" s="398" t="s">
        <v>967</v>
      </c>
      <c r="M7" s="398" t="s">
        <v>320</v>
      </c>
      <c r="N7" s="398" t="s">
        <v>157</v>
      </c>
      <c r="O7" s="398" t="s">
        <v>173</v>
      </c>
      <c r="P7" s="398" t="s">
        <v>607</v>
      </c>
      <c r="Q7" s="398" t="s">
        <v>173</v>
      </c>
      <c r="R7" s="398" t="s">
        <v>176</v>
      </c>
      <c r="S7" s="398" t="s">
        <v>179</v>
      </c>
      <c r="T7" s="398" t="s">
        <v>968</v>
      </c>
      <c r="U7" s="398" t="s">
        <v>969</v>
      </c>
      <c r="V7" s="398" t="s">
        <v>970</v>
      </c>
      <c r="W7" s="398" t="s">
        <v>971</v>
      </c>
      <c r="X7" s="398" t="s">
        <v>972</v>
      </c>
      <c r="Y7" s="398" t="s">
        <v>972</v>
      </c>
      <c r="Z7" s="398" t="s">
        <v>810</v>
      </c>
      <c r="AA7" s="398" t="s">
        <v>272</v>
      </c>
      <c r="AB7" s="398" t="s">
        <v>289</v>
      </c>
      <c r="AC7" s="398" t="s">
        <v>287</v>
      </c>
      <c r="AD7" s="398" t="s">
        <v>309</v>
      </c>
      <c r="AE7" s="398" t="s">
        <v>323</v>
      </c>
      <c r="AF7" s="398"/>
      <c r="AG7" s="399" t="s">
        <v>45</v>
      </c>
      <c r="AH7" s="399" t="s">
        <v>407</v>
      </c>
      <c r="AI7" s="399" t="s">
        <v>407</v>
      </c>
      <c r="AJ7" s="399" t="s">
        <v>1168</v>
      </c>
      <c r="AK7" s="399" t="s">
        <v>423</v>
      </c>
      <c r="AL7" s="399" t="s">
        <v>426</v>
      </c>
      <c r="AM7" s="399" t="s">
        <v>431</v>
      </c>
      <c r="AN7" s="399" t="s">
        <v>437</v>
      </c>
      <c r="AO7" s="398" t="s">
        <v>444</v>
      </c>
      <c r="AP7" s="398" t="s">
        <v>45</v>
      </c>
      <c r="AQ7" s="398" t="s">
        <v>973</v>
      </c>
      <c r="AR7" s="398" t="s">
        <v>489</v>
      </c>
      <c r="AS7" s="400" t="s">
        <v>1166</v>
      </c>
      <c r="AT7" s="372">
        <v>1</v>
      </c>
      <c r="AU7" s="372">
        <v>1</v>
      </c>
      <c r="AV7" s="372">
        <v>1</v>
      </c>
      <c r="AW7" s="373">
        <v>8.6999999999999993</v>
      </c>
    </row>
    <row r="8" spans="1:49" s="387" customFormat="1" ht="13.5" thickBot="1">
      <c r="A8" s="397" t="s">
        <v>1091</v>
      </c>
      <c r="B8" s="398" t="s">
        <v>34</v>
      </c>
      <c r="C8" s="398" t="s">
        <v>36</v>
      </c>
      <c r="D8" s="398" t="s">
        <v>50</v>
      </c>
      <c r="E8" s="375" t="s">
        <v>661</v>
      </c>
      <c r="F8" s="398" t="s">
        <v>81</v>
      </c>
      <c r="G8" s="398" t="s">
        <v>974</v>
      </c>
      <c r="H8" s="398" t="s">
        <v>99</v>
      </c>
      <c r="I8" s="398" t="s">
        <v>651</v>
      </c>
      <c r="J8" s="398" t="s">
        <v>117</v>
      </c>
      <c r="K8" s="398" t="s">
        <v>117</v>
      </c>
      <c r="L8" s="398" t="s">
        <v>320</v>
      </c>
      <c r="M8" s="398" t="s">
        <v>320</v>
      </c>
      <c r="N8" s="398" t="s">
        <v>157</v>
      </c>
      <c r="O8" s="398" t="s">
        <v>173</v>
      </c>
      <c r="P8" s="398" t="s">
        <v>173</v>
      </c>
      <c r="Q8" s="398" t="s">
        <v>176</v>
      </c>
      <c r="R8" s="398" t="s">
        <v>176</v>
      </c>
      <c r="S8" s="398" t="s">
        <v>179</v>
      </c>
      <c r="T8" s="398" t="s">
        <v>975</v>
      </c>
      <c r="U8" s="398" t="s">
        <v>976</v>
      </c>
      <c r="V8" s="398" t="s">
        <v>977</v>
      </c>
      <c r="W8" s="398" t="s">
        <v>978</v>
      </c>
      <c r="X8" s="398" t="s">
        <v>732</v>
      </c>
      <c r="Y8" s="398" t="s">
        <v>732</v>
      </c>
      <c r="Z8" s="398" t="s">
        <v>286</v>
      </c>
      <c r="AA8" s="398" t="s">
        <v>589</v>
      </c>
      <c r="AB8" s="398" t="s">
        <v>292</v>
      </c>
      <c r="AC8" s="398" t="s">
        <v>286</v>
      </c>
      <c r="AD8" s="398" t="s">
        <v>309</v>
      </c>
      <c r="AE8" s="398" t="s">
        <v>323</v>
      </c>
      <c r="AF8" s="398"/>
      <c r="AG8" s="399" t="s">
        <v>45</v>
      </c>
      <c r="AH8" s="399" t="s">
        <v>407</v>
      </c>
      <c r="AI8" s="399" t="s">
        <v>407</v>
      </c>
      <c r="AJ8" s="399" t="s">
        <v>1168</v>
      </c>
      <c r="AK8" s="399" t="s">
        <v>423</v>
      </c>
      <c r="AL8" s="399" t="s">
        <v>426</v>
      </c>
      <c r="AM8" s="399" t="s">
        <v>431</v>
      </c>
      <c r="AN8" s="399" t="s">
        <v>437</v>
      </c>
      <c r="AO8" s="398" t="s">
        <v>527</v>
      </c>
      <c r="AP8" s="398" t="s">
        <v>252</v>
      </c>
      <c r="AQ8" s="398" t="s">
        <v>670</v>
      </c>
      <c r="AR8" s="398" t="s">
        <v>489</v>
      </c>
      <c r="AS8" s="400" t="s">
        <v>1166</v>
      </c>
      <c r="AT8" s="372">
        <v>1</v>
      </c>
      <c r="AU8" s="372">
        <v>1</v>
      </c>
      <c r="AV8" s="372">
        <v>1</v>
      </c>
      <c r="AW8" s="373">
        <v>8.6999999999999993</v>
      </c>
    </row>
    <row r="9" spans="1:49" s="387" customFormat="1" ht="13.5" thickBot="1">
      <c r="A9" s="397" t="s">
        <v>1092</v>
      </c>
      <c r="B9" s="398" t="s">
        <v>34</v>
      </c>
      <c r="C9" s="398" t="s">
        <v>37</v>
      </c>
      <c r="D9" s="398" t="s">
        <v>50</v>
      </c>
      <c r="E9" s="375" t="s">
        <v>672</v>
      </c>
      <c r="F9" s="398" t="s">
        <v>81</v>
      </c>
      <c r="G9" s="398" t="s">
        <v>86</v>
      </c>
      <c r="H9" s="398" t="s">
        <v>99</v>
      </c>
      <c r="I9" s="398" t="s">
        <v>673</v>
      </c>
      <c r="J9" s="398" t="s">
        <v>118</v>
      </c>
      <c r="K9" s="398" t="s">
        <v>674</v>
      </c>
      <c r="L9" s="398" t="s">
        <v>675</v>
      </c>
      <c r="M9" s="398" t="s">
        <v>320</v>
      </c>
      <c r="N9" s="398" t="s">
        <v>158</v>
      </c>
      <c r="O9" s="398" t="s">
        <v>173</v>
      </c>
      <c r="P9" s="398" t="s">
        <v>607</v>
      </c>
      <c r="Q9" s="398" t="s">
        <v>173</v>
      </c>
      <c r="R9" s="398" t="s">
        <v>176</v>
      </c>
      <c r="S9" s="398" t="s">
        <v>179</v>
      </c>
      <c r="T9" s="398" t="s">
        <v>979</v>
      </c>
      <c r="U9" s="398" t="s">
        <v>980</v>
      </c>
      <c r="V9" s="398" t="s">
        <v>981</v>
      </c>
      <c r="W9" s="398" t="s">
        <v>982</v>
      </c>
      <c r="X9" s="398" t="s">
        <v>308</v>
      </c>
      <c r="Y9" s="398" t="s">
        <v>308</v>
      </c>
      <c r="Z9" s="398" t="s">
        <v>762</v>
      </c>
      <c r="AA9" s="398" t="s">
        <v>292</v>
      </c>
      <c r="AB9" s="398" t="s">
        <v>295</v>
      </c>
      <c r="AC9" s="398" t="s">
        <v>810</v>
      </c>
      <c r="AD9" s="398" t="s">
        <v>682</v>
      </c>
      <c r="AE9" s="398" t="s">
        <v>323</v>
      </c>
      <c r="AF9" s="398"/>
      <c r="AG9" s="399" t="s">
        <v>45</v>
      </c>
      <c r="AH9" s="399" t="s">
        <v>407</v>
      </c>
      <c r="AI9" s="399" t="s">
        <v>407</v>
      </c>
      <c r="AJ9" s="399" t="s">
        <v>1169</v>
      </c>
      <c r="AK9" s="399" t="s">
        <v>423</v>
      </c>
      <c r="AL9" s="399" t="s">
        <v>426</v>
      </c>
      <c r="AM9" s="399" t="s">
        <v>404</v>
      </c>
      <c r="AN9" s="399" t="s">
        <v>438</v>
      </c>
      <c r="AO9" s="398" t="s">
        <v>444</v>
      </c>
      <c r="AP9" s="398" t="s">
        <v>884</v>
      </c>
      <c r="AQ9" s="398" t="s">
        <v>670</v>
      </c>
      <c r="AR9" s="398" t="s">
        <v>489</v>
      </c>
      <c r="AS9" s="400" t="s">
        <v>1166</v>
      </c>
      <c r="AT9" s="372">
        <v>1</v>
      </c>
      <c r="AU9" s="372">
        <v>1</v>
      </c>
      <c r="AV9" s="372">
        <v>1</v>
      </c>
      <c r="AW9" s="373">
        <v>11</v>
      </c>
    </row>
    <row r="10" spans="1:49" s="387" customFormat="1" ht="13.5" thickBot="1">
      <c r="A10" s="397" t="s">
        <v>1093</v>
      </c>
      <c r="B10" s="398" t="s">
        <v>34</v>
      </c>
      <c r="C10" s="398" t="s">
        <v>37</v>
      </c>
      <c r="D10" s="398" t="s">
        <v>50</v>
      </c>
      <c r="E10" s="375" t="s">
        <v>686</v>
      </c>
      <c r="F10" s="398" t="s">
        <v>81</v>
      </c>
      <c r="G10" s="398" t="s">
        <v>470</v>
      </c>
      <c r="H10" s="398" t="s">
        <v>99</v>
      </c>
      <c r="I10" s="398" t="s">
        <v>101</v>
      </c>
      <c r="J10" s="398" t="s">
        <v>117</v>
      </c>
      <c r="K10" s="398" t="s">
        <v>117</v>
      </c>
      <c r="L10" s="398" t="s">
        <v>320</v>
      </c>
      <c r="M10" s="398" t="s">
        <v>320</v>
      </c>
      <c r="N10" s="398" t="s">
        <v>158</v>
      </c>
      <c r="O10" s="398" t="s">
        <v>173</v>
      </c>
      <c r="P10" s="398" t="s">
        <v>173</v>
      </c>
      <c r="Q10" s="398" t="s">
        <v>176</v>
      </c>
      <c r="R10" s="398" t="s">
        <v>176</v>
      </c>
      <c r="S10" s="398" t="s">
        <v>179</v>
      </c>
      <c r="T10" s="398" t="s">
        <v>983</v>
      </c>
      <c r="U10" s="398" t="s">
        <v>984</v>
      </c>
      <c r="V10" s="398" t="s">
        <v>985</v>
      </c>
      <c r="W10" s="398" t="s">
        <v>986</v>
      </c>
      <c r="X10" s="398" t="s">
        <v>254</v>
      </c>
      <c r="Y10" s="398" t="s">
        <v>254</v>
      </c>
      <c r="Z10" s="398" t="s">
        <v>987</v>
      </c>
      <c r="AA10" s="398" t="s">
        <v>988</v>
      </c>
      <c r="AB10" s="398" t="s">
        <v>284</v>
      </c>
      <c r="AC10" s="398" t="s">
        <v>989</v>
      </c>
      <c r="AD10" s="398" t="s">
        <v>682</v>
      </c>
      <c r="AE10" s="398" t="s">
        <v>323</v>
      </c>
      <c r="AF10" s="398"/>
      <c r="AG10" s="399" t="s">
        <v>45</v>
      </c>
      <c r="AH10" s="399" t="s">
        <v>407</v>
      </c>
      <c r="AI10" s="399" t="s">
        <v>407</v>
      </c>
      <c r="AJ10" s="399" t="s">
        <v>1169</v>
      </c>
      <c r="AK10" s="399" t="s">
        <v>423</v>
      </c>
      <c r="AL10" s="399" t="s">
        <v>426</v>
      </c>
      <c r="AM10" s="399" t="s">
        <v>404</v>
      </c>
      <c r="AN10" s="399" t="s">
        <v>438</v>
      </c>
      <c r="AO10" s="398" t="s">
        <v>527</v>
      </c>
      <c r="AP10" s="398" t="s">
        <v>990</v>
      </c>
      <c r="AQ10" s="398" t="s">
        <v>670</v>
      </c>
      <c r="AR10" s="398" t="s">
        <v>489</v>
      </c>
      <c r="AS10" s="400" t="s">
        <v>1166</v>
      </c>
      <c r="AT10" s="372">
        <v>1</v>
      </c>
      <c r="AU10" s="372">
        <v>1</v>
      </c>
      <c r="AV10" s="372">
        <v>1</v>
      </c>
      <c r="AW10" s="373">
        <v>11</v>
      </c>
    </row>
    <row r="11" spans="1:49" s="387" customFormat="1" ht="13.5" thickBot="1">
      <c r="A11" s="397" t="s">
        <v>1094</v>
      </c>
      <c r="B11" s="398" t="s">
        <v>34</v>
      </c>
      <c r="C11" s="398" t="s">
        <v>38</v>
      </c>
      <c r="D11" s="398" t="s">
        <v>50</v>
      </c>
      <c r="E11" s="375" t="s">
        <v>698</v>
      </c>
      <c r="F11" s="398" t="s">
        <v>81</v>
      </c>
      <c r="G11" s="398" t="s">
        <v>87</v>
      </c>
      <c r="H11" s="398" t="s">
        <v>99</v>
      </c>
      <c r="I11" s="398" t="s">
        <v>102</v>
      </c>
      <c r="J11" s="398" t="s">
        <v>118</v>
      </c>
      <c r="K11" s="398" t="s">
        <v>699</v>
      </c>
      <c r="L11" s="398" t="s">
        <v>700</v>
      </c>
      <c r="M11" s="398" t="s">
        <v>320</v>
      </c>
      <c r="N11" s="398" t="s">
        <v>159</v>
      </c>
      <c r="O11" s="398" t="s">
        <v>173</v>
      </c>
      <c r="P11" s="398" t="s">
        <v>607</v>
      </c>
      <c r="Q11" s="398" t="s">
        <v>173</v>
      </c>
      <c r="R11" s="398" t="s">
        <v>176</v>
      </c>
      <c r="S11" s="398" t="s">
        <v>179</v>
      </c>
      <c r="T11" s="398" t="s">
        <v>991</v>
      </c>
      <c r="U11" s="398" t="s">
        <v>992</v>
      </c>
      <c r="V11" s="398" t="s">
        <v>993</v>
      </c>
      <c r="W11" s="398" t="s">
        <v>994</v>
      </c>
      <c r="X11" s="398" t="s">
        <v>417</v>
      </c>
      <c r="Y11" s="398" t="s">
        <v>417</v>
      </c>
      <c r="Z11" s="398" t="s">
        <v>290</v>
      </c>
      <c r="AA11" s="398" t="s">
        <v>270</v>
      </c>
      <c r="AB11" s="398" t="s">
        <v>298</v>
      </c>
      <c r="AC11" s="398" t="s">
        <v>302</v>
      </c>
      <c r="AD11" s="398" t="s">
        <v>706</v>
      </c>
      <c r="AE11" s="398" t="s">
        <v>323</v>
      </c>
      <c r="AF11" s="398"/>
      <c r="AG11" s="399" t="s">
        <v>402</v>
      </c>
      <c r="AH11" s="399" t="s">
        <v>408</v>
      </c>
      <c r="AI11" s="399" t="s">
        <v>408</v>
      </c>
      <c r="AJ11" s="399" t="s">
        <v>1170</v>
      </c>
      <c r="AK11" s="399" t="s">
        <v>423</v>
      </c>
      <c r="AL11" s="399" t="s">
        <v>426</v>
      </c>
      <c r="AM11" s="399" t="s">
        <v>879</v>
      </c>
      <c r="AN11" s="399" t="s">
        <v>439</v>
      </c>
      <c r="AO11" s="398" t="s">
        <v>444</v>
      </c>
      <c r="AP11" s="398" t="s">
        <v>895</v>
      </c>
      <c r="AQ11" s="398" t="s">
        <v>708</v>
      </c>
      <c r="AR11" s="398" t="s">
        <v>490</v>
      </c>
      <c r="AS11" s="400" t="s">
        <v>1167</v>
      </c>
      <c r="AT11" s="372">
        <v>1</v>
      </c>
      <c r="AU11" s="372">
        <v>1</v>
      </c>
      <c r="AV11" s="372">
        <v>1</v>
      </c>
      <c r="AW11" s="373">
        <v>13.5</v>
      </c>
    </row>
    <row r="12" spans="1:49" s="387" customFormat="1" ht="13.5" thickBot="1">
      <c r="A12" s="397" t="s">
        <v>1095</v>
      </c>
      <c r="B12" s="398" t="s">
        <v>34</v>
      </c>
      <c r="C12" s="398" t="s">
        <v>39</v>
      </c>
      <c r="D12" s="398" t="s">
        <v>50</v>
      </c>
      <c r="E12" s="375" t="s">
        <v>727</v>
      </c>
      <c r="F12" s="398" t="s">
        <v>81</v>
      </c>
      <c r="G12" s="398" t="s">
        <v>88</v>
      </c>
      <c r="H12" s="398" t="s">
        <v>99</v>
      </c>
      <c r="I12" s="398" t="s">
        <v>722</v>
      </c>
      <c r="J12" s="398" t="s">
        <v>120</v>
      </c>
      <c r="K12" s="398" t="s">
        <v>728</v>
      </c>
      <c r="L12" s="398" t="s">
        <v>729</v>
      </c>
      <c r="M12" s="398" t="s">
        <v>320</v>
      </c>
      <c r="N12" s="398" t="s">
        <v>160</v>
      </c>
      <c r="O12" s="398" t="s">
        <v>173</v>
      </c>
      <c r="P12" s="398" t="s">
        <v>607</v>
      </c>
      <c r="Q12" s="398" t="s">
        <v>173</v>
      </c>
      <c r="R12" s="398" t="s">
        <v>176</v>
      </c>
      <c r="S12" s="398" t="s">
        <v>179</v>
      </c>
      <c r="T12" s="398" t="s">
        <v>995</v>
      </c>
      <c r="U12" s="398" t="s">
        <v>996</v>
      </c>
      <c r="V12" s="398" t="s">
        <v>997</v>
      </c>
      <c r="W12" s="398" t="s">
        <v>998</v>
      </c>
      <c r="X12" s="398" t="s">
        <v>418</v>
      </c>
      <c r="Y12" s="398" t="s">
        <v>418</v>
      </c>
      <c r="Z12" s="398" t="s">
        <v>276</v>
      </c>
      <c r="AA12" s="398" t="s">
        <v>269</v>
      </c>
      <c r="AB12" s="398" t="s">
        <v>999</v>
      </c>
      <c r="AC12" s="398" t="s">
        <v>291</v>
      </c>
      <c r="AD12" s="398" t="s">
        <v>732</v>
      </c>
      <c r="AE12" s="398" t="s">
        <v>320</v>
      </c>
      <c r="AF12" s="398" t="s">
        <v>324</v>
      </c>
      <c r="AG12" s="399" t="s">
        <v>402</v>
      </c>
      <c r="AH12" s="399" t="s">
        <v>408</v>
      </c>
      <c r="AI12" s="399" t="s">
        <v>408</v>
      </c>
      <c r="AJ12" s="399" t="s">
        <v>1169</v>
      </c>
      <c r="AK12" s="399" t="s">
        <v>423</v>
      </c>
      <c r="AL12" s="399" t="s">
        <v>426</v>
      </c>
      <c r="AM12" s="399" t="s">
        <v>396</v>
      </c>
      <c r="AN12" s="399" t="s">
        <v>439</v>
      </c>
      <c r="AO12" s="398" t="s">
        <v>40</v>
      </c>
      <c r="AP12" s="398" t="s">
        <v>1000</v>
      </c>
      <c r="AQ12" s="398" t="s">
        <v>708</v>
      </c>
      <c r="AR12" s="398" t="s">
        <v>724</v>
      </c>
      <c r="AS12" s="400" t="s">
        <v>1167</v>
      </c>
      <c r="AT12" s="372">
        <v>1</v>
      </c>
      <c r="AU12" s="372">
        <v>1</v>
      </c>
      <c r="AV12" s="372">
        <v>1</v>
      </c>
      <c r="AW12" s="373">
        <v>17.600000000000001</v>
      </c>
    </row>
    <row r="13" spans="1:49" s="387" customFormat="1" ht="13.5" thickBot="1">
      <c r="A13" s="397" t="s">
        <v>1098</v>
      </c>
      <c r="B13" s="398" t="s">
        <v>34</v>
      </c>
      <c r="C13" s="398" t="s">
        <v>39</v>
      </c>
      <c r="D13" s="398" t="s">
        <v>50</v>
      </c>
      <c r="E13" s="375" t="s">
        <v>734</v>
      </c>
      <c r="F13" s="398" t="s">
        <v>81</v>
      </c>
      <c r="G13" s="398" t="s">
        <v>88</v>
      </c>
      <c r="H13" s="398" t="s">
        <v>99</v>
      </c>
      <c r="I13" s="398" t="s">
        <v>722</v>
      </c>
      <c r="J13" s="398" t="s">
        <v>120</v>
      </c>
      <c r="K13" s="398" t="s">
        <v>728</v>
      </c>
      <c r="L13" s="398" t="s">
        <v>729</v>
      </c>
      <c r="M13" s="398" t="s">
        <v>320</v>
      </c>
      <c r="N13" s="398" t="s">
        <v>160</v>
      </c>
      <c r="O13" s="398" t="s">
        <v>173</v>
      </c>
      <c r="P13" s="398" t="s">
        <v>607</v>
      </c>
      <c r="Q13" s="398" t="s">
        <v>173</v>
      </c>
      <c r="R13" s="398" t="s">
        <v>176</v>
      </c>
      <c r="S13" s="398" t="s">
        <v>179</v>
      </c>
      <c r="T13" s="398" t="s">
        <v>995</v>
      </c>
      <c r="U13" s="398" t="s">
        <v>1001</v>
      </c>
      <c r="V13" s="398" t="s">
        <v>997</v>
      </c>
      <c r="W13" s="398" t="s">
        <v>1002</v>
      </c>
      <c r="X13" s="398" t="s">
        <v>418</v>
      </c>
      <c r="Y13" s="398" t="s">
        <v>418</v>
      </c>
      <c r="Z13" s="398" t="s">
        <v>276</v>
      </c>
      <c r="AA13" s="398" t="s">
        <v>269</v>
      </c>
      <c r="AB13" s="398" t="s">
        <v>999</v>
      </c>
      <c r="AC13" s="398" t="s">
        <v>291</v>
      </c>
      <c r="AD13" s="398" t="s">
        <v>732</v>
      </c>
      <c r="AE13" s="398" t="s">
        <v>320</v>
      </c>
      <c r="AF13" s="398" t="s">
        <v>45</v>
      </c>
      <c r="AG13" s="399" t="s">
        <v>402</v>
      </c>
      <c r="AH13" s="399" t="s">
        <v>408</v>
      </c>
      <c r="AI13" s="399" t="s">
        <v>408</v>
      </c>
      <c r="AJ13" s="399" t="s">
        <v>1169</v>
      </c>
      <c r="AK13" s="399" t="s">
        <v>423</v>
      </c>
      <c r="AL13" s="399" t="s">
        <v>426</v>
      </c>
      <c r="AM13" s="399" t="s">
        <v>396</v>
      </c>
      <c r="AN13" s="399" t="s">
        <v>439</v>
      </c>
      <c r="AO13" s="398" t="s">
        <v>444</v>
      </c>
      <c r="AP13" s="398" t="s">
        <v>453</v>
      </c>
      <c r="AQ13" s="398" t="s">
        <v>708</v>
      </c>
      <c r="AR13" s="398" t="s">
        <v>724</v>
      </c>
      <c r="AS13" s="400" t="s">
        <v>1167</v>
      </c>
      <c r="AT13" s="372">
        <v>1</v>
      </c>
      <c r="AU13" s="372">
        <v>1</v>
      </c>
      <c r="AV13" s="372">
        <v>1</v>
      </c>
      <c r="AW13" s="373">
        <v>17.600000000000001</v>
      </c>
    </row>
    <row r="14" spans="1:49" s="387" customFormat="1" ht="13.5" thickBot="1">
      <c r="A14" s="397" t="s">
        <v>1099</v>
      </c>
      <c r="B14" s="398" t="s">
        <v>34</v>
      </c>
      <c r="C14" s="398" t="s">
        <v>40</v>
      </c>
      <c r="D14" s="398" t="s">
        <v>50</v>
      </c>
      <c r="E14" s="375" t="s">
        <v>755</v>
      </c>
      <c r="F14" s="398" t="s">
        <v>81</v>
      </c>
      <c r="G14" s="398" t="s">
        <v>89</v>
      </c>
      <c r="H14" s="398" t="s">
        <v>99</v>
      </c>
      <c r="I14" s="398" t="s">
        <v>740</v>
      </c>
      <c r="J14" s="398" t="s">
        <v>120</v>
      </c>
      <c r="K14" s="398" t="s">
        <v>756</v>
      </c>
      <c r="L14" s="398" t="s">
        <v>757</v>
      </c>
      <c r="M14" s="398" t="s">
        <v>320</v>
      </c>
      <c r="N14" s="398" t="s">
        <v>161</v>
      </c>
      <c r="O14" s="398" t="s">
        <v>173</v>
      </c>
      <c r="P14" s="398" t="s">
        <v>607</v>
      </c>
      <c r="Q14" s="398" t="s">
        <v>173</v>
      </c>
      <c r="R14" s="398" t="s">
        <v>176</v>
      </c>
      <c r="S14" s="398" t="s">
        <v>179</v>
      </c>
      <c r="T14" s="398" t="s">
        <v>1003</v>
      </c>
      <c r="U14" s="398" t="s">
        <v>1004</v>
      </c>
      <c r="V14" s="398" t="s">
        <v>1005</v>
      </c>
      <c r="W14" s="398" t="s">
        <v>1006</v>
      </c>
      <c r="X14" s="398" t="s">
        <v>451</v>
      </c>
      <c r="Y14" s="398" t="s">
        <v>451</v>
      </c>
      <c r="Z14" s="398" t="s">
        <v>300</v>
      </c>
      <c r="AA14" s="398" t="s">
        <v>810</v>
      </c>
      <c r="AB14" s="398" t="s">
        <v>1007</v>
      </c>
      <c r="AC14" s="398" t="s">
        <v>291</v>
      </c>
      <c r="AD14" s="398" t="s">
        <v>732</v>
      </c>
      <c r="AE14" s="398" t="s">
        <v>320</v>
      </c>
      <c r="AF14" s="398" t="s">
        <v>324</v>
      </c>
      <c r="AG14" s="399" t="s">
        <v>403</v>
      </c>
      <c r="AH14" s="399" t="s">
        <v>409</v>
      </c>
      <c r="AI14" s="399" t="s">
        <v>409</v>
      </c>
      <c r="AJ14" s="399" t="s">
        <v>1171</v>
      </c>
      <c r="AK14" s="399" t="s">
        <v>423</v>
      </c>
      <c r="AL14" s="399" t="s">
        <v>426</v>
      </c>
      <c r="AM14" s="399" t="s">
        <v>1038</v>
      </c>
      <c r="AN14" s="399" t="s">
        <v>631</v>
      </c>
      <c r="AO14" s="398" t="s">
        <v>40</v>
      </c>
      <c r="AP14" s="398" t="s">
        <v>1008</v>
      </c>
      <c r="AQ14" s="398" t="s">
        <v>1009</v>
      </c>
      <c r="AR14" s="398" t="s">
        <v>491</v>
      </c>
      <c r="AS14" s="400" t="s">
        <v>1167</v>
      </c>
      <c r="AT14" s="372">
        <v>2</v>
      </c>
      <c r="AU14" s="372">
        <v>2</v>
      </c>
      <c r="AV14" s="372">
        <v>2</v>
      </c>
      <c r="AW14" s="373">
        <v>13.1</v>
      </c>
    </row>
    <row r="15" spans="1:49" s="387" customFormat="1" ht="13.5" thickBot="1">
      <c r="A15" s="397" t="s">
        <v>1100</v>
      </c>
      <c r="B15" s="398" t="s">
        <v>34</v>
      </c>
      <c r="C15" s="398" t="s">
        <v>40</v>
      </c>
      <c r="D15" s="398" t="s">
        <v>50</v>
      </c>
      <c r="E15" s="375" t="s">
        <v>765</v>
      </c>
      <c r="F15" s="398" t="s">
        <v>81</v>
      </c>
      <c r="G15" s="398" t="s">
        <v>89</v>
      </c>
      <c r="H15" s="398" t="s">
        <v>99</v>
      </c>
      <c r="I15" s="398" t="s">
        <v>740</v>
      </c>
      <c r="J15" s="398" t="s">
        <v>120</v>
      </c>
      <c r="K15" s="398" t="s">
        <v>756</v>
      </c>
      <c r="L15" s="398" t="s">
        <v>757</v>
      </c>
      <c r="M15" s="398" t="s">
        <v>320</v>
      </c>
      <c r="N15" s="398" t="s">
        <v>161</v>
      </c>
      <c r="O15" s="398" t="s">
        <v>173</v>
      </c>
      <c r="P15" s="398" t="s">
        <v>607</v>
      </c>
      <c r="Q15" s="398" t="s">
        <v>173</v>
      </c>
      <c r="R15" s="398" t="s">
        <v>176</v>
      </c>
      <c r="S15" s="398" t="s">
        <v>179</v>
      </c>
      <c r="T15" s="398" t="s">
        <v>1003</v>
      </c>
      <c r="U15" s="398" t="s">
        <v>1004</v>
      </c>
      <c r="V15" s="398" t="s">
        <v>1005</v>
      </c>
      <c r="W15" s="398" t="s">
        <v>1006</v>
      </c>
      <c r="X15" s="398" t="s">
        <v>451</v>
      </c>
      <c r="Y15" s="398" t="s">
        <v>451</v>
      </c>
      <c r="Z15" s="398" t="s">
        <v>300</v>
      </c>
      <c r="AA15" s="398" t="s">
        <v>810</v>
      </c>
      <c r="AB15" s="398" t="s">
        <v>1010</v>
      </c>
      <c r="AC15" s="398" t="s">
        <v>291</v>
      </c>
      <c r="AD15" s="398" t="s">
        <v>732</v>
      </c>
      <c r="AE15" s="398" t="s">
        <v>320</v>
      </c>
      <c r="AF15" s="398" t="s">
        <v>325</v>
      </c>
      <c r="AG15" s="399" t="s">
        <v>403</v>
      </c>
      <c r="AH15" s="399" t="s">
        <v>409</v>
      </c>
      <c r="AI15" s="399" t="s">
        <v>409</v>
      </c>
      <c r="AJ15" s="399" t="s">
        <v>1171</v>
      </c>
      <c r="AK15" s="399" t="s">
        <v>423</v>
      </c>
      <c r="AL15" s="399" t="s">
        <v>426</v>
      </c>
      <c r="AM15" s="399" t="s">
        <v>1038</v>
      </c>
      <c r="AN15" s="399" t="s">
        <v>631</v>
      </c>
      <c r="AO15" s="398" t="s">
        <v>40</v>
      </c>
      <c r="AP15" s="398" t="s">
        <v>1008</v>
      </c>
      <c r="AQ15" s="398" t="s">
        <v>763</v>
      </c>
      <c r="AR15" s="398" t="s">
        <v>491</v>
      </c>
      <c r="AS15" s="400" t="s">
        <v>1167</v>
      </c>
      <c r="AT15" s="372">
        <v>2</v>
      </c>
      <c r="AU15" s="372">
        <v>2</v>
      </c>
      <c r="AV15" s="372">
        <v>2</v>
      </c>
      <c r="AW15" s="373">
        <v>13.1</v>
      </c>
    </row>
    <row r="16" spans="1:49" s="387" customFormat="1" ht="13.5" thickBot="1">
      <c r="A16" s="397" t="s">
        <v>1101</v>
      </c>
      <c r="B16" s="398" t="s">
        <v>34</v>
      </c>
      <c r="C16" s="398" t="s">
        <v>40</v>
      </c>
      <c r="D16" s="398" t="s">
        <v>50</v>
      </c>
      <c r="E16" s="375" t="s">
        <v>742</v>
      </c>
      <c r="F16" s="398" t="s">
        <v>81</v>
      </c>
      <c r="G16" s="398" t="s">
        <v>89</v>
      </c>
      <c r="H16" s="398" t="s">
        <v>99</v>
      </c>
      <c r="I16" s="398" t="s">
        <v>106</v>
      </c>
      <c r="J16" s="398" t="s">
        <v>120</v>
      </c>
      <c r="K16" s="398" t="s">
        <v>743</v>
      </c>
      <c r="L16" s="398" t="s">
        <v>744</v>
      </c>
      <c r="M16" s="398" t="s">
        <v>320</v>
      </c>
      <c r="N16" s="398" t="s">
        <v>161</v>
      </c>
      <c r="O16" s="398" t="s">
        <v>173</v>
      </c>
      <c r="P16" s="398" t="s">
        <v>607</v>
      </c>
      <c r="Q16" s="398" t="s">
        <v>173</v>
      </c>
      <c r="R16" s="398" t="s">
        <v>176</v>
      </c>
      <c r="S16" s="398" t="s">
        <v>179</v>
      </c>
      <c r="T16" s="398" t="s">
        <v>1012</v>
      </c>
      <c r="U16" s="398" t="s">
        <v>1013</v>
      </c>
      <c r="V16" s="398" t="s">
        <v>1014</v>
      </c>
      <c r="W16" s="398" t="s">
        <v>1015</v>
      </c>
      <c r="X16" s="398" t="s">
        <v>717</v>
      </c>
      <c r="Y16" s="398" t="s">
        <v>717</v>
      </c>
      <c r="Z16" s="398" t="s">
        <v>303</v>
      </c>
      <c r="AA16" s="398" t="s">
        <v>272</v>
      </c>
      <c r="AB16" s="398" t="s">
        <v>762</v>
      </c>
      <c r="AC16" s="398" t="s">
        <v>281</v>
      </c>
      <c r="AD16" s="398" t="s">
        <v>732</v>
      </c>
      <c r="AE16" s="398" t="s">
        <v>320</v>
      </c>
      <c r="AF16" s="398" t="s">
        <v>324</v>
      </c>
      <c r="AG16" s="399" t="s">
        <v>403</v>
      </c>
      <c r="AH16" s="399" t="s">
        <v>409</v>
      </c>
      <c r="AI16" s="399" t="s">
        <v>409</v>
      </c>
      <c r="AJ16" s="399" t="s">
        <v>1171</v>
      </c>
      <c r="AK16" s="399" t="s">
        <v>423</v>
      </c>
      <c r="AL16" s="399" t="s">
        <v>426</v>
      </c>
      <c r="AM16" s="399" t="s">
        <v>1038</v>
      </c>
      <c r="AN16" s="399" t="s">
        <v>631</v>
      </c>
      <c r="AO16" s="398" t="s">
        <v>40</v>
      </c>
      <c r="AP16" s="398" t="s">
        <v>1016</v>
      </c>
      <c r="AQ16" s="398" t="s">
        <v>751</v>
      </c>
      <c r="AR16" s="398" t="s">
        <v>724</v>
      </c>
      <c r="AS16" s="400" t="s">
        <v>1167</v>
      </c>
      <c r="AT16" s="372">
        <v>1</v>
      </c>
      <c r="AU16" s="372">
        <v>1</v>
      </c>
      <c r="AV16" s="372">
        <v>1</v>
      </c>
      <c r="AW16" s="373">
        <v>26.9</v>
      </c>
    </row>
    <row r="17" spans="1:49" s="387" customFormat="1" ht="13.5" thickBot="1">
      <c r="A17" s="397" t="s">
        <v>1102</v>
      </c>
      <c r="B17" s="398" t="s">
        <v>34</v>
      </c>
      <c r="C17" s="398" t="s">
        <v>40</v>
      </c>
      <c r="D17" s="398" t="s">
        <v>50</v>
      </c>
      <c r="E17" s="375" t="s">
        <v>742</v>
      </c>
      <c r="F17" s="398" t="s">
        <v>81</v>
      </c>
      <c r="G17" s="398" t="s">
        <v>89</v>
      </c>
      <c r="H17" s="398" t="s">
        <v>99</v>
      </c>
      <c r="I17" s="398" t="s">
        <v>106</v>
      </c>
      <c r="J17" s="398" t="s">
        <v>120</v>
      </c>
      <c r="K17" s="398" t="s">
        <v>743</v>
      </c>
      <c r="L17" s="398" t="s">
        <v>744</v>
      </c>
      <c r="M17" s="398" t="s">
        <v>320</v>
      </c>
      <c r="N17" s="398" t="s">
        <v>161</v>
      </c>
      <c r="O17" s="398" t="s">
        <v>173</v>
      </c>
      <c r="P17" s="398" t="s">
        <v>607</v>
      </c>
      <c r="Q17" s="398" t="s">
        <v>173</v>
      </c>
      <c r="R17" s="398" t="s">
        <v>176</v>
      </c>
      <c r="S17" s="398" t="s">
        <v>179</v>
      </c>
      <c r="T17" s="398" t="s">
        <v>1012</v>
      </c>
      <c r="U17" s="398" t="s">
        <v>1013</v>
      </c>
      <c r="V17" s="398" t="s">
        <v>1014</v>
      </c>
      <c r="W17" s="398" t="s">
        <v>1015</v>
      </c>
      <c r="X17" s="398" t="s">
        <v>717</v>
      </c>
      <c r="Y17" s="398" t="s">
        <v>717</v>
      </c>
      <c r="Z17" s="398" t="s">
        <v>303</v>
      </c>
      <c r="AA17" s="398" t="s">
        <v>272</v>
      </c>
      <c r="AB17" s="398" t="s">
        <v>762</v>
      </c>
      <c r="AC17" s="398" t="s">
        <v>281</v>
      </c>
      <c r="AD17" s="398" t="s">
        <v>732</v>
      </c>
      <c r="AE17" s="398" t="s">
        <v>320</v>
      </c>
      <c r="AF17" s="398" t="s">
        <v>324</v>
      </c>
      <c r="AG17" s="399" t="s">
        <v>403</v>
      </c>
      <c r="AH17" s="399" t="s">
        <v>409</v>
      </c>
      <c r="AI17" s="399" t="s">
        <v>409</v>
      </c>
      <c r="AJ17" s="399" t="s">
        <v>1171</v>
      </c>
      <c r="AK17" s="399" t="s">
        <v>423</v>
      </c>
      <c r="AL17" s="399" t="s">
        <v>426</v>
      </c>
      <c r="AM17" s="399" t="s">
        <v>1038</v>
      </c>
      <c r="AN17" s="399" t="s">
        <v>631</v>
      </c>
      <c r="AO17" s="398" t="s">
        <v>40</v>
      </c>
      <c r="AP17" s="398" t="s">
        <v>1016</v>
      </c>
      <c r="AQ17" s="398" t="s">
        <v>751</v>
      </c>
      <c r="AR17" s="398" t="s">
        <v>724</v>
      </c>
      <c r="AS17" s="400" t="s">
        <v>1167</v>
      </c>
      <c r="AT17" s="372">
        <v>1</v>
      </c>
      <c r="AU17" s="372">
        <v>1</v>
      </c>
      <c r="AV17" s="372">
        <v>1</v>
      </c>
      <c r="AW17" s="373">
        <v>26.9</v>
      </c>
    </row>
    <row r="18" spans="1:49" s="387" customFormat="1" ht="13.5" thickBot="1">
      <c r="A18" s="397" t="s">
        <v>1103</v>
      </c>
      <c r="B18" s="398" t="s">
        <v>34</v>
      </c>
      <c r="C18" s="398" t="s">
        <v>41</v>
      </c>
      <c r="D18" s="398" t="s">
        <v>50</v>
      </c>
      <c r="E18" s="375" t="s">
        <v>770</v>
      </c>
      <c r="F18" s="398" t="s">
        <v>81</v>
      </c>
      <c r="G18" s="398" t="s">
        <v>90</v>
      </c>
      <c r="H18" s="398" t="s">
        <v>99</v>
      </c>
      <c r="I18" s="398" t="s">
        <v>118</v>
      </c>
      <c r="J18" s="398" t="s">
        <v>120</v>
      </c>
      <c r="K18" s="398" t="s">
        <v>771</v>
      </c>
      <c r="L18" s="398" t="s">
        <v>772</v>
      </c>
      <c r="M18" s="398" t="s">
        <v>320</v>
      </c>
      <c r="N18" s="398" t="s">
        <v>162</v>
      </c>
      <c r="O18" s="398" t="s">
        <v>173</v>
      </c>
      <c r="P18" s="398" t="s">
        <v>607</v>
      </c>
      <c r="Q18" s="398" t="s">
        <v>173</v>
      </c>
      <c r="R18" s="398" t="s">
        <v>176</v>
      </c>
      <c r="S18" s="398" t="s">
        <v>179</v>
      </c>
      <c r="T18" s="398" t="s">
        <v>1017</v>
      </c>
      <c r="U18" s="398" t="s">
        <v>1018</v>
      </c>
      <c r="V18" s="398" t="s">
        <v>1019</v>
      </c>
      <c r="W18" s="398" t="s">
        <v>1020</v>
      </c>
      <c r="X18" s="398" t="s">
        <v>721</v>
      </c>
      <c r="Y18" s="398" t="s">
        <v>721</v>
      </c>
      <c r="Z18" s="398" t="s">
        <v>935</v>
      </c>
      <c r="AA18" s="398" t="s">
        <v>280</v>
      </c>
      <c r="AB18" s="398" t="s">
        <v>1021</v>
      </c>
      <c r="AC18" s="398" t="s">
        <v>275</v>
      </c>
      <c r="AD18" s="398" t="s">
        <v>732</v>
      </c>
      <c r="AE18" s="398" t="s">
        <v>320</v>
      </c>
      <c r="AF18" s="398" t="s">
        <v>324</v>
      </c>
      <c r="AG18" s="399" t="s">
        <v>403</v>
      </c>
      <c r="AH18" s="399" t="s">
        <v>409</v>
      </c>
      <c r="AI18" s="399" t="s">
        <v>409</v>
      </c>
      <c r="AJ18" s="399" t="s">
        <v>1172</v>
      </c>
      <c r="AK18" s="399" t="s">
        <v>423</v>
      </c>
      <c r="AL18" s="399" t="s">
        <v>426</v>
      </c>
      <c r="AM18" s="399" t="s">
        <v>1038</v>
      </c>
      <c r="AN18" s="399" t="s">
        <v>631</v>
      </c>
      <c r="AO18" s="398" t="s">
        <v>40</v>
      </c>
      <c r="AP18" s="398" t="s">
        <v>837</v>
      </c>
      <c r="AQ18" s="398" t="s">
        <v>1022</v>
      </c>
      <c r="AR18" s="398" t="s">
        <v>491</v>
      </c>
      <c r="AS18" s="400" t="s">
        <v>1167</v>
      </c>
      <c r="AT18" s="372">
        <v>2</v>
      </c>
      <c r="AU18" s="372">
        <v>2</v>
      </c>
      <c r="AV18" s="372">
        <v>2</v>
      </c>
      <c r="AW18" s="373">
        <v>11.9</v>
      </c>
    </row>
    <row r="19" spans="1:49" s="387" customFormat="1" ht="13.5" thickBot="1">
      <c r="A19" s="397" t="s">
        <v>1104</v>
      </c>
      <c r="B19" s="398" t="s">
        <v>34</v>
      </c>
      <c r="C19" s="398" t="s">
        <v>41</v>
      </c>
      <c r="D19" s="398" t="s">
        <v>50</v>
      </c>
      <c r="E19" s="375" t="s">
        <v>782</v>
      </c>
      <c r="F19" s="398" t="s">
        <v>81</v>
      </c>
      <c r="G19" s="398" t="s">
        <v>90</v>
      </c>
      <c r="H19" s="398" t="s">
        <v>99</v>
      </c>
      <c r="I19" s="398" t="s">
        <v>118</v>
      </c>
      <c r="J19" s="398" t="s">
        <v>120</v>
      </c>
      <c r="K19" s="398" t="s">
        <v>771</v>
      </c>
      <c r="L19" s="398" t="s">
        <v>772</v>
      </c>
      <c r="M19" s="398" t="s">
        <v>320</v>
      </c>
      <c r="N19" s="398" t="s">
        <v>162</v>
      </c>
      <c r="O19" s="398" t="s">
        <v>173</v>
      </c>
      <c r="P19" s="398" t="s">
        <v>607</v>
      </c>
      <c r="Q19" s="398" t="s">
        <v>173</v>
      </c>
      <c r="R19" s="398" t="s">
        <v>607</v>
      </c>
      <c r="S19" s="398" t="s">
        <v>879</v>
      </c>
      <c r="T19" s="398" t="s">
        <v>1023</v>
      </c>
      <c r="U19" s="398" t="s">
        <v>1024</v>
      </c>
      <c r="V19" s="398" t="s">
        <v>1025</v>
      </c>
      <c r="W19" s="398" t="s">
        <v>1026</v>
      </c>
      <c r="X19" s="398" t="s">
        <v>580</v>
      </c>
      <c r="Y19" s="398" t="s">
        <v>580</v>
      </c>
      <c r="Z19" s="398" t="s">
        <v>288</v>
      </c>
      <c r="AA19" s="398" t="s">
        <v>681</v>
      </c>
      <c r="AB19" s="398" t="s">
        <v>300</v>
      </c>
      <c r="AC19" s="398" t="s">
        <v>278</v>
      </c>
      <c r="AD19" s="398" t="s">
        <v>732</v>
      </c>
      <c r="AE19" s="398" t="s">
        <v>320</v>
      </c>
      <c r="AF19" s="398" t="s">
        <v>325</v>
      </c>
      <c r="AG19" s="399" t="s">
        <v>403</v>
      </c>
      <c r="AH19" s="399" t="s">
        <v>409</v>
      </c>
      <c r="AI19" s="399" t="s">
        <v>409</v>
      </c>
      <c r="AJ19" s="399" t="s">
        <v>1172</v>
      </c>
      <c r="AK19" s="399" t="s">
        <v>423</v>
      </c>
      <c r="AL19" s="399" t="s">
        <v>426</v>
      </c>
      <c r="AM19" s="399" t="s">
        <v>1038</v>
      </c>
      <c r="AN19" s="399" t="s">
        <v>631</v>
      </c>
      <c r="AO19" s="398" t="s">
        <v>40</v>
      </c>
      <c r="AP19" s="398" t="s">
        <v>1027</v>
      </c>
      <c r="AQ19" s="398" t="s">
        <v>780</v>
      </c>
      <c r="AR19" s="398" t="s">
        <v>491</v>
      </c>
      <c r="AS19" s="400" t="s">
        <v>1167</v>
      </c>
      <c r="AT19" s="372">
        <v>2</v>
      </c>
      <c r="AU19" s="372">
        <v>2</v>
      </c>
      <c r="AV19" s="372">
        <v>2</v>
      </c>
      <c r="AW19" s="373">
        <v>11.9</v>
      </c>
    </row>
    <row r="20" spans="1:49" s="387" customFormat="1" ht="13.5" thickBot="1">
      <c r="A20" s="397" t="s">
        <v>1105</v>
      </c>
      <c r="B20" s="398" t="s">
        <v>34</v>
      </c>
      <c r="C20" s="398" t="s">
        <v>42</v>
      </c>
      <c r="D20" s="398" t="s">
        <v>50</v>
      </c>
      <c r="E20" s="375" t="s">
        <v>789</v>
      </c>
      <c r="F20" s="398" t="s">
        <v>81</v>
      </c>
      <c r="G20" s="398" t="s">
        <v>91</v>
      </c>
      <c r="H20" s="398" t="s">
        <v>99</v>
      </c>
      <c r="I20" s="398" t="s">
        <v>104</v>
      </c>
      <c r="J20" s="398" t="s">
        <v>121</v>
      </c>
      <c r="K20" s="398" t="s">
        <v>1028</v>
      </c>
      <c r="L20" s="398" t="s">
        <v>1029</v>
      </c>
      <c r="M20" s="398" t="s">
        <v>498</v>
      </c>
      <c r="N20" s="398" t="s">
        <v>163</v>
      </c>
      <c r="O20" s="398" t="s">
        <v>173</v>
      </c>
      <c r="P20" s="398" t="s">
        <v>607</v>
      </c>
      <c r="Q20" s="398" t="s">
        <v>173</v>
      </c>
      <c r="R20" s="398" t="s">
        <v>176</v>
      </c>
      <c r="S20" s="398" t="s">
        <v>179</v>
      </c>
      <c r="T20" s="398" t="s">
        <v>1030</v>
      </c>
      <c r="U20" s="398" t="s">
        <v>1031</v>
      </c>
      <c r="V20" s="398" t="s">
        <v>1032</v>
      </c>
      <c r="W20" s="398" t="s">
        <v>1033</v>
      </c>
      <c r="X20" s="398" t="s">
        <v>1034</v>
      </c>
      <c r="Y20" s="398" t="s">
        <v>1034</v>
      </c>
      <c r="Z20" s="398" t="s">
        <v>300</v>
      </c>
      <c r="AA20" s="398" t="s">
        <v>810</v>
      </c>
      <c r="AB20" s="398" t="s">
        <v>955</v>
      </c>
      <c r="AC20" s="398" t="s">
        <v>532</v>
      </c>
      <c r="AD20" s="398" t="s">
        <v>732</v>
      </c>
      <c r="AE20" s="398" t="s">
        <v>320</v>
      </c>
      <c r="AF20" s="398" t="s">
        <v>324</v>
      </c>
      <c r="AG20" s="399" t="s">
        <v>404</v>
      </c>
      <c r="AH20" s="399" t="s">
        <v>410</v>
      </c>
      <c r="AI20" s="399" t="s">
        <v>410</v>
      </c>
      <c r="AJ20" s="399" t="s">
        <v>1170</v>
      </c>
      <c r="AK20" s="399" t="s">
        <v>423</v>
      </c>
      <c r="AL20" s="399" t="s">
        <v>426</v>
      </c>
      <c r="AM20" s="399" t="s">
        <v>938</v>
      </c>
      <c r="AN20" s="399" t="s">
        <v>441</v>
      </c>
      <c r="AO20" s="398" t="s">
        <v>447</v>
      </c>
      <c r="AP20" s="398" t="s">
        <v>457</v>
      </c>
      <c r="AQ20" s="398" t="s">
        <v>1035</v>
      </c>
      <c r="AR20" s="398" t="s">
        <v>491</v>
      </c>
      <c r="AS20" s="400" t="s">
        <v>1167</v>
      </c>
      <c r="AT20" s="372">
        <v>2</v>
      </c>
      <c r="AU20" s="372">
        <v>2</v>
      </c>
      <c r="AV20" s="372">
        <v>2</v>
      </c>
      <c r="AW20" s="373">
        <v>13.5</v>
      </c>
    </row>
    <row r="21" spans="1:49" s="387" customFormat="1" ht="13.5" thickBot="1">
      <c r="A21" s="397" t="s">
        <v>1106</v>
      </c>
      <c r="B21" s="398" t="s">
        <v>34</v>
      </c>
      <c r="C21" s="398" t="s">
        <v>42</v>
      </c>
      <c r="D21" s="398" t="s">
        <v>50</v>
      </c>
      <c r="E21" s="375" t="s">
        <v>801</v>
      </c>
      <c r="F21" s="398" t="s">
        <v>81</v>
      </c>
      <c r="G21" s="398" t="s">
        <v>91</v>
      </c>
      <c r="H21" s="398" t="s">
        <v>99</v>
      </c>
      <c r="I21" s="398" t="s">
        <v>785</v>
      </c>
      <c r="J21" s="398" t="s">
        <v>120</v>
      </c>
      <c r="K21" s="398" t="s">
        <v>790</v>
      </c>
      <c r="L21" s="398" t="s">
        <v>791</v>
      </c>
      <c r="M21" s="398" t="s">
        <v>320</v>
      </c>
      <c r="N21" s="398" t="s">
        <v>163</v>
      </c>
      <c r="O21" s="398" t="s">
        <v>173</v>
      </c>
      <c r="P21" s="398" t="s">
        <v>607</v>
      </c>
      <c r="Q21" s="398" t="s">
        <v>173</v>
      </c>
      <c r="R21" s="398" t="s">
        <v>176</v>
      </c>
      <c r="S21" s="398" t="s">
        <v>179</v>
      </c>
      <c r="T21" s="398" t="s">
        <v>1030</v>
      </c>
      <c r="U21" s="398" t="s">
        <v>1036</v>
      </c>
      <c r="V21" s="398" t="s">
        <v>1032</v>
      </c>
      <c r="W21" s="398" t="s">
        <v>1037</v>
      </c>
      <c r="X21" s="398" t="s">
        <v>1034</v>
      </c>
      <c r="Y21" s="398" t="s">
        <v>1034</v>
      </c>
      <c r="Z21" s="398" t="s">
        <v>300</v>
      </c>
      <c r="AA21" s="398" t="s">
        <v>810</v>
      </c>
      <c r="AB21" s="398" t="s">
        <v>1007</v>
      </c>
      <c r="AC21" s="398" t="s">
        <v>291</v>
      </c>
      <c r="AD21" s="398" t="s">
        <v>732</v>
      </c>
      <c r="AE21" s="398" t="s">
        <v>320</v>
      </c>
      <c r="AF21" s="398" t="s">
        <v>325</v>
      </c>
      <c r="AG21" s="399" t="s">
        <v>404</v>
      </c>
      <c r="AH21" s="399" t="s">
        <v>410</v>
      </c>
      <c r="AI21" s="399" t="s">
        <v>410</v>
      </c>
      <c r="AJ21" s="399" t="s">
        <v>1170</v>
      </c>
      <c r="AK21" s="399" t="s">
        <v>423</v>
      </c>
      <c r="AL21" s="399" t="s">
        <v>426</v>
      </c>
      <c r="AM21" s="399" t="s">
        <v>938</v>
      </c>
      <c r="AN21" s="399" t="s">
        <v>441</v>
      </c>
      <c r="AO21" s="398" t="s">
        <v>40</v>
      </c>
      <c r="AP21" s="398" t="s">
        <v>915</v>
      </c>
      <c r="AQ21" s="398" t="s">
        <v>799</v>
      </c>
      <c r="AR21" s="398" t="s">
        <v>491</v>
      </c>
      <c r="AS21" s="400" t="s">
        <v>1167</v>
      </c>
      <c r="AT21" s="372">
        <v>2</v>
      </c>
      <c r="AU21" s="372">
        <v>2</v>
      </c>
      <c r="AV21" s="372">
        <v>2</v>
      </c>
      <c r="AW21" s="373">
        <v>13.5</v>
      </c>
    </row>
    <row r="22" spans="1:49" s="387" customFormat="1" ht="13.5" thickBot="1">
      <c r="A22" s="397" t="s">
        <v>1107</v>
      </c>
      <c r="B22" s="398" t="s">
        <v>34</v>
      </c>
      <c r="C22" s="398" t="s">
        <v>43</v>
      </c>
      <c r="D22" s="398" t="s">
        <v>50</v>
      </c>
      <c r="E22" s="375" t="s">
        <v>803</v>
      </c>
      <c r="F22" s="398" t="s">
        <v>81</v>
      </c>
      <c r="G22" s="398" t="s">
        <v>92</v>
      </c>
      <c r="H22" s="398" t="s">
        <v>99</v>
      </c>
      <c r="I22" s="398" t="s">
        <v>723</v>
      </c>
      <c r="J22" s="398" t="s">
        <v>122</v>
      </c>
      <c r="K22" s="398" t="s">
        <v>804</v>
      </c>
      <c r="L22" s="398" t="s">
        <v>169</v>
      </c>
      <c r="M22" s="398" t="s">
        <v>320</v>
      </c>
      <c r="N22" s="398" t="s">
        <v>164</v>
      </c>
      <c r="O22" s="398" t="s">
        <v>173</v>
      </c>
      <c r="P22" s="398" t="s">
        <v>607</v>
      </c>
      <c r="Q22" s="398" t="s">
        <v>173</v>
      </c>
      <c r="R22" s="398" t="s">
        <v>176</v>
      </c>
      <c r="S22" s="398" t="s">
        <v>179</v>
      </c>
      <c r="T22" s="398" t="s">
        <v>1039</v>
      </c>
      <c r="U22" s="398" t="s">
        <v>1040</v>
      </c>
      <c r="V22" s="398" t="s">
        <v>1041</v>
      </c>
      <c r="W22" s="398" t="s">
        <v>1042</v>
      </c>
      <c r="X22" s="398" t="s">
        <v>1043</v>
      </c>
      <c r="Y22" s="398" t="s">
        <v>1043</v>
      </c>
      <c r="Z22" s="398" t="s">
        <v>296</v>
      </c>
      <c r="AA22" s="398" t="s">
        <v>303</v>
      </c>
      <c r="AB22" s="398" t="s">
        <v>295</v>
      </c>
      <c r="AC22" s="398" t="s">
        <v>280</v>
      </c>
      <c r="AD22" s="398" t="s">
        <v>313</v>
      </c>
      <c r="AE22" s="398" t="s">
        <v>320</v>
      </c>
      <c r="AF22" s="398" t="s">
        <v>311</v>
      </c>
      <c r="AG22" s="399" t="s">
        <v>404</v>
      </c>
      <c r="AH22" s="399" t="s">
        <v>410</v>
      </c>
      <c r="AI22" s="399" t="s">
        <v>410</v>
      </c>
      <c r="AJ22" s="399" t="s">
        <v>1173</v>
      </c>
      <c r="AK22" s="399" t="s">
        <v>423</v>
      </c>
      <c r="AL22" s="399" t="s">
        <v>426</v>
      </c>
      <c r="AM22" s="399" t="s">
        <v>433</v>
      </c>
      <c r="AN22" s="399" t="s">
        <v>441</v>
      </c>
      <c r="AO22" s="398" t="s">
        <v>448</v>
      </c>
      <c r="AP22" s="398" t="s">
        <v>1044</v>
      </c>
      <c r="AQ22" s="398" t="s">
        <v>1045</v>
      </c>
      <c r="AR22" s="398" t="s">
        <v>631</v>
      </c>
      <c r="AS22" s="400" t="s">
        <v>1167</v>
      </c>
      <c r="AT22" s="372">
        <v>2</v>
      </c>
      <c r="AU22" s="372">
        <v>2</v>
      </c>
      <c r="AV22" s="372">
        <v>2</v>
      </c>
      <c r="AW22" s="376" t="s">
        <v>1160</v>
      </c>
    </row>
    <row r="23" spans="1:49" s="387" customFormat="1" ht="13.5" thickBot="1">
      <c r="A23" s="397" t="s">
        <v>1108</v>
      </c>
      <c r="B23" s="398" t="s">
        <v>34</v>
      </c>
      <c r="C23" s="398" t="s">
        <v>43</v>
      </c>
      <c r="D23" s="398" t="s">
        <v>50</v>
      </c>
      <c r="E23" s="375" t="s">
        <v>814</v>
      </c>
      <c r="F23" s="398" t="s">
        <v>81</v>
      </c>
      <c r="G23" s="398" t="s">
        <v>92</v>
      </c>
      <c r="H23" s="398" t="s">
        <v>99</v>
      </c>
      <c r="I23" s="398" t="s">
        <v>723</v>
      </c>
      <c r="J23" s="398" t="s">
        <v>122</v>
      </c>
      <c r="K23" s="398" t="s">
        <v>804</v>
      </c>
      <c r="L23" s="398" t="s">
        <v>169</v>
      </c>
      <c r="M23" s="398" t="s">
        <v>320</v>
      </c>
      <c r="N23" s="398" t="s">
        <v>164</v>
      </c>
      <c r="O23" s="398" t="s">
        <v>173</v>
      </c>
      <c r="P23" s="398" t="s">
        <v>607</v>
      </c>
      <c r="Q23" s="398" t="s">
        <v>173</v>
      </c>
      <c r="R23" s="398" t="s">
        <v>176</v>
      </c>
      <c r="S23" s="398" t="s">
        <v>179</v>
      </c>
      <c r="T23" s="398" t="s">
        <v>1039</v>
      </c>
      <c r="U23" s="398" t="s">
        <v>1040</v>
      </c>
      <c r="V23" s="398" t="s">
        <v>1041</v>
      </c>
      <c r="W23" s="398" t="s">
        <v>1042</v>
      </c>
      <c r="X23" s="398" t="s">
        <v>1043</v>
      </c>
      <c r="Y23" s="398" t="s">
        <v>1043</v>
      </c>
      <c r="Z23" s="398" t="s">
        <v>296</v>
      </c>
      <c r="AA23" s="398" t="s">
        <v>303</v>
      </c>
      <c r="AB23" s="398" t="s">
        <v>300</v>
      </c>
      <c r="AC23" s="398" t="s">
        <v>276</v>
      </c>
      <c r="AD23" s="398" t="s">
        <v>313</v>
      </c>
      <c r="AE23" s="398" t="s">
        <v>320</v>
      </c>
      <c r="AF23" s="398" t="s">
        <v>252</v>
      </c>
      <c r="AG23" s="399" t="s">
        <v>404</v>
      </c>
      <c r="AH23" s="399" t="s">
        <v>410</v>
      </c>
      <c r="AI23" s="399" t="s">
        <v>410</v>
      </c>
      <c r="AJ23" s="399" t="s">
        <v>1173</v>
      </c>
      <c r="AK23" s="399" t="s">
        <v>423</v>
      </c>
      <c r="AL23" s="399" t="s">
        <v>426</v>
      </c>
      <c r="AM23" s="399" t="s">
        <v>433</v>
      </c>
      <c r="AN23" s="399" t="s">
        <v>441</v>
      </c>
      <c r="AO23" s="398" t="s">
        <v>448</v>
      </c>
      <c r="AP23" s="398" t="s">
        <v>1044</v>
      </c>
      <c r="AQ23" s="398" t="s">
        <v>812</v>
      </c>
      <c r="AR23" s="398" t="s">
        <v>631</v>
      </c>
      <c r="AS23" s="400" t="s">
        <v>1167</v>
      </c>
      <c r="AT23" s="372">
        <v>2</v>
      </c>
      <c r="AU23" s="372">
        <v>2</v>
      </c>
      <c r="AV23" s="372">
        <v>2</v>
      </c>
      <c r="AW23" s="373" t="s">
        <v>1160</v>
      </c>
    </row>
    <row r="24" spans="1:49" s="387" customFormat="1" ht="13.5" thickBot="1">
      <c r="A24" s="397" t="s">
        <v>1109</v>
      </c>
      <c r="B24" s="398" t="s">
        <v>34</v>
      </c>
      <c r="C24" s="398" t="s">
        <v>45</v>
      </c>
      <c r="D24" s="398" t="s">
        <v>50</v>
      </c>
      <c r="E24" s="375" t="s">
        <v>821</v>
      </c>
      <c r="F24" s="398" t="s">
        <v>81</v>
      </c>
      <c r="G24" s="398" t="s">
        <v>94</v>
      </c>
      <c r="H24" s="398" t="s">
        <v>99</v>
      </c>
      <c r="I24" s="398" t="s">
        <v>817</v>
      </c>
      <c r="J24" s="398" t="s">
        <v>121</v>
      </c>
      <c r="K24" s="398" t="s">
        <v>818</v>
      </c>
      <c r="L24" s="398" t="s">
        <v>819</v>
      </c>
      <c r="M24" s="398" t="s">
        <v>1046</v>
      </c>
      <c r="N24" s="398" t="s">
        <v>166</v>
      </c>
      <c r="O24" s="398" t="s">
        <v>173</v>
      </c>
      <c r="P24" s="398" t="s">
        <v>607</v>
      </c>
      <c r="Q24" s="398" t="s">
        <v>173</v>
      </c>
      <c r="R24" s="398" t="s">
        <v>176</v>
      </c>
      <c r="S24" s="398" t="s">
        <v>179</v>
      </c>
      <c r="T24" s="398" t="s">
        <v>1047</v>
      </c>
      <c r="U24" s="398" t="s">
        <v>1048</v>
      </c>
      <c r="V24" s="398" t="s">
        <v>1049</v>
      </c>
      <c r="W24" s="398" t="s">
        <v>1050</v>
      </c>
      <c r="X24" s="398" t="s">
        <v>1051</v>
      </c>
      <c r="Y24" s="398" t="s">
        <v>1051</v>
      </c>
      <c r="Z24" s="398" t="s">
        <v>290</v>
      </c>
      <c r="AA24" s="398" t="s">
        <v>302</v>
      </c>
      <c r="AB24" s="398" t="s">
        <v>298</v>
      </c>
      <c r="AC24" s="398" t="s">
        <v>280</v>
      </c>
      <c r="AD24" s="398" t="s">
        <v>313</v>
      </c>
      <c r="AE24" s="398" t="s">
        <v>320</v>
      </c>
      <c r="AF24" s="398" t="s">
        <v>311</v>
      </c>
      <c r="AG24" s="399" t="s">
        <v>859</v>
      </c>
      <c r="AH24" s="399" t="s">
        <v>1174</v>
      </c>
      <c r="AI24" s="399" t="s">
        <v>1174</v>
      </c>
      <c r="AJ24" s="399" t="s">
        <v>1171</v>
      </c>
      <c r="AK24" s="399" t="s">
        <v>423</v>
      </c>
      <c r="AL24" s="399" t="s">
        <v>426</v>
      </c>
      <c r="AM24" s="399" t="s">
        <v>433</v>
      </c>
      <c r="AN24" s="399" t="s">
        <v>441</v>
      </c>
      <c r="AO24" s="398" t="s">
        <v>447</v>
      </c>
      <c r="AP24" s="398" t="s">
        <v>894</v>
      </c>
      <c r="AQ24" s="398" t="s">
        <v>1052</v>
      </c>
      <c r="AR24" s="398" t="s">
        <v>492</v>
      </c>
      <c r="AS24" s="400" t="s">
        <v>1167</v>
      </c>
      <c r="AT24" s="372">
        <v>3</v>
      </c>
      <c r="AU24" s="372">
        <v>3</v>
      </c>
      <c r="AV24" s="372">
        <v>1</v>
      </c>
      <c r="AW24" s="376">
        <v>11.6</v>
      </c>
    </row>
    <row r="25" spans="1:49" s="387" customFormat="1" ht="13.5" thickBot="1">
      <c r="A25" s="397" t="s">
        <v>1110</v>
      </c>
      <c r="B25" s="398" t="s">
        <v>34</v>
      </c>
      <c r="C25" s="398" t="s">
        <v>45</v>
      </c>
      <c r="D25" s="398" t="s">
        <v>50</v>
      </c>
      <c r="E25" s="375" t="s">
        <v>829</v>
      </c>
      <c r="F25" s="398" t="s">
        <v>81</v>
      </c>
      <c r="G25" s="398" t="s">
        <v>94</v>
      </c>
      <c r="H25" s="398" t="s">
        <v>99</v>
      </c>
      <c r="I25" s="398" t="s">
        <v>817</v>
      </c>
      <c r="J25" s="398" t="s">
        <v>121</v>
      </c>
      <c r="K25" s="398" t="s">
        <v>818</v>
      </c>
      <c r="L25" s="398" t="s">
        <v>819</v>
      </c>
      <c r="M25" s="398" t="s">
        <v>320</v>
      </c>
      <c r="N25" s="398" t="s">
        <v>166</v>
      </c>
      <c r="O25" s="398" t="s">
        <v>173</v>
      </c>
      <c r="P25" s="398" t="s">
        <v>607</v>
      </c>
      <c r="Q25" s="398" t="s">
        <v>173</v>
      </c>
      <c r="R25" s="398" t="s">
        <v>176</v>
      </c>
      <c r="S25" s="398" t="s">
        <v>179</v>
      </c>
      <c r="T25" s="398" t="s">
        <v>1047</v>
      </c>
      <c r="U25" s="398" t="s">
        <v>1048</v>
      </c>
      <c r="V25" s="398" t="s">
        <v>1049</v>
      </c>
      <c r="W25" s="398" t="s">
        <v>1050</v>
      </c>
      <c r="X25" s="398" t="s">
        <v>1051</v>
      </c>
      <c r="Y25" s="398" t="s">
        <v>1051</v>
      </c>
      <c r="Z25" s="398" t="s">
        <v>290</v>
      </c>
      <c r="AA25" s="398" t="s">
        <v>302</v>
      </c>
      <c r="AB25" s="398" t="s">
        <v>298</v>
      </c>
      <c r="AC25" s="398" t="s">
        <v>280</v>
      </c>
      <c r="AD25" s="398" t="s">
        <v>313</v>
      </c>
      <c r="AE25" s="398" t="s">
        <v>320</v>
      </c>
      <c r="AF25" s="398" t="s">
        <v>253</v>
      </c>
      <c r="AG25" s="399" t="s">
        <v>859</v>
      </c>
      <c r="AH25" s="399" t="s">
        <v>1174</v>
      </c>
      <c r="AI25" s="399" t="s">
        <v>1174</v>
      </c>
      <c r="AJ25" s="399" t="s">
        <v>1171</v>
      </c>
      <c r="AK25" s="399" t="s">
        <v>423</v>
      </c>
      <c r="AL25" s="399" t="s">
        <v>426</v>
      </c>
      <c r="AM25" s="399" t="s">
        <v>433</v>
      </c>
      <c r="AN25" s="399" t="s">
        <v>441</v>
      </c>
      <c r="AO25" s="398" t="s">
        <v>447</v>
      </c>
      <c r="AP25" s="398" t="s">
        <v>894</v>
      </c>
      <c r="AQ25" s="398" t="s">
        <v>828</v>
      </c>
      <c r="AR25" s="398" t="s">
        <v>492</v>
      </c>
      <c r="AS25" s="400" t="s">
        <v>1167</v>
      </c>
      <c r="AT25" s="372">
        <v>3</v>
      </c>
      <c r="AU25" s="372">
        <v>2</v>
      </c>
      <c r="AV25" s="372">
        <v>1</v>
      </c>
      <c r="AW25" s="376">
        <v>25</v>
      </c>
    </row>
    <row r="26" spans="1:49" s="387" customFormat="1" ht="13.5" thickBot="1">
      <c r="A26" s="397" t="s">
        <v>1111</v>
      </c>
      <c r="B26" s="398" t="s">
        <v>34</v>
      </c>
      <c r="C26" s="398" t="s">
        <v>46</v>
      </c>
      <c r="D26" s="398" t="s">
        <v>50</v>
      </c>
      <c r="E26" s="375" t="s">
        <v>832</v>
      </c>
      <c r="F26" s="398" t="s">
        <v>81</v>
      </c>
      <c r="G26" s="398" t="s">
        <v>95</v>
      </c>
      <c r="H26" s="398" t="s">
        <v>99</v>
      </c>
      <c r="I26" s="398" t="s">
        <v>830</v>
      </c>
      <c r="J26" s="398" t="s">
        <v>122</v>
      </c>
      <c r="K26" s="398" t="s">
        <v>831</v>
      </c>
      <c r="L26" s="398" t="s">
        <v>738</v>
      </c>
      <c r="M26" s="398" t="s">
        <v>1046</v>
      </c>
      <c r="N26" s="398" t="s">
        <v>167</v>
      </c>
      <c r="O26" s="398" t="s">
        <v>173</v>
      </c>
      <c r="P26" s="398" t="s">
        <v>607</v>
      </c>
      <c r="Q26" s="398" t="s">
        <v>173</v>
      </c>
      <c r="R26" s="398" t="s">
        <v>176</v>
      </c>
      <c r="S26" s="398" t="s">
        <v>179</v>
      </c>
      <c r="T26" s="398" t="s">
        <v>1053</v>
      </c>
      <c r="U26" s="398" t="s">
        <v>1054</v>
      </c>
      <c r="V26" s="398" t="s">
        <v>1055</v>
      </c>
      <c r="W26" s="398" t="s">
        <v>1056</v>
      </c>
      <c r="X26" s="398" t="s">
        <v>1057</v>
      </c>
      <c r="Y26" s="398" t="s">
        <v>1057</v>
      </c>
      <c r="Z26" s="398" t="s">
        <v>276</v>
      </c>
      <c r="AA26" s="398" t="s">
        <v>281</v>
      </c>
      <c r="AB26" s="398" t="s">
        <v>298</v>
      </c>
      <c r="AC26" s="398" t="s">
        <v>296</v>
      </c>
      <c r="AD26" s="398" t="s">
        <v>313</v>
      </c>
      <c r="AE26" s="398" t="s">
        <v>320</v>
      </c>
      <c r="AF26" s="398" t="s">
        <v>311</v>
      </c>
      <c r="AG26" s="399" t="s">
        <v>859</v>
      </c>
      <c r="AH26" s="399" t="s">
        <v>1174</v>
      </c>
      <c r="AI26" s="399" t="s">
        <v>1174</v>
      </c>
      <c r="AJ26" s="399" t="s">
        <v>1175</v>
      </c>
      <c r="AK26" s="399" t="s">
        <v>423</v>
      </c>
      <c r="AL26" s="399" t="s">
        <v>426</v>
      </c>
      <c r="AM26" s="399" t="s">
        <v>1176</v>
      </c>
      <c r="AN26" s="399" t="s">
        <v>441</v>
      </c>
      <c r="AO26" s="398" t="s">
        <v>448</v>
      </c>
      <c r="AP26" s="398" t="s">
        <v>1058</v>
      </c>
      <c r="AQ26" s="398" t="s">
        <v>1059</v>
      </c>
      <c r="AR26" s="398" t="s">
        <v>492</v>
      </c>
      <c r="AS26" s="400" t="s">
        <v>1167</v>
      </c>
      <c r="AT26" s="372">
        <v>3</v>
      </c>
      <c r="AU26" s="372">
        <v>3</v>
      </c>
      <c r="AV26" s="372">
        <v>2</v>
      </c>
      <c r="AW26" s="376">
        <v>19.600000000000001</v>
      </c>
    </row>
    <row r="27" spans="1:49" s="387" customFormat="1" ht="13.5" thickBot="1">
      <c r="A27" s="397" t="s">
        <v>1112</v>
      </c>
      <c r="B27" s="398" t="s">
        <v>34</v>
      </c>
      <c r="C27" s="398" t="s">
        <v>46</v>
      </c>
      <c r="D27" s="398" t="s">
        <v>50</v>
      </c>
      <c r="E27" s="375" t="s">
        <v>839</v>
      </c>
      <c r="F27" s="398" t="s">
        <v>81</v>
      </c>
      <c r="G27" s="398" t="s">
        <v>95</v>
      </c>
      <c r="H27" s="398" t="s">
        <v>99</v>
      </c>
      <c r="I27" s="398" t="s">
        <v>830</v>
      </c>
      <c r="J27" s="398" t="s">
        <v>122</v>
      </c>
      <c r="K27" s="398" t="s">
        <v>831</v>
      </c>
      <c r="L27" s="398" t="s">
        <v>738</v>
      </c>
      <c r="M27" s="398" t="s">
        <v>320</v>
      </c>
      <c r="N27" s="398" t="s">
        <v>167</v>
      </c>
      <c r="O27" s="398" t="s">
        <v>173</v>
      </c>
      <c r="P27" s="398" t="s">
        <v>607</v>
      </c>
      <c r="Q27" s="398" t="s">
        <v>173</v>
      </c>
      <c r="R27" s="398" t="s">
        <v>176</v>
      </c>
      <c r="S27" s="398" t="s">
        <v>179</v>
      </c>
      <c r="T27" s="398" t="s">
        <v>1053</v>
      </c>
      <c r="U27" s="398" t="s">
        <v>1054</v>
      </c>
      <c r="V27" s="398" t="s">
        <v>1055</v>
      </c>
      <c r="W27" s="398" t="s">
        <v>1056</v>
      </c>
      <c r="X27" s="398" t="s">
        <v>1057</v>
      </c>
      <c r="Y27" s="398" t="s">
        <v>1057</v>
      </c>
      <c r="Z27" s="398" t="s">
        <v>276</v>
      </c>
      <c r="AA27" s="398" t="s">
        <v>281</v>
      </c>
      <c r="AB27" s="398" t="s">
        <v>294</v>
      </c>
      <c r="AC27" s="398" t="s">
        <v>296</v>
      </c>
      <c r="AD27" s="398" t="s">
        <v>313</v>
      </c>
      <c r="AE27" s="398" t="s">
        <v>320</v>
      </c>
      <c r="AF27" s="398" t="s">
        <v>252</v>
      </c>
      <c r="AG27" s="399" t="s">
        <v>859</v>
      </c>
      <c r="AH27" s="399" t="s">
        <v>1174</v>
      </c>
      <c r="AI27" s="399" t="s">
        <v>1174</v>
      </c>
      <c r="AJ27" s="399" t="s">
        <v>1175</v>
      </c>
      <c r="AK27" s="399" t="s">
        <v>423</v>
      </c>
      <c r="AL27" s="399" t="s">
        <v>426</v>
      </c>
      <c r="AM27" s="399" t="s">
        <v>1176</v>
      </c>
      <c r="AN27" s="399" t="s">
        <v>441</v>
      </c>
      <c r="AO27" s="398" t="s">
        <v>448</v>
      </c>
      <c r="AP27" s="398" t="s">
        <v>1058</v>
      </c>
      <c r="AQ27" s="398" t="s">
        <v>1060</v>
      </c>
      <c r="AR27" s="398" t="s">
        <v>492</v>
      </c>
      <c r="AS27" s="400" t="s">
        <v>1167</v>
      </c>
      <c r="AT27" s="372">
        <v>3</v>
      </c>
      <c r="AU27" s="372">
        <v>3</v>
      </c>
      <c r="AV27" s="372">
        <v>2</v>
      </c>
      <c r="AW27" s="376">
        <v>19.600000000000001</v>
      </c>
    </row>
    <row r="28" spans="1:49" s="387" customFormat="1" ht="13.5" thickBot="1">
      <c r="A28" s="397" t="s">
        <v>1113</v>
      </c>
      <c r="B28" s="398" t="s">
        <v>34</v>
      </c>
      <c r="C28" s="398" t="s">
        <v>47</v>
      </c>
      <c r="D28" s="398" t="s">
        <v>50</v>
      </c>
      <c r="E28" s="375" t="s">
        <v>842</v>
      </c>
      <c r="F28" s="398" t="s">
        <v>81</v>
      </c>
      <c r="G28" s="398" t="s">
        <v>96</v>
      </c>
      <c r="H28" s="398" t="s">
        <v>99</v>
      </c>
      <c r="I28" s="398" t="s">
        <v>611</v>
      </c>
      <c r="J28" s="398" t="s">
        <v>123</v>
      </c>
      <c r="K28" s="398" t="s">
        <v>840</v>
      </c>
      <c r="L28" s="398" t="s">
        <v>841</v>
      </c>
      <c r="M28" s="398" t="s">
        <v>1046</v>
      </c>
      <c r="N28" s="398" t="s">
        <v>168</v>
      </c>
      <c r="O28" s="398" t="s">
        <v>173</v>
      </c>
      <c r="P28" s="398" t="s">
        <v>607</v>
      </c>
      <c r="Q28" s="398" t="s">
        <v>173</v>
      </c>
      <c r="R28" s="398" t="s">
        <v>176</v>
      </c>
      <c r="S28" s="398" t="s">
        <v>179</v>
      </c>
      <c r="T28" s="398" t="s">
        <v>1061</v>
      </c>
      <c r="U28" s="398" t="s">
        <v>1062</v>
      </c>
      <c r="V28" s="398" t="s">
        <v>1063</v>
      </c>
      <c r="W28" s="398" t="s">
        <v>1064</v>
      </c>
      <c r="X28" s="398" t="s">
        <v>262</v>
      </c>
      <c r="Y28" s="398" t="s">
        <v>262</v>
      </c>
      <c r="Z28" s="398" t="s">
        <v>532</v>
      </c>
      <c r="AA28" s="398" t="s">
        <v>269</v>
      </c>
      <c r="AB28" s="398" t="s">
        <v>300</v>
      </c>
      <c r="AC28" s="398" t="s">
        <v>532</v>
      </c>
      <c r="AD28" s="398" t="s">
        <v>313</v>
      </c>
      <c r="AE28" s="398" t="s">
        <v>320</v>
      </c>
      <c r="AF28" s="398" t="s">
        <v>311</v>
      </c>
      <c r="AG28" s="399" t="s">
        <v>347</v>
      </c>
      <c r="AH28" s="399" t="s">
        <v>1177</v>
      </c>
      <c r="AI28" s="399" t="s">
        <v>1177</v>
      </c>
      <c r="AJ28" s="399" t="s">
        <v>1170</v>
      </c>
      <c r="AK28" s="399" t="s">
        <v>423</v>
      </c>
      <c r="AL28" s="399" t="s">
        <v>426</v>
      </c>
      <c r="AM28" s="399" t="s">
        <v>1178</v>
      </c>
      <c r="AN28" s="399" t="s">
        <v>1179</v>
      </c>
      <c r="AO28" s="398" t="s">
        <v>1065</v>
      </c>
      <c r="AP28" s="398" t="s">
        <v>1066</v>
      </c>
      <c r="AQ28" s="398" t="s">
        <v>1067</v>
      </c>
      <c r="AR28" s="398" t="s">
        <v>493</v>
      </c>
      <c r="AS28" s="400" t="s">
        <v>1167</v>
      </c>
      <c r="AT28" s="372">
        <v>4</v>
      </c>
      <c r="AU28" s="372">
        <v>3</v>
      </c>
      <c r="AV28" s="372">
        <v>2</v>
      </c>
      <c r="AW28" s="376" t="s">
        <v>1158</v>
      </c>
    </row>
    <row r="29" spans="1:49" s="387" customFormat="1" ht="13.5" thickBot="1">
      <c r="A29" s="397" t="s">
        <v>1114</v>
      </c>
      <c r="B29" s="398" t="s">
        <v>34</v>
      </c>
      <c r="C29" s="398" t="s">
        <v>47</v>
      </c>
      <c r="D29" s="398" t="s">
        <v>50</v>
      </c>
      <c r="E29" s="375" t="s">
        <v>849</v>
      </c>
      <c r="F29" s="398" t="s">
        <v>81</v>
      </c>
      <c r="G29" s="398" t="s">
        <v>96</v>
      </c>
      <c r="H29" s="398" t="s">
        <v>99</v>
      </c>
      <c r="I29" s="398" t="s">
        <v>611</v>
      </c>
      <c r="J29" s="398" t="s">
        <v>122</v>
      </c>
      <c r="K29" s="398" t="s">
        <v>840</v>
      </c>
      <c r="L29" s="398" t="s">
        <v>841</v>
      </c>
      <c r="M29" s="398" t="s">
        <v>320</v>
      </c>
      <c r="N29" s="398" t="s">
        <v>168</v>
      </c>
      <c r="O29" s="398" t="s">
        <v>173</v>
      </c>
      <c r="P29" s="398" t="s">
        <v>607</v>
      </c>
      <c r="Q29" s="398" t="s">
        <v>173</v>
      </c>
      <c r="R29" s="398" t="s">
        <v>176</v>
      </c>
      <c r="S29" s="398" t="s">
        <v>179</v>
      </c>
      <c r="T29" s="398" t="s">
        <v>1061</v>
      </c>
      <c r="U29" s="398" t="s">
        <v>1062</v>
      </c>
      <c r="V29" s="398" t="s">
        <v>1063</v>
      </c>
      <c r="W29" s="398" t="s">
        <v>1064</v>
      </c>
      <c r="X29" s="398" t="s">
        <v>262</v>
      </c>
      <c r="Y29" s="398" t="s">
        <v>262</v>
      </c>
      <c r="Z29" s="398" t="s">
        <v>532</v>
      </c>
      <c r="AA29" s="398" t="s">
        <v>269</v>
      </c>
      <c r="AB29" s="398" t="s">
        <v>632</v>
      </c>
      <c r="AC29" s="398" t="s">
        <v>532</v>
      </c>
      <c r="AD29" s="398" t="s">
        <v>313</v>
      </c>
      <c r="AE29" s="398" t="s">
        <v>320</v>
      </c>
      <c r="AF29" s="398" t="s">
        <v>326</v>
      </c>
      <c r="AG29" s="399" t="s">
        <v>347</v>
      </c>
      <c r="AH29" s="399" t="s">
        <v>1177</v>
      </c>
      <c r="AI29" s="399" t="s">
        <v>1177</v>
      </c>
      <c r="AJ29" s="399" t="s">
        <v>1170</v>
      </c>
      <c r="AK29" s="399" t="s">
        <v>423</v>
      </c>
      <c r="AL29" s="399" t="s">
        <v>426</v>
      </c>
      <c r="AM29" s="399" t="s">
        <v>1178</v>
      </c>
      <c r="AN29" s="399" t="s">
        <v>1179</v>
      </c>
      <c r="AO29" s="398" t="s">
        <v>448</v>
      </c>
      <c r="AP29" s="398" t="s">
        <v>1068</v>
      </c>
      <c r="AQ29" s="398" t="s">
        <v>479</v>
      </c>
      <c r="AR29" s="398" t="s">
        <v>493</v>
      </c>
      <c r="AS29" s="400" t="s">
        <v>1167</v>
      </c>
      <c r="AT29" s="372">
        <v>4</v>
      </c>
      <c r="AU29" s="372">
        <v>3</v>
      </c>
      <c r="AV29" s="372">
        <v>2</v>
      </c>
      <c r="AW29" s="376" t="s">
        <v>1158</v>
      </c>
    </row>
    <row r="30" spans="1:49" s="387" customFormat="1" ht="13.5" thickBot="1">
      <c r="A30" s="397" t="s">
        <v>1115</v>
      </c>
      <c r="B30" s="398" t="s">
        <v>34</v>
      </c>
      <c r="C30" s="398" t="s">
        <v>48</v>
      </c>
      <c r="D30" s="398" t="s">
        <v>50</v>
      </c>
      <c r="E30" s="375" t="s">
        <v>851</v>
      </c>
      <c r="F30" s="398" t="s">
        <v>81</v>
      </c>
      <c r="G30" s="398" t="s">
        <v>97</v>
      </c>
      <c r="H30" s="398" t="s">
        <v>99</v>
      </c>
      <c r="I30" s="398" t="s">
        <v>852</v>
      </c>
      <c r="J30" s="398" t="s">
        <v>124</v>
      </c>
      <c r="K30" s="398" t="s">
        <v>853</v>
      </c>
      <c r="L30" s="398" t="s">
        <v>854</v>
      </c>
      <c r="M30" s="398" t="s">
        <v>1046</v>
      </c>
      <c r="N30" s="398" t="s">
        <v>169</v>
      </c>
      <c r="O30" s="398" t="s">
        <v>173</v>
      </c>
      <c r="P30" s="398" t="s">
        <v>607</v>
      </c>
      <c r="Q30" s="398" t="s">
        <v>173</v>
      </c>
      <c r="R30" s="398" t="s">
        <v>176</v>
      </c>
      <c r="S30" s="398" t="s">
        <v>179</v>
      </c>
      <c r="T30" s="398" t="s">
        <v>1069</v>
      </c>
      <c r="U30" s="398" t="s">
        <v>1070</v>
      </c>
      <c r="V30" s="398" t="s">
        <v>1071</v>
      </c>
      <c r="W30" s="398" t="s">
        <v>1072</v>
      </c>
      <c r="X30" s="398" t="s">
        <v>1073</v>
      </c>
      <c r="Y30" s="398" t="s">
        <v>1073</v>
      </c>
      <c r="Z30" s="398" t="s">
        <v>797</v>
      </c>
      <c r="AA30" s="398" t="s">
        <v>290</v>
      </c>
      <c r="AB30" s="398" t="s">
        <v>1007</v>
      </c>
      <c r="AC30" s="398" t="s">
        <v>762</v>
      </c>
      <c r="AD30" s="398" t="s">
        <v>314</v>
      </c>
      <c r="AE30" s="398" t="s">
        <v>320</v>
      </c>
      <c r="AF30" s="398" t="s">
        <v>307</v>
      </c>
      <c r="AG30" s="399" t="s">
        <v>347</v>
      </c>
      <c r="AH30" s="399" t="s">
        <v>1177</v>
      </c>
      <c r="AI30" s="399" t="s">
        <v>1177</v>
      </c>
      <c r="AJ30" s="399" t="s">
        <v>1173</v>
      </c>
      <c r="AK30" s="399" t="s">
        <v>423</v>
      </c>
      <c r="AL30" s="399" t="s">
        <v>426</v>
      </c>
      <c r="AM30" s="399" t="s">
        <v>1180</v>
      </c>
      <c r="AN30" s="399" t="s">
        <v>1181</v>
      </c>
      <c r="AO30" s="398" t="s">
        <v>336</v>
      </c>
      <c r="AP30" s="398" t="s">
        <v>463</v>
      </c>
      <c r="AQ30" s="398" t="s">
        <v>1074</v>
      </c>
      <c r="AR30" s="398" t="s">
        <v>494</v>
      </c>
      <c r="AS30" s="400" t="s">
        <v>1167</v>
      </c>
      <c r="AT30" s="372">
        <v>6</v>
      </c>
      <c r="AU30" s="372">
        <v>4</v>
      </c>
      <c r="AV30" s="372">
        <v>2</v>
      </c>
      <c r="AW30" s="376" t="s">
        <v>1157</v>
      </c>
    </row>
    <row r="31" spans="1:49" s="387" customFormat="1" ht="13.5" thickBot="1">
      <c r="A31" s="401" t="s">
        <v>1116</v>
      </c>
      <c r="B31" s="402" t="s">
        <v>34</v>
      </c>
      <c r="C31" s="402" t="s">
        <v>48</v>
      </c>
      <c r="D31" s="402" t="s">
        <v>50</v>
      </c>
      <c r="E31" s="375" t="s">
        <v>861</v>
      </c>
      <c r="F31" s="402" t="s">
        <v>81</v>
      </c>
      <c r="G31" s="402" t="s">
        <v>97</v>
      </c>
      <c r="H31" s="402" t="s">
        <v>99</v>
      </c>
      <c r="I31" s="402" t="s">
        <v>852</v>
      </c>
      <c r="J31" s="402" t="s">
        <v>124</v>
      </c>
      <c r="K31" s="402" t="s">
        <v>853</v>
      </c>
      <c r="L31" s="402" t="s">
        <v>854</v>
      </c>
      <c r="M31" s="402" t="s">
        <v>320</v>
      </c>
      <c r="N31" s="402" t="s">
        <v>169</v>
      </c>
      <c r="O31" s="402" t="s">
        <v>173</v>
      </c>
      <c r="P31" s="402" t="s">
        <v>607</v>
      </c>
      <c r="Q31" s="402" t="s">
        <v>173</v>
      </c>
      <c r="R31" s="402" t="s">
        <v>176</v>
      </c>
      <c r="S31" s="402" t="s">
        <v>179</v>
      </c>
      <c r="T31" s="402" t="s">
        <v>1069</v>
      </c>
      <c r="U31" s="402" t="s">
        <v>1070</v>
      </c>
      <c r="V31" s="402" t="s">
        <v>1071</v>
      </c>
      <c r="W31" s="402" t="s">
        <v>1072</v>
      </c>
      <c r="X31" s="402" t="s">
        <v>1073</v>
      </c>
      <c r="Y31" s="402" t="s">
        <v>1073</v>
      </c>
      <c r="Z31" s="402" t="s">
        <v>797</v>
      </c>
      <c r="AA31" s="402" t="s">
        <v>290</v>
      </c>
      <c r="AB31" s="402" t="s">
        <v>460</v>
      </c>
      <c r="AC31" s="402" t="s">
        <v>289</v>
      </c>
      <c r="AD31" s="402" t="s">
        <v>314</v>
      </c>
      <c r="AE31" s="402" t="s">
        <v>320</v>
      </c>
      <c r="AF31" s="402" t="s">
        <v>253</v>
      </c>
      <c r="AG31" s="378" t="s">
        <v>347</v>
      </c>
      <c r="AH31" s="378" t="s">
        <v>1177</v>
      </c>
      <c r="AI31" s="378" t="s">
        <v>1177</v>
      </c>
      <c r="AJ31" s="378" t="s">
        <v>1173</v>
      </c>
      <c r="AK31" s="378" t="s">
        <v>423</v>
      </c>
      <c r="AL31" s="378" t="s">
        <v>426</v>
      </c>
      <c r="AM31" s="378" t="s">
        <v>1180</v>
      </c>
      <c r="AN31" s="378" t="s">
        <v>1181</v>
      </c>
      <c r="AO31" s="402" t="s">
        <v>336</v>
      </c>
      <c r="AP31" s="402" t="s">
        <v>463</v>
      </c>
      <c r="AQ31" s="402" t="s">
        <v>860</v>
      </c>
      <c r="AR31" s="402" t="s">
        <v>494</v>
      </c>
      <c r="AS31" s="403" t="s">
        <v>1167</v>
      </c>
      <c r="AT31" s="372">
        <v>6</v>
      </c>
      <c r="AU31" s="372">
        <v>4</v>
      </c>
      <c r="AV31" s="372">
        <v>2</v>
      </c>
      <c r="AW31" s="376" t="s">
        <v>1157</v>
      </c>
    </row>
    <row r="32" spans="1:49" ht="13.5" thickBot="1"/>
    <row r="33" spans="1:4">
      <c r="A33" s="384" t="s">
        <v>499</v>
      </c>
      <c r="B33" s="382"/>
      <c r="C33" s="382"/>
      <c r="D33" s="383"/>
    </row>
    <row r="34" spans="1:4">
      <c r="A34" s="348" t="s">
        <v>862</v>
      </c>
      <c r="B34" s="349"/>
      <c r="C34" s="349"/>
      <c r="D34" s="350"/>
    </row>
    <row r="35" spans="1:4">
      <c r="A35" s="348" t="s">
        <v>863</v>
      </c>
      <c r="B35" s="349"/>
      <c r="C35" s="349"/>
      <c r="D35" s="350"/>
    </row>
    <row r="36" spans="1:4">
      <c r="A36" s="348" t="s">
        <v>864</v>
      </c>
      <c r="B36" s="349"/>
      <c r="C36" s="349"/>
      <c r="D36" s="350"/>
    </row>
    <row r="37" spans="1:4">
      <c r="A37" s="348" t="s">
        <v>865</v>
      </c>
      <c r="B37" s="349"/>
      <c r="C37" s="349"/>
      <c r="D37" s="350"/>
    </row>
    <row r="38" spans="1:4">
      <c r="A38" s="348" t="s">
        <v>1075</v>
      </c>
      <c r="B38" s="349"/>
      <c r="C38" s="349"/>
      <c r="D38" s="350"/>
    </row>
    <row r="39" spans="1:4">
      <c r="A39" s="348" t="s">
        <v>1076</v>
      </c>
      <c r="B39" s="349"/>
      <c r="C39" s="349"/>
      <c r="D39" s="350"/>
    </row>
    <row r="40" spans="1:4">
      <c r="A40" s="348" t="s">
        <v>1077</v>
      </c>
      <c r="B40" s="349"/>
      <c r="C40" s="349"/>
      <c r="D40" s="350"/>
    </row>
    <row r="41" spans="1:4">
      <c r="A41" s="348" t="s">
        <v>1078</v>
      </c>
      <c r="B41" s="349"/>
      <c r="C41" s="349"/>
      <c r="D41" s="350"/>
    </row>
    <row r="42" spans="1:4">
      <c r="A42" s="348" t="s">
        <v>866</v>
      </c>
      <c r="B42" s="349"/>
      <c r="C42" s="349"/>
      <c r="D42" s="350"/>
    </row>
    <row r="43" spans="1:4">
      <c r="A43" s="348" t="s">
        <v>867</v>
      </c>
      <c r="B43" s="349"/>
      <c r="C43" s="349"/>
      <c r="D43" s="350"/>
    </row>
    <row r="44" spans="1:4">
      <c r="A44" s="348" t="s">
        <v>868</v>
      </c>
      <c r="B44" s="349"/>
      <c r="C44" s="349"/>
      <c r="D44" s="350"/>
    </row>
    <row r="45" spans="1:4">
      <c r="A45" s="348" t="s">
        <v>869</v>
      </c>
      <c r="B45" s="349"/>
      <c r="C45" s="349"/>
      <c r="D45" s="350"/>
    </row>
    <row r="46" spans="1:4">
      <c r="A46" s="348" t="s">
        <v>1079</v>
      </c>
      <c r="B46" s="349"/>
      <c r="C46" s="349"/>
      <c r="D46" s="350"/>
    </row>
    <row r="47" spans="1:4">
      <c r="A47" s="348" t="s">
        <v>1080</v>
      </c>
      <c r="B47" s="349"/>
      <c r="C47" s="349"/>
      <c r="D47" s="350"/>
    </row>
    <row r="48" spans="1:4">
      <c r="A48" s="348" t="s">
        <v>1081</v>
      </c>
      <c r="B48" s="349"/>
      <c r="C48" s="349"/>
      <c r="D48" s="350"/>
    </row>
    <row r="49" spans="1:4">
      <c r="A49" s="348" t="s">
        <v>1082</v>
      </c>
      <c r="B49" s="349"/>
      <c r="C49" s="349"/>
      <c r="D49" s="350"/>
    </row>
    <row r="50" spans="1:4">
      <c r="A50" s="348" t="s">
        <v>1083</v>
      </c>
      <c r="B50" s="349"/>
      <c r="C50" s="349"/>
      <c r="D50" s="350"/>
    </row>
    <row r="51" spans="1:4">
      <c r="A51" s="348" t="s">
        <v>1084</v>
      </c>
      <c r="B51" s="349"/>
      <c r="C51" s="349"/>
      <c r="D51" s="350"/>
    </row>
    <row r="52" spans="1:4">
      <c r="A52" s="348" t="s">
        <v>1085</v>
      </c>
      <c r="B52" s="349"/>
      <c r="C52" s="349"/>
      <c r="D52" s="350"/>
    </row>
    <row r="53" spans="1:4">
      <c r="A53" s="348" t="s">
        <v>1086</v>
      </c>
      <c r="B53" s="349"/>
      <c r="C53" s="349"/>
      <c r="D53" s="350"/>
    </row>
    <row r="54" spans="1:4">
      <c r="A54" s="348" t="s">
        <v>1087</v>
      </c>
      <c r="B54" s="349"/>
      <c r="C54" s="349"/>
      <c r="D54" s="350"/>
    </row>
    <row r="55" spans="1:4">
      <c r="A55" s="348" t="s">
        <v>1088</v>
      </c>
      <c r="B55" s="349"/>
      <c r="C55" s="349"/>
      <c r="D55" s="350"/>
    </row>
    <row r="56" spans="1:4">
      <c r="A56" s="348" t="s">
        <v>1089</v>
      </c>
      <c r="B56" s="349"/>
      <c r="C56" s="349"/>
      <c r="D56" s="350"/>
    </row>
    <row r="57" spans="1:4">
      <c r="A57" s="348" t="s">
        <v>1146</v>
      </c>
      <c r="B57" s="349"/>
      <c r="C57" s="349"/>
      <c r="D57" s="350"/>
    </row>
    <row r="58" spans="1:4">
      <c r="A58" s="348"/>
      <c r="B58" s="349"/>
      <c r="C58" s="349"/>
      <c r="D58" s="350"/>
    </row>
    <row r="59" spans="1:4">
      <c r="A59" s="351" t="s">
        <v>500</v>
      </c>
      <c r="B59" s="349"/>
      <c r="C59" s="349"/>
      <c r="D59" s="350"/>
    </row>
    <row r="60" spans="1:4">
      <c r="A60" s="348" t="s">
        <v>501</v>
      </c>
      <c r="B60" s="349"/>
      <c r="C60" s="349"/>
      <c r="D60" s="350"/>
    </row>
    <row r="61" spans="1:4">
      <c r="A61" s="348" t="s">
        <v>502</v>
      </c>
      <c r="B61" s="349"/>
      <c r="C61" s="349"/>
      <c r="D61" s="350"/>
    </row>
    <row r="62" spans="1:4" ht="13.5" thickBot="1">
      <c r="A62" s="352" t="s">
        <v>502</v>
      </c>
      <c r="B62" s="353"/>
      <c r="C62" s="353"/>
      <c r="D62" s="354"/>
    </row>
  </sheetData>
  <sheetProtection password="81F4" sheet="1" objects="1" scenarios="1"/>
  <hyperlinks>
    <hyperlink ref="E7:E13" r:id="rId1" display="KCB036S4B" xr:uid="{FDBB7715-4BA6-4D31-82B5-12F0234BCD62}"/>
    <hyperlink ref="E14:E23" r:id="rId2" display="KCB092S4B" xr:uid="{E0613C4A-E243-4E43-A8B9-627B72D9665A}"/>
    <hyperlink ref="E24:E31" r:id="rId3" display="KCB180S4B" xr:uid="{5D5EF7F1-4E86-4C89-97D8-8623076BC319}"/>
    <hyperlink ref="M2" location="Contents!A1" display="&lt;&lt;BACK" xr:uid="{D6510EFB-24D6-4AD6-AB2F-BC5B2C0C6AEE}"/>
  </hyperlink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6511B-6F92-4BBC-937B-E13236DD8899}">
  <sheetPr codeName="Sheet34">
    <pageSetUpPr fitToPage="1"/>
  </sheetPr>
  <dimension ref="B1:BG60"/>
  <sheetViews>
    <sheetView showGridLines="0" zoomScale="80" zoomScaleNormal="80" workbookViewId="0">
      <selection activeCell="A18" sqref="A18"/>
    </sheetView>
  </sheetViews>
  <sheetFormatPr defaultRowHeight="12.75"/>
  <cols>
    <col min="1" max="1" width="9.140625" style="313"/>
    <col min="2" max="2" width="15.5703125" style="313" customWidth="1"/>
    <col min="3" max="3" width="11.5703125" style="313" customWidth="1"/>
    <col min="4" max="4" width="9.140625" style="313" customWidth="1"/>
    <col min="5" max="5" width="8.85546875" style="313" customWidth="1"/>
    <col min="6" max="6" width="9.7109375" style="313" customWidth="1"/>
    <col min="7" max="7" width="8.85546875" style="313" customWidth="1"/>
    <col min="8" max="8" width="8" style="313" customWidth="1"/>
    <col min="9" max="9" width="11" style="313" customWidth="1"/>
    <col min="10" max="10" width="13" style="313" customWidth="1"/>
    <col min="11" max="11" width="10.85546875" style="313" customWidth="1"/>
    <col min="12" max="12" width="10.42578125" style="313" customWidth="1"/>
    <col min="13" max="13" width="10.140625" style="313" customWidth="1"/>
    <col min="14" max="14" width="8.5703125" style="313" customWidth="1"/>
    <col min="15" max="15" width="10.85546875" style="313" customWidth="1"/>
    <col min="16" max="16" width="15.7109375" style="313" customWidth="1"/>
    <col min="17" max="17" width="15.140625" style="313" customWidth="1"/>
    <col min="18" max="18" width="12.85546875" style="313" customWidth="1"/>
    <col min="19" max="19" width="12.5703125" style="313" customWidth="1"/>
    <col min="20" max="20" width="10.7109375" style="313" customWidth="1"/>
    <col min="21" max="21" width="8" style="313" customWidth="1"/>
    <col min="22" max="22" width="9.140625" style="313" customWidth="1"/>
    <col min="23" max="23" width="11.5703125" style="313" customWidth="1"/>
    <col min="24" max="24" width="8.5703125" style="313" customWidth="1"/>
    <col min="25" max="25" width="11" style="313" customWidth="1"/>
    <col min="26" max="26" width="15" style="313" customWidth="1"/>
    <col min="27" max="27" width="25.28515625" style="313" customWidth="1"/>
    <col min="28" max="28" width="9.28515625" style="313" customWidth="1"/>
    <col min="29" max="29" width="9.85546875" style="313" customWidth="1"/>
    <col min="30" max="30" width="4.5703125" style="313" bestFit="1" customWidth="1"/>
    <col min="31" max="31" width="5.85546875" style="313" bestFit="1" customWidth="1"/>
    <col min="32" max="32" width="5.140625" style="313" bestFit="1" customWidth="1"/>
    <col min="33" max="41" width="15" style="313" customWidth="1"/>
    <col min="42" max="42" width="7.7109375" style="313" bestFit="1" customWidth="1"/>
    <col min="43" max="43" width="15" style="313" customWidth="1"/>
    <col min="44" max="44" width="10.85546875" style="313" customWidth="1"/>
    <col min="45" max="45" width="5.140625" style="313" bestFit="1" customWidth="1"/>
    <col min="46" max="46" width="9.5703125" style="313" customWidth="1"/>
    <col min="47" max="47" width="15" style="313" customWidth="1"/>
    <col min="48" max="49" width="7.5703125" style="313" bestFit="1" customWidth="1"/>
    <col min="50" max="50" width="8.5703125" style="313" bestFit="1" customWidth="1"/>
    <col min="51" max="51" width="15" style="313" customWidth="1"/>
    <col min="52" max="52" width="7.42578125" style="313" bestFit="1" customWidth="1"/>
    <col min="53" max="53" width="15" style="313" customWidth="1"/>
    <col min="54" max="54" width="30" style="313" bestFit="1" customWidth="1"/>
    <col min="55" max="55" width="15" style="313" customWidth="1"/>
    <col min="56" max="58" width="9.140625" style="313"/>
    <col min="59" max="59" width="14.85546875" style="313" bestFit="1" customWidth="1"/>
    <col min="60" max="16384" width="9.140625" style="313"/>
  </cols>
  <sheetData>
    <row r="1" spans="2:59" ht="15.75">
      <c r="B1" s="312"/>
      <c r="C1" s="312"/>
      <c r="D1" s="312"/>
      <c r="AB1" s="252"/>
    </row>
    <row r="2" spans="2:59">
      <c r="B2" s="996" t="s">
        <v>1117</v>
      </c>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252"/>
    </row>
    <row r="3" spans="2:59">
      <c r="B3" s="996" t="s">
        <v>1118</v>
      </c>
      <c r="C3" s="996" t="s">
        <v>1119</v>
      </c>
      <c r="D3" s="996"/>
      <c r="E3" s="996"/>
      <c r="F3" s="996"/>
      <c r="G3" s="996"/>
      <c r="H3" s="996"/>
      <c r="I3" s="996"/>
      <c r="J3" s="996"/>
      <c r="K3" s="996"/>
      <c r="L3" s="996"/>
      <c r="M3" s="996"/>
      <c r="N3" s="997" t="s">
        <v>1133</v>
      </c>
      <c r="O3" s="996"/>
      <c r="P3" s="997" t="s">
        <v>1134</v>
      </c>
      <c r="Q3" s="996"/>
      <c r="R3" s="996"/>
      <c r="S3" s="996"/>
      <c r="T3" s="997" t="s">
        <v>1138</v>
      </c>
      <c r="U3" s="996"/>
      <c r="V3" s="996"/>
      <c r="W3" s="997" t="s">
        <v>1141</v>
      </c>
      <c r="X3" s="997" t="s">
        <v>305</v>
      </c>
      <c r="Y3" s="997" t="s">
        <v>3081</v>
      </c>
      <c r="Z3" s="997" t="s">
        <v>1142</v>
      </c>
      <c r="AA3" s="997" t="s">
        <v>1143</v>
      </c>
      <c r="AB3" s="252"/>
    </row>
    <row r="4" spans="2:59">
      <c r="B4" s="996"/>
      <c r="C4" s="997" t="s">
        <v>1120</v>
      </c>
      <c r="D4" s="997" t="s">
        <v>1121</v>
      </c>
      <c r="E4" s="997" t="s">
        <v>1123</v>
      </c>
      <c r="F4" s="997" t="s">
        <v>1124</v>
      </c>
      <c r="G4" s="997" t="s">
        <v>1125</v>
      </c>
      <c r="H4" s="997" t="s">
        <v>1122</v>
      </c>
      <c r="I4" s="997" t="s">
        <v>1126</v>
      </c>
      <c r="J4" s="997" t="s">
        <v>1127</v>
      </c>
      <c r="K4" s="997" t="s">
        <v>1128</v>
      </c>
      <c r="L4" s="997" t="s">
        <v>1129</v>
      </c>
      <c r="M4" s="997" t="s">
        <v>1130</v>
      </c>
      <c r="N4" s="997" t="s">
        <v>1131</v>
      </c>
      <c r="O4" s="997" t="s">
        <v>1132</v>
      </c>
      <c r="P4" s="997" t="s">
        <v>1163</v>
      </c>
      <c r="Q4" s="997" t="s">
        <v>1135</v>
      </c>
      <c r="R4" s="997" t="s">
        <v>1136</v>
      </c>
      <c r="S4" s="997" t="s">
        <v>1137</v>
      </c>
      <c r="T4" s="996"/>
      <c r="U4" s="996"/>
      <c r="V4" s="996"/>
      <c r="W4" s="996"/>
      <c r="X4" s="996"/>
      <c r="Y4" s="996"/>
      <c r="Z4" s="996"/>
      <c r="AA4" s="996"/>
      <c r="AB4" s="252" t="s">
        <v>2248</v>
      </c>
    </row>
    <row r="5" spans="2:59">
      <c r="B5" s="996"/>
      <c r="C5" s="996"/>
      <c r="D5" s="996"/>
      <c r="E5" s="996"/>
      <c r="F5" s="996"/>
      <c r="G5" s="996"/>
      <c r="H5" s="996"/>
      <c r="I5" s="996"/>
      <c r="J5" s="996"/>
      <c r="K5" s="996"/>
      <c r="L5" s="996"/>
      <c r="M5" s="996"/>
      <c r="N5" s="996"/>
      <c r="O5" s="996"/>
      <c r="P5" s="996"/>
      <c r="Q5" s="996"/>
      <c r="R5" s="996"/>
      <c r="S5" s="996"/>
      <c r="T5" s="997" t="s">
        <v>1139</v>
      </c>
      <c r="U5" s="997" t="s">
        <v>1140</v>
      </c>
      <c r="V5" s="997" t="s">
        <v>1349</v>
      </c>
      <c r="W5" s="996"/>
      <c r="X5" s="996"/>
      <c r="Y5" s="996"/>
      <c r="Z5" s="996"/>
      <c r="AA5" s="996"/>
      <c r="AB5" s="252"/>
    </row>
    <row r="6" spans="2:59">
      <c r="B6" s="996"/>
      <c r="C6" s="996"/>
      <c r="D6" s="996"/>
      <c r="E6" s="996"/>
      <c r="F6" s="996"/>
      <c r="G6" s="996"/>
      <c r="H6" s="996"/>
      <c r="I6" s="996"/>
      <c r="J6" s="996"/>
      <c r="K6" s="996"/>
      <c r="L6" s="996"/>
      <c r="M6" s="996"/>
      <c r="N6" s="996"/>
      <c r="O6" s="996"/>
      <c r="P6" s="996"/>
      <c r="Q6" s="996"/>
      <c r="R6" s="996"/>
      <c r="S6" s="996"/>
      <c r="T6" s="996"/>
      <c r="U6" s="996"/>
      <c r="V6" s="996"/>
      <c r="W6" s="996"/>
      <c r="X6" s="996"/>
      <c r="Y6" s="996"/>
      <c r="Z6" s="996"/>
      <c r="AA6" s="996"/>
      <c r="AB6" s="252"/>
    </row>
    <row r="7" spans="2:59" s="318" customFormat="1">
      <c r="B7" s="17" t="s">
        <v>3082</v>
      </c>
      <c r="C7" s="11" t="s">
        <v>85</v>
      </c>
      <c r="D7" s="11" t="s">
        <v>157</v>
      </c>
      <c r="E7" s="11" t="s">
        <v>176</v>
      </c>
      <c r="F7" s="11" t="s">
        <v>179</v>
      </c>
      <c r="G7" s="11" t="s">
        <v>285</v>
      </c>
      <c r="H7" s="11" t="s">
        <v>657</v>
      </c>
      <c r="I7" s="11" t="s">
        <v>653</v>
      </c>
      <c r="J7" s="11" t="s">
        <v>655</v>
      </c>
      <c r="K7" s="11" t="s">
        <v>99</v>
      </c>
      <c r="L7" s="11" t="s">
        <v>118</v>
      </c>
      <c r="M7" s="11" t="s">
        <v>652</v>
      </c>
      <c r="N7" s="11" t="s">
        <v>45</v>
      </c>
      <c r="O7" s="12">
        <v>1</v>
      </c>
      <c r="P7" s="12">
        <v>1</v>
      </c>
      <c r="Q7" s="12">
        <v>4</v>
      </c>
      <c r="R7" s="12">
        <v>1</v>
      </c>
      <c r="S7" s="11" t="s">
        <v>524</v>
      </c>
      <c r="T7" s="361" t="s">
        <v>3079</v>
      </c>
      <c r="U7" s="11" t="s">
        <v>430</v>
      </c>
      <c r="V7" s="11" t="s">
        <v>435</v>
      </c>
      <c r="W7" s="11" t="s">
        <v>973</v>
      </c>
      <c r="X7" s="11" t="s">
        <v>309</v>
      </c>
      <c r="Y7" s="13" t="s">
        <v>3080</v>
      </c>
      <c r="Z7" s="14" t="s">
        <v>650</v>
      </c>
      <c r="AA7" s="11" t="s">
        <v>1166</v>
      </c>
      <c r="AB7" s="314"/>
      <c r="AC7" s="314"/>
      <c r="AD7" s="314"/>
      <c r="AE7" s="314"/>
      <c r="AF7" s="314"/>
      <c r="AG7" s="314"/>
      <c r="AH7" s="314"/>
      <c r="AI7" s="314"/>
      <c r="AJ7" s="314"/>
      <c r="AK7" s="314"/>
      <c r="AL7" s="314"/>
      <c r="AM7" s="314"/>
      <c r="AN7" s="314"/>
      <c r="AO7" s="314"/>
      <c r="AP7" s="315"/>
      <c r="AQ7" s="315"/>
      <c r="AR7" s="315"/>
      <c r="AS7" s="315"/>
      <c r="AT7" s="315"/>
      <c r="AU7" s="315"/>
      <c r="AV7" s="315"/>
      <c r="AW7" s="315"/>
      <c r="AX7" s="314"/>
      <c r="AY7" s="314"/>
      <c r="AZ7" s="314"/>
      <c r="BA7" s="314"/>
      <c r="BB7" s="316"/>
      <c r="BC7" s="314"/>
      <c r="BD7" s="317"/>
      <c r="BE7" s="317"/>
      <c r="BF7" s="317"/>
      <c r="BG7" s="317"/>
    </row>
    <row r="8" spans="2:59" s="318" customFormat="1">
      <c r="B8" s="385" t="s">
        <v>3082</v>
      </c>
      <c r="C8" s="326" t="s">
        <v>662</v>
      </c>
      <c r="D8" s="326" t="s">
        <v>157</v>
      </c>
      <c r="E8" s="326" t="s">
        <v>176</v>
      </c>
      <c r="F8" s="326" t="s">
        <v>179</v>
      </c>
      <c r="G8" s="326" t="s">
        <v>303</v>
      </c>
      <c r="H8" s="326" t="s">
        <v>301</v>
      </c>
      <c r="I8" s="326" t="s">
        <v>663</v>
      </c>
      <c r="J8" s="326" t="s">
        <v>665</v>
      </c>
      <c r="K8" s="326" t="s">
        <v>99</v>
      </c>
      <c r="L8" s="326" t="s">
        <v>117</v>
      </c>
      <c r="M8" s="326" t="s">
        <v>320</v>
      </c>
      <c r="N8" s="326" t="s">
        <v>45</v>
      </c>
      <c r="O8" s="327">
        <v>1</v>
      </c>
      <c r="P8" s="327">
        <v>1</v>
      </c>
      <c r="Q8" s="327">
        <v>4</v>
      </c>
      <c r="R8" s="327">
        <v>1</v>
      </c>
      <c r="S8" s="326" t="s">
        <v>668</v>
      </c>
      <c r="T8" s="326" t="s">
        <v>3079</v>
      </c>
      <c r="U8" s="326" t="s">
        <v>429</v>
      </c>
      <c r="V8" s="326" t="s">
        <v>435</v>
      </c>
      <c r="W8" s="326" t="s">
        <v>670</v>
      </c>
      <c r="X8" s="326" t="s">
        <v>309</v>
      </c>
      <c r="Y8" s="386" t="s">
        <v>3080</v>
      </c>
      <c r="Z8" s="58" t="s">
        <v>661</v>
      </c>
      <c r="AA8" s="326" t="s">
        <v>1166</v>
      </c>
      <c r="AB8" s="314"/>
      <c r="AC8" s="314"/>
      <c r="AD8" s="314"/>
      <c r="AE8" s="314"/>
      <c r="AF8" s="314"/>
      <c r="AG8" s="314"/>
      <c r="AH8" s="314"/>
      <c r="AI8" s="314"/>
      <c r="AJ8" s="314"/>
      <c r="AK8" s="314"/>
      <c r="AL8" s="314"/>
      <c r="AM8" s="314"/>
      <c r="AN8" s="314"/>
      <c r="AO8" s="314"/>
      <c r="AP8" s="315"/>
      <c r="AQ8" s="315"/>
      <c r="AR8" s="315"/>
      <c r="AS8" s="315"/>
      <c r="AT8" s="315"/>
      <c r="AU8" s="315"/>
      <c r="AV8" s="315"/>
      <c r="AW8" s="315"/>
      <c r="AX8" s="314"/>
      <c r="AY8" s="314"/>
      <c r="AZ8" s="314"/>
      <c r="BA8" s="314"/>
      <c r="BB8" s="316"/>
      <c r="BC8" s="314"/>
      <c r="BD8" s="317"/>
      <c r="BE8" s="317"/>
      <c r="BF8" s="317"/>
      <c r="BG8" s="317"/>
    </row>
    <row r="9" spans="2:59" s="318" customFormat="1">
      <c r="B9" s="17" t="s">
        <v>3083</v>
      </c>
      <c r="C9" s="11" t="s">
        <v>86</v>
      </c>
      <c r="D9" s="11" t="s">
        <v>158</v>
      </c>
      <c r="E9" s="11" t="s">
        <v>176</v>
      </c>
      <c r="F9" s="11" t="s">
        <v>179</v>
      </c>
      <c r="G9" s="11" t="s">
        <v>270</v>
      </c>
      <c r="H9" s="11" t="s">
        <v>681</v>
      </c>
      <c r="I9" s="11" t="s">
        <v>676</v>
      </c>
      <c r="J9" s="11" t="s">
        <v>678</v>
      </c>
      <c r="K9" s="11" t="s">
        <v>99</v>
      </c>
      <c r="L9" s="11" t="s">
        <v>118</v>
      </c>
      <c r="M9" s="11" t="s">
        <v>675</v>
      </c>
      <c r="N9" s="11" t="s">
        <v>45</v>
      </c>
      <c r="O9" s="12">
        <v>1</v>
      </c>
      <c r="P9" s="12">
        <v>1</v>
      </c>
      <c r="Q9" s="12">
        <v>5.5</v>
      </c>
      <c r="R9" s="12">
        <v>1</v>
      </c>
      <c r="S9" s="11" t="s">
        <v>524</v>
      </c>
      <c r="T9" s="11" t="s">
        <v>3079</v>
      </c>
      <c r="U9" s="11" t="s">
        <v>429</v>
      </c>
      <c r="V9" s="11" t="s">
        <v>435</v>
      </c>
      <c r="W9" s="11" t="s">
        <v>670</v>
      </c>
      <c r="X9" s="11" t="s">
        <v>682</v>
      </c>
      <c r="Y9" s="13" t="s">
        <v>3080</v>
      </c>
      <c r="Z9" s="14" t="s">
        <v>672</v>
      </c>
      <c r="AA9" s="11" t="s">
        <v>1166</v>
      </c>
      <c r="AB9" s="314"/>
      <c r="AC9" s="314"/>
      <c r="AD9" s="314"/>
      <c r="AE9" s="314"/>
      <c r="AF9" s="314"/>
      <c r="AG9" s="314"/>
      <c r="AH9" s="314"/>
      <c r="AI9" s="314"/>
      <c r="AJ9" s="314"/>
      <c r="AK9" s="314"/>
      <c r="AL9" s="314"/>
      <c r="AM9" s="314"/>
      <c r="AN9" s="314"/>
      <c r="AO9" s="314"/>
      <c r="AP9" s="315"/>
      <c r="AQ9" s="315"/>
      <c r="AR9" s="315"/>
      <c r="AS9" s="315"/>
      <c r="AT9" s="315"/>
      <c r="AU9" s="315"/>
      <c r="AV9" s="315"/>
      <c r="AW9" s="315"/>
      <c r="AX9" s="314"/>
      <c r="AY9" s="314"/>
      <c r="AZ9" s="314"/>
      <c r="BA9" s="314"/>
      <c r="BB9" s="316"/>
      <c r="BC9" s="314"/>
      <c r="BD9" s="317"/>
      <c r="BE9" s="317"/>
      <c r="BF9" s="317"/>
      <c r="BG9" s="317"/>
    </row>
    <row r="10" spans="2:59" s="318" customFormat="1">
      <c r="B10" s="385" t="s">
        <v>3083</v>
      </c>
      <c r="C10" s="326" t="s">
        <v>687</v>
      </c>
      <c r="D10" s="326" t="s">
        <v>689</v>
      </c>
      <c r="E10" s="326" t="s">
        <v>176</v>
      </c>
      <c r="F10" s="326" t="s">
        <v>179</v>
      </c>
      <c r="G10" s="326" t="s">
        <v>658</v>
      </c>
      <c r="H10" s="326" t="s">
        <v>694</v>
      </c>
      <c r="I10" s="326" t="s">
        <v>690</v>
      </c>
      <c r="J10" s="326" t="s">
        <v>692</v>
      </c>
      <c r="K10" s="326" t="s">
        <v>99</v>
      </c>
      <c r="L10" s="326" t="s">
        <v>117</v>
      </c>
      <c r="M10" s="326" t="s">
        <v>320</v>
      </c>
      <c r="N10" s="326" t="s">
        <v>45</v>
      </c>
      <c r="O10" s="327">
        <v>1</v>
      </c>
      <c r="P10" s="327">
        <v>1</v>
      </c>
      <c r="Q10" s="327">
        <v>5.5</v>
      </c>
      <c r="R10" s="327">
        <v>1</v>
      </c>
      <c r="S10" s="326" t="s">
        <v>668</v>
      </c>
      <c r="T10" s="326" t="s">
        <v>3079</v>
      </c>
      <c r="U10" s="326" t="s">
        <v>429</v>
      </c>
      <c r="V10" s="326" t="s">
        <v>435</v>
      </c>
      <c r="W10" s="326" t="s">
        <v>670</v>
      </c>
      <c r="X10" s="326" t="s">
        <v>682</v>
      </c>
      <c r="Y10" s="386" t="s">
        <v>3080</v>
      </c>
      <c r="Z10" s="58" t="s">
        <v>686</v>
      </c>
      <c r="AA10" s="326" t="s">
        <v>1166</v>
      </c>
      <c r="AB10" s="314"/>
      <c r="AC10" s="314"/>
      <c r="AD10" s="314"/>
      <c r="AE10" s="314"/>
      <c r="AF10" s="314"/>
      <c r="AG10" s="314"/>
      <c r="AH10" s="314"/>
      <c r="AI10" s="314"/>
      <c r="AJ10" s="314"/>
      <c r="AK10" s="314"/>
      <c r="AL10" s="314"/>
      <c r="AM10" s="314"/>
      <c r="AN10" s="314"/>
      <c r="AO10" s="314"/>
      <c r="AP10" s="315"/>
      <c r="AQ10" s="315"/>
      <c r="AR10" s="315"/>
      <c r="AS10" s="315"/>
      <c r="AT10" s="315"/>
      <c r="AU10" s="315"/>
      <c r="AV10" s="315"/>
      <c r="AW10" s="315"/>
      <c r="AX10" s="314"/>
      <c r="AY10" s="314"/>
      <c r="AZ10" s="314"/>
      <c r="BA10" s="314"/>
      <c r="BB10" s="316"/>
      <c r="BC10" s="314"/>
      <c r="BD10" s="317"/>
      <c r="BE10" s="317"/>
      <c r="BF10" s="317"/>
      <c r="BG10" s="317"/>
    </row>
    <row r="11" spans="2:59" s="318" customFormat="1">
      <c r="B11" s="17" t="s">
        <v>3084</v>
      </c>
      <c r="C11" s="11" t="s">
        <v>87</v>
      </c>
      <c r="D11" s="11" t="s">
        <v>159</v>
      </c>
      <c r="E11" s="11" t="s">
        <v>176</v>
      </c>
      <c r="F11" s="11" t="s">
        <v>179</v>
      </c>
      <c r="G11" s="11" t="s">
        <v>271</v>
      </c>
      <c r="H11" s="11" t="s">
        <v>681</v>
      </c>
      <c r="I11" s="11" t="s">
        <v>701</v>
      </c>
      <c r="J11" s="11" t="s">
        <v>703</v>
      </c>
      <c r="K11" s="11" t="s">
        <v>99</v>
      </c>
      <c r="L11" s="11" t="s">
        <v>118</v>
      </c>
      <c r="M11" s="11" t="s">
        <v>700</v>
      </c>
      <c r="N11" s="11" t="s">
        <v>402</v>
      </c>
      <c r="O11" s="12">
        <v>1</v>
      </c>
      <c r="P11" s="12">
        <v>1</v>
      </c>
      <c r="Q11" s="12">
        <v>8</v>
      </c>
      <c r="R11" s="12">
        <v>1</v>
      </c>
      <c r="S11" s="11" t="s">
        <v>524</v>
      </c>
      <c r="T11" s="11" t="s">
        <v>3079</v>
      </c>
      <c r="U11" s="11" t="s">
        <v>429</v>
      </c>
      <c r="V11" s="11" t="s">
        <v>435</v>
      </c>
      <c r="W11" s="11" t="s">
        <v>708</v>
      </c>
      <c r="X11" s="11" t="s">
        <v>706</v>
      </c>
      <c r="Y11" s="13" t="s">
        <v>3080</v>
      </c>
      <c r="Z11" s="14" t="s">
        <v>698</v>
      </c>
      <c r="AA11" s="11" t="s">
        <v>1167</v>
      </c>
      <c r="AB11" s="314"/>
      <c r="AC11" s="314"/>
      <c r="AD11" s="314"/>
      <c r="AE11" s="314"/>
      <c r="AF11" s="314"/>
      <c r="AG11" s="314"/>
      <c r="AH11" s="314"/>
      <c r="AI11" s="314"/>
      <c r="AJ11" s="314"/>
      <c r="AK11" s="314"/>
      <c r="AL11" s="314"/>
      <c r="AM11" s="314"/>
      <c r="AN11" s="314"/>
      <c r="AO11" s="314"/>
      <c r="AP11" s="315"/>
      <c r="AQ11" s="315"/>
      <c r="AR11" s="315"/>
      <c r="AS11" s="315"/>
      <c r="AT11" s="315"/>
      <c r="AU11" s="315"/>
      <c r="AV11" s="315"/>
      <c r="AW11" s="315"/>
      <c r="AX11" s="314"/>
      <c r="AY11" s="314"/>
      <c r="AZ11" s="314"/>
      <c r="BA11" s="314"/>
      <c r="BB11" s="316"/>
      <c r="BC11" s="314"/>
      <c r="BD11" s="317"/>
      <c r="BE11" s="317"/>
      <c r="BF11" s="317"/>
      <c r="BG11" s="317"/>
    </row>
    <row r="12" spans="2:59" s="318" customFormat="1">
      <c r="B12" s="385" t="s">
        <v>3084</v>
      </c>
      <c r="C12" s="326" t="s">
        <v>711</v>
      </c>
      <c r="D12" s="326" t="s">
        <v>158</v>
      </c>
      <c r="E12" s="326" t="s">
        <v>176</v>
      </c>
      <c r="F12" s="326" t="s">
        <v>179</v>
      </c>
      <c r="G12" s="326" t="s">
        <v>718</v>
      </c>
      <c r="H12" s="326" t="s">
        <v>719</v>
      </c>
      <c r="I12" s="326" t="s">
        <v>713</v>
      </c>
      <c r="J12" s="326" t="s">
        <v>715</v>
      </c>
      <c r="K12" s="326" t="s">
        <v>99</v>
      </c>
      <c r="L12" s="326" t="s">
        <v>119</v>
      </c>
      <c r="M12" s="326" t="s">
        <v>320</v>
      </c>
      <c r="N12" s="326" t="s">
        <v>402</v>
      </c>
      <c r="O12" s="327">
        <v>1</v>
      </c>
      <c r="P12" s="327">
        <v>1</v>
      </c>
      <c r="Q12" s="327">
        <v>8</v>
      </c>
      <c r="R12" s="327">
        <v>1</v>
      </c>
      <c r="S12" s="326" t="s">
        <v>521</v>
      </c>
      <c r="T12" s="326" t="s">
        <v>3079</v>
      </c>
      <c r="U12" s="326" t="s">
        <v>429</v>
      </c>
      <c r="V12" s="326" t="s">
        <v>435</v>
      </c>
      <c r="W12" s="326" t="s">
        <v>708</v>
      </c>
      <c r="X12" s="326" t="s">
        <v>706</v>
      </c>
      <c r="Y12" s="386" t="s">
        <v>3080</v>
      </c>
      <c r="Z12" s="58" t="s">
        <v>710</v>
      </c>
      <c r="AA12" s="326" t="s">
        <v>1167</v>
      </c>
      <c r="AB12" s="314"/>
      <c r="AC12" s="314"/>
      <c r="AD12" s="314"/>
      <c r="AE12" s="314"/>
      <c r="AF12" s="314"/>
      <c r="AG12" s="314"/>
      <c r="AH12" s="314"/>
      <c r="AI12" s="314"/>
      <c r="AJ12" s="314"/>
      <c r="AK12" s="314"/>
      <c r="AL12" s="314"/>
      <c r="AM12" s="314"/>
      <c r="AN12" s="314"/>
      <c r="AO12" s="314"/>
      <c r="AP12" s="315"/>
      <c r="AQ12" s="315"/>
      <c r="AR12" s="315"/>
      <c r="AS12" s="315"/>
      <c r="AT12" s="315"/>
      <c r="AU12" s="315"/>
      <c r="AV12" s="315"/>
      <c r="AW12" s="315"/>
      <c r="AX12" s="314"/>
      <c r="AY12" s="314"/>
      <c r="AZ12" s="314"/>
      <c r="BA12" s="314"/>
      <c r="BB12" s="316"/>
      <c r="BC12" s="314"/>
      <c r="BD12" s="317"/>
      <c r="BE12" s="317"/>
      <c r="BF12" s="317"/>
      <c r="BG12" s="317"/>
    </row>
    <row r="13" spans="2:59" s="318" customFormat="1">
      <c r="B13" s="323" t="s">
        <v>3065</v>
      </c>
      <c r="C13" s="11" t="s">
        <v>88</v>
      </c>
      <c r="D13" s="11" t="s">
        <v>160</v>
      </c>
      <c r="E13" s="11" t="s">
        <v>176</v>
      </c>
      <c r="F13" s="11" t="s">
        <v>179</v>
      </c>
      <c r="G13" s="11" t="s">
        <v>272</v>
      </c>
      <c r="H13" s="11" t="s">
        <v>301</v>
      </c>
      <c r="I13" s="11" t="s">
        <v>187</v>
      </c>
      <c r="J13" s="11" t="s">
        <v>725</v>
      </c>
      <c r="K13" s="11" t="s">
        <v>99</v>
      </c>
      <c r="L13" s="11" t="s">
        <v>120</v>
      </c>
      <c r="M13" s="11" t="s">
        <v>729</v>
      </c>
      <c r="N13" s="11" t="s">
        <v>402</v>
      </c>
      <c r="O13" s="12">
        <v>1</v>
      </c>
      <c r="P13" s="12">
        <v>1</v>
      </c>
      <c r="Q13" s="12">
        <v>8.5</v>
      </c>
      <c r="R13" s="12">
        <v>1</v>
      </c>
      <c r="S13" s="11" t="s">
        <v>533</v>
      </c>
      <c r="T13" s="11" t="s">
        <v>3079</v>
      </c>
      <c r="U13" s="11" t="s">
        <v>559</v>
      </c>
      <c r="V13" s="11" t="s">
        <v>436</v>
      </c>
      <c r="W13" s="11" t="s">
        <v>708</v>
      </c>
      <c r="X13" s="11" t="s">
        <v>732</v>
      </c>
      <c r="Y13" s="11" t="s">
        <v>324</v>
      </c>
      <c r="Z13" s="14" t="s">
        <v>727</v>
      </c>
      <c r="AA13" s="11" t="s">
        <v>1167</v>
      </c>
      <c r="AB13" s="314"/>
      <c r="AC13" s="314"/>
      <c r="AD13" s="314"/>
      <c r="AE13" s="314"/>
      <c r="AF13" s="314"/>
      <c r="AG13" s="314"/>
      <c r="AH13" s="314"/>
      <c r="AI13" s="314"/>
      <c r="AJ13" s="314"/>
      <c r="AK13" s="314"/>
      <c r="AL13" s="314"/>
      <c r="AM13" s="314"/>
      <c r="AN13" s="314"/>
      <c r="AO13" s="314"/>
      <c r="AP13" s="315"/>
      <c r="AQ13" s="315"/>
      <c r="AR13" s="315"/>
      <c r="AS13" s="315"/>
      <c r="AT13" s="315"/>
      <c r="AU13" s="315"/>
      <c r="AV13" s="315"/>
      <c r="AW13" s="315"/>
      <c r="AX13" s="314"/>
      <c r="AY13" s="314"/>
      <c r="AZ13" s="314"/>
      <c r="BA13" s="314"/>
      <c r="BB13" s="316"/>
      <c r="BC13" s="314"/>
      <c r="BD13" s="317"/>
      <c r="BE13" s="317"/>
      <c r="BF13" s="317"/>
      <c r="BG13" s="317"/>
    </row>
    <row r="14" spans="2:59" s="318" customFormat="1">
      <c r="B14" s="385" t="s">
        <v>3065</v>
      </c>
      <c r="C14" s="326" t="s">
        <v>88</v>
      </c>
      <c r="D14" s="326" t="s">
        <v>160</v>
      </c>
      <c r="E14" s="326" t="s">
        <v>176</v>
      </c>
      <c r="F14" s="326" t="s">
        <v>179</v>
      </c>
      <c r="G14" s="326" t="s">
        <v>272</v>
      </c>
      <c r="H14" s="326" t="s">
        <v>301</v>
      </c>
      <c r="I14" s="326" t="s">
        <v>187</v>
      </c>
      <c r="J14" s="326" t="s">
        <v>725</v>
      </c>
      <c r="K14" s="326" t="s">
        <v>99</v>
      </c>
      <c r="L14" s="326" t="s">
        <v>120</v>
      </c>
      <c r="M14" s="326" t="s">
        <v>729</v>
      </c>
      <c r="N14" s="326" t="s">
        <v>402</v>
      </c>
      <c r="O14" s="327">
        <v>1</v>
      </c>
      <c r="P14" s="327">
        <v>1</v>
      </c>
      <c r="Q14" s="327">
        <v>8.1999999999999993</v>
      </c>
      <c r="R14" s="327">
        <v>1</v>
      </c>
      <c r="S14" s="326" t="s">
        <v>524</v>
      </c>
      <c r="T14" s="326" t="s">
        <v>3079</v>
      </c>
      <c r="U14" s="326" t="s">
        <v>559</v>
      </c>
      <c r="V14" s="326" t="s">
        <v>436</v>
      </c>
      <c r="W14" s="326" t="s">
        <v>708</v>
      </c>
      <c r="X14" s="326" t="s">
        <v>732</v>
      </c>
      <c r="Y14" s="326" t="s">
        <v>45</v>
      </c>
      <c r="Z14" s="58" t="s">
        <v>734</v>
      </c>
      <c r="AA14" s="326" t="s">
        <v>1167</v>
      </c>
      <c r="AB14" s="314"/>
      <c r="AC14" s="314"/>
      <c r="AD14" s="314"/>
      <c r="AE14" s="314"/>
      <c r="AF14" s="314"/>
      <c r="AG14" s="314"/>
      <c r="AH14" s="314"/>
      <c r="AI14" s="314"/>
      <c r="AJ14" s="314"/>
      <c r="AK14" s="314"/>
      <c r="AL14" s="314"/>
      <c r="AM14" s="314"/>
      <c r="AN14" s="314"/>
      <c r="AO14" s="314"/>
      <c r="AP14" s="315"/>
      <c r="AQ14" s="315"/>
      <c r="AR14" s="315"/>
      <c r="AS14" s="315"/>
      <c r="AT14" s="315"/>
      <c r="AU14" s="315"/>
      <c r="AV14" s="315"/>
      <c r="AW14" s="315"/>
      <c r="AX14" s="314"/>
      <c r="AY14" s="314"/>
      <c r="AZ14" s="314"/>
      <c r="BA14" s="314"/>
      <c r="BB14" s="316"/>
      <c r="BC14" s="314"/>
      <c r="BD14" s="317"/>
      <c r="BE14" s="317"/>
      <c r="BF14" s="317"/>
      <c r="BG14" s="317"/>
    </row>
    <row r="15" spans="2:59" s="318" customFormat="1">
      <c r="B15" s="323" t="s">
        <v>3066</v>
      </c>
      <c r="C15" s="11" t="s">
        <v>89</v>
      </c>
      <c r="D15" s="11" t="s">
        <v>161</v>
      </c>
      <c r="E15" s="11" t="s">
        <v>176</v>
      </c>
      <c r="F15" s="11" t="s">
        <v>179</v>
      </c>
      <c r="G15" s="11" t="s">
        <v>681</v>
      </c>
      <c r="H15" s="11" t="s">
        <v>750</v>
      </c>
      <c r="I15" s="11" t="s">
        <v>745</v>
      </c>
      <c r="J15" s="11" t="s">
        <v>747</v>
      </c>
      <c r="K15" s="11" t="s">
        <v>99</v>
      </c>
      <c r="L15" s="11" t="s">
        <v>120</v>
      </c>
      <c r="M15" s="11" t="s">
        <v>744</v>
      </c>
      <c r="N15" s="11" t="s">
        <v>403</v>
      </c>
      <c r="O15" s="12">
        <v>2</v>
      </c>
      <c r="P15" s="12">
        <v>2</v>
      </c>
      <c r="Q15" s="12">
        <v>12</v>
      </c>
      <c r="R15" s="12">
        <v>2</v>
      </c>
      <c r="S15" s="11" t="s">
        <v>533</v>
      </c>
      <c r="T15" s="11" t="s">
        <v>3079</v>
      </c>
      <c r="U15" s="11" t="s">
        <v>559</v>
      </c>
      <c r="V15" s="11" t="s">
        <v>436</v>
      </c>
      <c r="W15" s="11" t="s">
        <v>1009</v>
      </c>
      <c r="X15" s="11" t="s">
        <v>732</v>
      </c>
      <c r="Y15" s="11" t="s">
        <v>324</v>
      </c>
      <c r="Z15" s="14" t="s">
        <v>742</v>
      </c>
      <c r="AA15" s="11" t="s">
        <v>1167</v>
      </c>
      <c r="AB15" s="314"/>
      <c r="AC15" s="314"/>
      <c r="AD15" s="314"/>
      <c r="AE15" s="314"/>
      <c r="AF15" s="314"/>
      <c r="AG15" s="314"/>
      <c r="AH15" s="314"/>
      <c r="AI15" s="314"/>
      <c r="AJ15" s="314"/>
      <c r="AK15" s="314"/>
      <c r="AL15" s="314"/>
      <c r="AM15" s="314"/>
      <c r="AN15" s="314"/>
      <c r="AO15" s="314"/>
      <c r="AP15" s="315"/>
      <c r="AQ15" s="315"/>
      <c r="AR15" s="315"/>
      <c r="AS15" s="315"/>
      <c r="AT15" s="315"/>
      <c r="AU15" s="315"/>
      <c r="AV15" s="315"/>
      <c r="AW15" s="315"/>
      <c r="AX15" s="314"/>
      <c r="AY15" s="314"/>
      <c r="AZ15" s="314"/>
      <c r="BA15" s="314"/>
      <c r="BB15" s="316"/>
      <c r="BC15" s="314"/>
      <c r="BD15" s="317"/>
      <c r="BE15" s="317"/>
      <c r="BF15" s="317"/>
      <c r="BG15" s="317"/>
    </row>
    <row r="16" spans="2:59" s="318" customFormat="1">
      <c r="B16" s="325" t="s">
        <v>3060</v>
      </c>
      <c r="C16" s="326" t="s">
        <v>89</v>
      </c>
      <c r="D16" s="326" t="s">
        <v>161</v>
      </c>
      <c r="E16" s="326" t="s">
        <v>176</v>
      </c>
      <c r="F16" s="326" t="s">
        <v>179</v>
      </c>
      <c r="G16" s="326" t="s">
        <v>681</v>
      </c>
      <c r="H16" s="326" t="s">
        <v>750</v>
      </c>
      <c r="I16" s="326" t="s">
        <v>745</v>
      </c>
      <c r="J16" s="326" t="s">
        <v>747</v>
      </c>
      <c r="K16" s="326" t="s">
        <v>99</v>
      </c>
      <c r="L16" s="326" t="s">
        <v>120</v>
      </c>
      <c r="M16" s="326" t="s">
        <v>744</v>
      </c>
      <c r="N16" s="326" t="s">
        <v>403</v>
      </c>
      <c r="O16" s="327">
        <v>2</v>
      </c>
      <c r="P16" s="327">
        <v>2</v>
      </c>
      <c r="Q16" s="327">
        <v>12</v>
      </c>
      <c r="R16" s="327">
        <v>2</v>
      </c>
      <c r="S16" s="326" t="s">
        <v>533</v>
      </c>
      <c r="T16" s="326" t="s">
        <v>3079</v>
      </c>
      <c r="U16" s="326" t="s">
        <v>559</v>
      </c>
      <c r="V16" s="326" t="s">
        <v>436</v>
      </c>
      <c r="W16" s="326" t="s">
        <v>763</v>
      </c>
      <c r="X16" s="326" t="s">
        <v>732</v>
      </c>
      <c r="Y16" s="326" t="s">
        <v>325</v>
      </c>
      <c r="Z16" s="58" t="s">
        <v>753</v>
      </c>
      <c r="AA16" s="326" t="s">
        <v>1167</v>
      </c>
      <c r="AB16" s="314"/>
      <c r="AC16" s="314"/>
      <c r="AD16" s="314"/>
      <c r="AE16" s="314"/>
      <c r="AF16" s="314"/>
      <c r="AG16" s="314"/>
      <c r="AH16" s="314"/>
      <c r="AI16" s="314"/>
      <c r="AJ16" s="314"/>
      <c r="AK16" s="314"/>
      <c r="AL16" s="314"/>
      <c r="AM16" s="314"/>
      <c r="AN16" s="314"/>
      <c r="AO16" s="314"/>
      <c r="AP16" s="315"/>
      <c r="AQ16" s="315"/>
      <c r="AR16" s="315"/>
      <c r="AS16" s="315"/>
      <c r="AT16" s="315"/>
      <c r="AU16" s="315"/>
      <c r="AV16" s="315"/>
      <c r="AW16" s="315"/>
      <c r="AX16" s="314"/>
      <c r="AY16" s="314"/>
      <c r="AZ16" s="314"/>
      <c r="BA16" s="314"/>
      <c r="BB16" s="316"/>
      <c r="BC16" s="314"/>
      <c r="BD16" s="317"/>
      <c r="BE16" s="317"/>
      <c r="BF16" s="317"/>
      <c r="BG16" s="317"/>
    </row>
    <row r="17" spans="2:59" s="318" customFormat="1">
      <c r="B17" s="323" t="s">
        <v>3067</v>
      </c>
      <c r="C17" s="11" t="s">
        <v>89</v>
      </c>
      <c r="D17" s="11" t="s">
        <v>161</v>
      </c>
      <c r="E17" s="11" t="s">
        <v>176</v>
      </c>
      <c r="F17" s="11" t="s">
        <v>179</v>
      </c>
      <c r="G17" s="11" t="s">
        <v>762</v>
      </c>
      <c r="H17" s="11" t="s">
        <v>301</v>
      </c>
      <c r="I17" s="11" t="s">
        <v>758</v>
      </c>
      <c r="J17" s="11" t="s">
        <v>760</v>
      </c>
      <c r="K17" s="11" t="s">
        <v>99</v>
      </c>
      <c r="L17" s="11" t="s">
        <v>120</v>
      </c>
      <c r="M17" s="11" t="s">
        <v>757</v>
      </c>
      <c r="N17" s="11" t="s">
        <v>403</v>
      </c>
      <c r="O17" s="12">
        <v>1</v>
      </c>
      <c r="P17" s="12">
        <v>1</v>
      </c>
      <c r="Q17" s="12">
        <v>6.1</v>
      </c>
      <c r="R17" s="12">
        <v>1</v>
      </c>
      <c r="S17" s="11" t="s">
        <v>533</v>
      </c>
      <c r="T17" s="11" t="s">
        <v>3079</v>
      </c>
      <c r="U17" s="11" t="s">
        <v>559</v>
      </c>
      <c r="V17" s="11" t="s">
        <v>436</v>
      </c>
      <c r="W17" s="11" t="s">
        <v>751</v>
      </c>
      <c r="X17" s="11" t="s">
        <v>732</v>
      </c>
      <c r="Y17" s="11" t="s">
        <v>324</v>
      </c>
      <c r="Z17" s="14" t="s">
        <v>755</v>
      </c>
      <c r="AA17" s="11" t="s">
        <v>1167</v>
      </c>
      <c r="AB17" s="314"/>
      <c r="AC17" s="314"/>
      <c r="AD17" s="314"/>
      <c r="AE17" s="314"/>
      <c r="AF17" s="314"/>
      <c r="AG17" s="314"/>
      <c r="AH17" s="314"/>
      <c r="AI17" s="314"/>
      <c r="AJ17" s="314"/>
      <c r="AK17" s="314"/>
      <c r="AL17" s="314"/>
      <c r="AM17" s="314"/>
      <c r="AN17" s="314"/>
      <c r="AO17" s="314"/>
      <c r="AP17" s="315"/>
      <c r="AQ17" s="315"/>
      <c r="AR17" s="315"/>
      <c r="AS17" s="315"/>
      <c r="AT17" s="315"/>
      <c r="AU17" s="315"/>
      <c r="AV17" s="315"/>
      <c r="AW17" s="315"/>
      <c r="AX17" s="314"/>
      <c r="AY17" s="314"/>
      <c r="AZ17" s="314"/>
      <c r="BA17" s="314"/>
      <c r="BB17" s="316"/>
      <c r="BC17" s="314"/>
      <c r="BD17" s="317"/>
      <c r="BE17" s="317"/>
      <c r="BF17" s="317"/>
      <c r="BG17" s="317"/>
    </row>
    <row r="18" spans="2:59" s="318" customFormat="1">
      <c r="B18" s="325" t="s">
        <v>3059</v>
      </c>
      <c r="C18" s="326" t="s">
        <v>89</v>
      </c>
      <c r="D18" s="326" t="s">
        <v>161</v>
      </c>
      <c r="E18" s="326" t="s">
        <v>176</v>
      </c>
      <c r="F18" s="326" t="s">
        <v>179</v>
      </c>
      <c r="G18" s="326" t="s">
        <v>762</v>
      </c>
      <c r="H18" s="326" t="s">
        <v>301</v>
      </c>
      <c r="I18" s="326" t="s">
        <v>758</v>
      </c>
      <c r="J18" s="326" t="s">
        <v>760</v>
      </c>
      <c r="K18" s="326" t="s">
        <v>99</v>
      </c>
      <c r="L18" s="326" t="s">
        <v>120</v>
      </c>
      <c r="M18" s="326" t="s">
        <v>757</v>
      </c>
      <c r="N18" s="326" t="s">
        <v>403</v>
      </c>
      <c r="O18" s="327">
        <v>1</v>
      </c>
      <c r="P18" s="327">
        <v>1</v>
      </c>
      <c r="Q18" s="327">
        <v>6.1</v>
      </c>
      <c r="R18" s="327">
        <v>1</v>
      </c>
      <c r="S18" s="326" t="s">
        <v>533</v>
      </c>
      <c r="T18" s="326" t="s">
        <v>3079</v>
      </c>
      <c r="U18" s="326" t="s">
        <v>559</v>
      </c>
      <c r="V18" s="326" t="s">
        <v>436</v>
      </c>
      <c r="W18" s="326" t="s">
        <v>751</v>
      </c>
      <c r="X18" s="326" t="s">
        <v>732</v>
      </c>
      <c r="Y18" s="326" t="s">
        <v>324</v>
      </c>
      <c r="Z18" s="58" t="s">
        <v>765</v>
      </c>
      <c r="AA18" s="326" t="s">
        <v>1167</v>
      </c>
      <c r="AB18" s="314"/>
      <c r="AC18" s="314"/>
      <c r="AD18" s="314"/>
      <c r="AE18" s="314"/>
      <c r="AF18" s="314"/>
      <c r="AG18" s="314"/>
      <c r="AH18" s="314"/>
      <c r="AI18" s="314"/>
      <c r="AJ18" s="314"/>
      <c r="AK18" s="314"/>
      <c r="AL18" s="314"/>
      <c r="AM18" s="314"/>
      <c r="AN18" s="314"/>
      <c r="AO18" s="314"/>
      <c r="AP18" s="315"/>
      <c r="AQ18" s="315"/>
      <c r="AR18" s="315"/>
      <c r="AS18" s="315"/>
      <c r="AT18" s="315"/>
      <c r="AU18" s="315"/>
      <c r="AV18" s="315"/>
      <c r="AW18" s="315"/>
      <c r="AX18" s="314"/>
      <c r="AY18" s="314"/>
      <c r="AZ18" s="314"/>
      <c r="BA18" s="314"/>
      <c r="BB18" s="316"/>
      <c r="BC18" s="314"/>
      <c r="BD18" s="317"/>
      <c r="BE18" s="317"/>
      <c r="BF18" s="317"/>
      <c r="BG18" s="317"/>
    </row>
    <row r="19" spans="2:59" s="318" customFormat="1">
      <c r="B19" s="323" t="s">
        <v>3068</v>
      </c>
      <c r="C19" s="11" t="s">
        <v>90</v>
      </c>
      <c r="D19" s="11" t="s">
        <v>162</v>
      </c>
      <c r="E19" s="11" t="s">
        <v>176</v>
      </c>
      <c r="F19" s="11" t="s">
        <v>179</v>
      </c>
      <c r="G19" s="11" t="s">
        <v>277</v>
      </c>
      <c r="H19" s="11" t="s">
        <v>301</v>
      </c>
      <c r="I19" s="11" t="s">
        <v>773</v>
      </c>
      <c r="J19" s="11" t="s">
        <v>775</v>
      </c>
      <c r="K19" s="11" t="s">
        <v>99</v>
      </c>
      <c r="L19" s="11" t="s">
        <v>120</v>
      </c>
      <c r="M19" s="11" t="s">
        <v>772</v>
      </c>
      <c r="N19" s="11" t="s">
        <v>403</v>
      </c>
      <c r="O19" s="12">
        <v>2</v>
      </c>
      <c r="P19" s="12">
        <v>2</v>
      </c>
      <c r="Q19" s="12">
        <v>6.7</v>
      </c>
      <c r="R19" s="12">
        <v>2</v>
      </c>
      <c r="S19" s="11" t="s">
        <v>533</v>
      </c>
      <c r="T19" s="11" t="s">
        <v>3079</v>
      </c>
      <c r="U19" s="11" t="s">
        <v>798</v>
      </c>
      <c r="V19" s="11" t="s">
        <v>437</v>
      </c>
      <c r="W19" s="11" t="s">
        <v>1022</v>
      </c>
      <c r="X19" s="11" t="s">
        <v>732</v>
      </c>
      <c r="Y19" s="11" t="s">
        <v>324</v>
      </c>
      <c r="Z19" s="14" t="s">
        <v>770</v>
      </c>
      <c r="AA19" s="11" t="s">
        <v>1167</v>
      </c>
      <c r="AB19" s="314"/>
      <c r="AC19" s="314"/>
      <c r="AD19" s="314"/>
      <c r="AE19" s="314"/>
      <c r="AF19" s="314"/>
      <c r="AG19" s="314"/>
      <c r="AH19" s="314"/>
      <c r="AI19" s="314"/>
      <c r="AJ19" s="314"/>
      <c r="AK19" s="314"/>
      <c r="AL19" s="314"/>
      <c r="AM19" s="314"/>
      <c r="AN19" s="314"/>
      <c r="AO19" s="314"/>
      <c r="AP19" s="315"/>
      <c r="AQ19" s="315"/>
      <c r="AR19" s="315"/>
      <c r="AS19" s="315"/>
      <c r="AT19" s="315"/>
      <c r="AU19" s="315"/>
      <c r="AV19" s="315"/>
      <c r="AW19" s="315"/>
      <c r="AX19" s="314"/>
      <c r="AY19" s="314"/>
      <c r="AZ19" s="314"/>
      <c r="BA19" s="314"/>
      <c r="BB19" s="316"/>
      <c r="BC19" s="314"/>
      <c r="BD19" s="317"/>
      <c r="BE19" s="317"/>
      <c r="BF19" s="317"/>
      <c r="BG19" s="317"/>
    </row>
    <row r="20" spans="2:59" s="318" customFormat="1">
      <c r="B20" s="325" t="s">
        <v>3058</v>
      </c>
      <c r="C20" s="326" t="s">
        <v>90</v>
      </c>
      <c r="D20" s="326" t="s">
        <v>162</v>
      </c>
      <c r="E20" s="326" t="s">
        <v>176</v>
      </c>
      <c r="F20" s="326" t="s">
        <v>179</v>
      </c>
      <c r="G20" s="326" t="s">
        <v>277</v>
      </c>
      <c r="H20" s="326" t="s">
        <v>301</v>
      </c>
      <c r="I20" s="326" t="s">
        <v>773</v>
      </c>
      <c r="J20" s="326" t="s">
        <v>775</v>
      </c>
      <c r="K20" s="326" t="s">
        <v>99</v>
      </c>
      <c r="L20" s="326" t="s">
        <v>120</v>
      </c>
      <c r="M20" s="326" t="s">
        <v>772</v>
      </c>
      <c r="N20" s="326" t="s">
        <v>403</v>
      </c>
      <c r="O20" s="327">
        <v>2</v>
      </c>
      <c r="P20" s="327">
        <v>2</v>
      </c>
      <c r="Q20" s="327">
        <v>6.7</v>
      </c>
      <c r="R20" s="327">
        <v>2</v>
      </c>
      <c r="S20" s="326" t="s">
        <v>533</v>
      </c>
      <c r="T20" s="326" t="s">
        <v>3079</v>
      </c>
      <c r="U20" s="326" t="s">
        <v>798</v>
      </c>
      <c r="V20" s="326" t="s">
        <v>437</v>
      </c>
      <c r="W20" s="326" t="s">
        <v>780</v>
      </c>
      <c r="X20" s="326" t="s">
        <v>732</v>
      </c>
      <c r="Y20" s="326" t="s">
        <v>325</v>
      </c>
      <c r="Z20" s="58" t="s">
        <v>782</v>
      </c>
      <c r="AA20" s="326" t="s">
        <v>1167</v>
      </c>
      <c r="AB20" s="314"/>
      <c r="AC20" s="314"/>
      <c r="AD20" s="314"/>
      <c r="AE20" s="314"/>
      <c r="AF20" s="314"/>
      <c r="AG20" s="314"/>
      <c r="AH20" s="314"/>
      <c r="AI20" s="314"/>
      <c r="AJ20" s="314"/>
      <c r="AK20" s="314"/>
      <c r="AL20" s="314"/>
      <c r="AM20" s="314"/>
      <c r="AN20" s="314"/>
      <c r="AO20" s="314"/>
      <c r="AP20" s="315"/>
      <c r="AQ20" s="315"/>
      <c r="AR20" s="315"/>
      <c r="AS20" s="315"/>
      <c r="AT20" s="315"/>
      <c r="AU20" s="315"/>
      <c r="AV20" s="315"/>
      <c r="AW20" s="315"/>
      <c r="AX20" s="314"/>
      <c r="AY20" s="314"/>
      <c r="AZ20" s="314"/>
      <c r="BA20" s="314"/>
      <c r="BB20" s="316"/>
      <c r="BC20" s="314"/>
      <c r="BD20" s="317"/>
      <c r="BE20" s="317"/>
      <c r="BF20" s="317"/>
      <c r="BG20" s="317"/>
    </row>
    <row r="21" spans="2:59" s="318" customFormat="1">
      <c r="B21" s="323" t="s">
        <v>3069</v>
      </c>
      <c r="C21" s="11" t="s">
        <v>91</v>
      </c>
      <c r="D21" s="11" t="s">
        <v>163</v>
      </c>
      <c r="E21" s="11" t="s">
        <v>176</v>
      </c>
      <c r="F21" s="11" t="s">
        <v>179</v>
      </c>
      <c r="G21" s="11" t="s">
        <v>276</v>
      </c>
      <c r="H21" s="11" t="s">
        <v>285</v>
      </c>
      <c r="I21" s="11" t="s">
        <v>792</v>
      </c>
      <c r="J21" s="11" t="s">
        <v>794</v>
      </c>
      <c r="K21" s="11" t="s">
        <v>99</v>
      </c>
      <c r="L21" s="11" t="s">
        <v>120</v>
      </c>
      <c r="M21" s="11" t="s">
        <v>791</v>
      </c>
      <c r="N21" s="11" t="s">
        <v>404</v>
      </c>
      <c r="O21" s="12">
        <v>2</v>
      </c>
      <c r="P21" s="12">
        <v>2</v>
      </c>
      <c r="Q21" s="12">
        <v>8</v>
      </c>
      <c r="R21" s="12">
        <v>2</v>
      </c>
      <c r="S21" s="11" t="s">
        <v>533</v>
      </c>
      <c r="T21" s="11" t="s">
        <v>3079</v>
      </c>
      <c r="U21" s="11" t="s">
        <v>798</v>
      </c>
      <c r="V21" s="11" t="s">
        <v>437</v>
      </c>
      <c r="W21" s="11" t="s">
        <v>1035</v>
      </c>
      <c r="X21" s="11" t="s">
        <v>732</v>
      </c>
      <c r="Y21" s="11" t="s">
        <v>324</v>
      </c>
      <c r="Z21" s="14" t="s">
        <v>789</v>
      </c>
      <c r="AA21" s="11" t="s">
        <v>1167</v>
      </c>
      <c r="AB21" s="314"/>
      <c r="AC21" s="314"/>
      <c r="AD21" s="314"/>
      <c r="AE21" s="314"/>
      <c r="AF21" s="314"/>
      <c r="AG21" s="314"/>
      <c r="AH21" s="314"/>
      <c r="AI21" s="314"/>
      <c r="AJ21" s="314"/>
      <c r="AK21" s="314"/>
      <c r="AL21" s="314"/>
      <c r="AM21" s="314"/>
      <c r="AN21" s="314"/>
      <c r="AO21" s="314"/>
      <c r="AP21" s="315"/>
      <c r="AQ21" s="315"/>
      <c r="AR21" s="315"/>
      <c r="AS21" s="315"/>
      <c r="AT21" s="315"/>
      <c r="AU21" s="315"/>
      <c r="AV21" s="315"/>
      <c r="AW21" s="315"/>
      <c r="AX21" s="314"/>
      <c r="AY21" s="314"/>
      <c r="AZ21" s="314"/>
      <c r="BA21" s="314"/>
      <c r="BB21" s="316"/>
      <c r="BC21" s="314"/>
      <c r="BD21" s="317"/>
      <c r="BE21" s="317"/>
      <c r="BF21" s="317"/>
      <c r="BG21" s="317"/>
    </row>
    <row r="22" spans="2:59" s="318" customFormat="1">
      <c r="B22" s="325" t="s">
        <v>3057</v>
      </c>
      <c r="C22" s="326" t="s">
        <v>91</v>
      </c>
      <c r="D22" s="326" t="s">
        <v>163</v>
      </c>
      <c r="E22" s="326" t="s">
        <v>176</v>
      </c>
      <c r="F22" s="326" t="s">
        <v>179</v>
      </c>
      <c r="G22" s="326" t="s">
        <v>276</v>
      </c>
      <c r="H22" s="326" t="s">
        <v>285</v>
      </c>
      <c r="I22" s="326" t="s">
        <v>792</v>
      </c>
      <c r="J22" s="326" t="s">
        <v>794</v>
      </c>
      <c r="K22" s="326" t="s">
        <v>99</v>
      </c>
      <c r="L22" s="326" t="s">
        <v>120</v>
      </c>
      <c r="M22" s="326" t="s">
        <v>791</v>
      </c>
      <c r="N22" s="326" t="s">
        <v>404</v>
      </c>
      <c r="O22" s="327">
        <v>2</v>
      </c>
      <c r="P22" s="327">
        <v>2</v>
      </c>
      <c r="Q22" s="329">
        <v>8</v>
      </c>
      <c r="R22" s="327">
        <v>2</v>
      </c>
      <c r="S22" s="326" t="s">
        <v>533</v>
      </c>
      <c r="T22" s="326" t="s">
        <v>3079</v>
      </c>
      <c r="U22" s="326" t="s">
        <v>798</v>
      </c>
      <c r="V22" s="326" t="s">
        <v>437</v>
      </c>
      <c r="W22" s="326" t="s">
        <v>799</v>
      </c>
      <c r="X22" s="326" t="s">
        <v>732</v>
      </c>
      <c r="Y22" s="326" t="s">
        <v>325</v>
      </c>
      <c r="Z22" s="58" t="s">
        <v>801</v>
      </c>
      <c r="AA22" s="326" t="s">
        <v>1167</v>
      </c>
      <c r="AB22" s="314"/>
      <c r="AC22" s="314"/>
      <c r="AD22" s="314"/>
      <c r="AE22" s="314"/>
      <c r="AF22" s="314"/>
      <c r="AG22" s="314"/>
      <c r="AH22" s="314"/>
      <c r="AI22" s="314"/>
      <c r="AJ22" s="314"/>
      <c r="AK22" s="314"/>
      <c r="AL22" s="314"/>
      <c r="AM22" s="314"/>
      <c r="AN22" s="314"/>
      <c r="AO22" s="314"/>
      <c r="AP22" s="315"/>
      <c r="AQ22" s="315"/>
      <c r="AR22" s="315"/>
      <c r="AS22" s="315"/>
      <c r="AT22" s="315"/>
      <c r="AU22" s="315"/>
      <c r="AV22" s="315"/>
      <c r="AW22" s="315"/>
      <c r="AX22" s="314"/>
      <c r="AY22" s="314"/>
      <c r="AZ22" s="314"/>
      <c r="BA22" s="314"/>
      <c r="BB22" s="316"/>
      <c r="BC22" s="314"/>
      <c r="BD22" s="317"/>
      <c r="BE22" s="317"/>
      <c r="BF22" s="317"/>
      <c r="BG22" s="319"/>
    </row>
    <row r="23" spans="2:59" s="318" customFormat="1">
      <c r="B23" s="323" t="s">
        <v>3070</v>
      </c>
      <c r="C23" s="11" t="s">
        <v>92</v>
      </c>
      <c r="D23" s="11" t="s">
        <v>164</v>
      </c>
      <c r="E23" s="11" t="s">
        <v>176</v>
      </c>
      <c r="F23" s="11" t="s">
        <v>179</v>
      </c>
      <c r="G23" s="11" t="s">
        <v>286</v>
      </c>
      <c r="H23" s="11" t="s">
        <v>274</v>
      </c>
      <c r="I23" s="11" t="s">
        <v>805</v>
      </c>
      <c r="J23" s="11" t="s">
        <v>807</v>
      </c>
      <c r="K23" s="11" t="s">
        <v>99</v>
      </c>
      <c r="L23" s="11" t="s">
        <v>122</v>
      </c>
      <c r="M23" s="11" t="s">
        <v>169</v>
      </c>
      <c r="N23" s="11" t="s">
        <v>404</v>
      </c>
      <c r="O23" s="12">
        <v>2</v>
      </c>
      <c r="P23" s="12">
        <v>2</v>
      </c>
      <c r="Q23" s="12" t="s">
        <v>1159</v>
      </c>
      <c r="R23" s="12">
        <v>2</v>
      </c>
      <c r="S23" s="11" t="s">
        <v>590</v>
      </c>
      <c r="T23" s="11" t="s">
        <v>3079</v>
      </c>
      <c r="U23" s="11" t="s">
        <v>607</v>
      </c>
      <c r="V23" s="11" t="s">
        <v>608</v>
      </c>
      <c r="W23" s="11" t="s">
        <v>1045</v>
      </c>
      <c r="X23" s="11" t="s">
        <v>313</v>
      </c>
      <c r="Y23" s="11" t="s">
        <v>311</v>
      </c>
      <c r="Z23" s="14" t="s">
        <v>803</v>
      </c>
      <c r="AA23" s="11" t="s">
        <v>1167</v>
      </c>
      <c r="AB23" s="314"/>
      <c r="AC23" s="314"/>
      <c r="AD23" s="314"/>
      <c r="AE23" s="314"/>
      <c r="AF23" s="314"/>
      <c r="AG23" s="314"/>
      <c r="AH23" s="314"/>
      <c r="AI23" s="314"/>
      <c r="AJ23" s="314"/>
      <c r="AK23" s="314"/>
      <c r="AL23" s="314"/>
      <c r="AM23" s="314"/>
      <c r="AN23" s="314"/>
      <c r="AO23" s="314"/>
      <c r="AP23" s="315"/>
      <c r="AQ23" s="315"/>
      <c r="AR23" s="315"/>
      <c r="AS23" s="315"/>
      <c r="AT23" s="315"/>
      <c r="AU23" s="315"/>
      <c r="AV23" s="315"/>
      <c r="AW23" s="315"/>
      <c r="AX23" s="314"/>
      <c r="AY23" s="314"/>
      <c r="AZ23" s="314"/>
      <c r="BA23" s="314"/>
      <c r="BB23" s="316"/>
      <c r="BC23" s="314"/>
      <c r="BD23" s="317"/>
      <c r="BE23" s="317"/>
      <c r="BF23" s="317"/>
      <c r="BG23" s="317"/>
    </row>
    <row r="24" spans="2:59" s="318" customFormat="1">
      <c r="B24" s="325" t="s">
        <v>3056</v>
      </c>
      <c r="C24" s="326" t="s">
        <v>92</v>
      </c>
      <c r="D24" s="326" t="s">
        <v>164</v>
      </c>
      <c r="E24" s="326" t="s">
        <v>176</v>
      </c>
      <c r="F24" s="326" t="s">
        <v>179</v>
      </c>
      <c r="G24" s="326" t="s">
        <v>286</v>
      </c>
      <c r="H24" s="326" t="s">
        <v>274</v>
      </c>
      <c r="I24" s="326" t="s">
        <v>805</v>
      </c>
      <c r="J24" s="326" t="s">
        <v>807</v>
      </c>
      <c r="K24" s="326" t="s">
        <v>99</v>
      </c>
      <c r="L24" s="326" t="s">
        <v>122</v>
      </c>
      <c r="M24" s="326" t="s">
        <v>169</v>
      </c>
      <c r="N24" s="326" t="s">
        <v>404</v>
      </c>
      <c r="O24" s="327">
        <v>2</v>
      </c>
      <c r="P24" s="327">
        <v>2</v>
      </c>
      <c r="Q24" s="327" t="s">
        <v>1159</v>
      </c>
      <c r="R24" s="327">
        <v>2</v>
      </c>
      <c r="S24" s="326" t="s">
        <v>590</v>
      </c>
      <c r="T24" s="326" t="s">
        <v>3079</v>
      </c>
      <c r="U24" s="326" t="s">
        <v>607</v>
      </c>
      <c r="V24" s="326" t="s">
        <v>608</v>
      </c>
      <c r="W24" s="326" t="s">
        <v>812</v>
      </c>
      <c r="X24" s="326" t="s">
        <v>313</v>
      </c>
      <c r="Y24" s="326" t="s">
        <v>252</v>
      </c>
      <c r="Z24" s="58" t="s">
        <v>814</v>
      </c>
      <c r="AA24" s="326" t="s">
        <v>1167</v>
      </c>
      <c r="AB24" s="314"/>
      <c r="AC24" s="314"/>
      <c r="AD24" s="314"/>
      <c r="AE24" s="314"/>
      <c r="AF24" s="314"/>
      <c r="AG24" s="314"/>
      <c r="AH24" s="314"/>
      <c r="AI24" s="314"/>
      <c r="AJ24" s="314"/>
      <c r="AK24" s="314"/>
      <c r="AL24" s="314"/>
      <c r="AM24" s="314"/>
      <c r="AN24" s="314"/>
      <c r="AO24" s="314"/>
      <c r="AP24" s="315"/>
      <c r="AQ24" s="315"/>
      <c r="AR24" s="315"/>
      <c r="AS24" s="315"/>
      <c r="AT24" s="315"/>
      <c r="AU24" s="315"/>
      <c r="AV24" s="315"/>
      <c r="AW24" s="315"/>
      <c r="AX24" s="314"/>
      <c r="AY24" s="314"/>
      <c r="AZ24" s="314"/>
      <c r="BA24" s="314"/>
      <c r="BB24" s="316"/>
      <c r="BC24" s="314"/>
      <c r="BD24" s="317"/>
      <c r="BE24" s="317"/>
      <c r="BF24" s="317"/>
      <c r="BG24" s="317"/>
    </row>
    <row r="25" spans="2:59" s="318" customFormat="1">
      <c r="B25" s="323" t="s">
        <v>3071</v>
      </c>
      <c r="C25" s="11" t="s">
        <v>94</v>
      </c>
      <c r="D25" s="11" t="s">
        <v>166</v>
      </c>
      <c r="E25" s="11" t="s">
        <v>176</v>
      </c>
      <c r="F25" s="11" t="s">
        <v>179</v>
      </c>
      <c r="G25" s="11" t="s">
        <v>284</v>
      </c>
      <c r="H25" s="11" t="s">
        <v>285</v>
      </c>
      <c r="I25" s="11" t="s">
        <v>822</v>
      </c>
      <c r="J25" s="11" t="s">
        <v>824</v>
      </c>
      <c r="K25" s="11" t="s">
        <v>99</v>
      </c>
      <c r="L25" s="11" t="s">
        <v>121</v>
      </c>
      <c r="M25" s="11" t="s">
        <v>819</v>
      </c>
      <c r="N25" s="11" t="s">
        <v>859</v>
      </c>
      <c r="O25" s="12">
        <v>1</v>
      </c>
      <c r="P25" s="12">
        <v>3</v>
      </c>
      <c r="Q25" s="12">
        <v>6.3</v>
      </c>
      <c r="R25" s="12">
        <v>3</v>
      </c>
      <c r="S25" s="11" t="s">
        <v>579</v>
      </c>
      <c r="T25" s="11" t="s">
        <v>3079</v>
      </c>
      <c r="U25" s="11" t="s">
        <v>1188</v>
      </c>
      <c r="V25" s="11" t="s">
        <v>608</v>
      </c>
      <c r="W25" s="11" t="s">
        <v>1052</v>
      </c>
      <c r="X25" s="11" t="s">
        <v>313</v>
      </c>
      <c r="Y25" s="11" t="s">
        <v>311</v>
      </c>
      <c r="Z25" s="14" t="s">
        <v>821</v>
      </c>
      <c r="AA25" s="11" t="s">
        <v>1167</v>
      </c>
      <c r="AB25" s="314"/>
      <c r="AC25" s="314"/>
      <c r="AD25" s="314"/>
      <c r="AE25" s="314"/>
      <c r="AF25" s="314"/>
      <c r="AG25" s="314"/>
      <c r="AH25" s="314"/>
      <c r="AI25" s="314"/>
      <c r="AJ25" s="314"/>
      <c r="AK25" s="314"/>
      <c r="AL25" s="314"/>
      <c r="AM25" s="314"/>
      <c r="AN25" s="314"/>
      <c r="AO25" s="314"/>
      <c r="AP25" s="315"/>
      <c r="AQ25" s="315"/>
      <c r="AR25" s="315"/>
      <c r="AS25" s="315"/>
      <c r="AT25" s="315"/>
      <c r="AU25" s="315"/>
      <c r="AV25" s="315"/>
      <c r="AW25" s="315"/>
      <c r="AX25" s="314"/>
      <c r="AY25" s="314"/>
      <c r="AZ25" s="314"/>
      <c r="BA25" s="314"/>
      <c r="BB25" s="316"/>
      <c r="BC25" s="314"/>
      <c r="BD25" s="317"/>
      <c r="BE25" s="317"/>
      <c r="BF25" s="317"/>
      <c r="BG25" s="317"/>
    </row>
    <row r="26" spans="2:59" s="318" customFormat="1">
      <c r="B26" s="325" t="s">
        <v>3055</v>
      </c>
      <c r="C26" s="326" t="s">
        <v>94</v>
      </c>
      <c r="D26" s="326" t="s">
        <v>166</v>
      </c>
      <c r="E26" s="326" t="s">
        <v>176</v>
      </c>
      <c r="F26" s="326" t="s">
        <v>179</v>
      </c>
      <c r="G26" s="326" t="s">
        <v>284</v>
      </c>
      <c r="H26" s="326" t="s">
        <v>285</v>
      </c>
      <c r="I26" s="326" t="s">
        <v>822</v>
      </c>
      <c r="J26" s="326" t="s">
        <v>824</v>
      </c>
      <c r="K26" s="326" t="s">
        <v>99</v>
      </c>
      <c r="L26" s="326" t="s">
        <v>121</v>
      </c>
      <c r="M26" s="326" t="s">
        <v>819</v>
      </c>
      <c r="N26" s="326" t="s">
        <v>859</v>
      </c>
      <c r="O26" s="327">
        <v>1</v>
      </c>
      <c r="P26" s="327">
        <v>2</v>
      </c>
      <c r="Q26" s="327">
        <v>12.2</v>
      </c>
      <c r="R26" s="327">
        <v>3</v>
      </c>
      <c r="S26" s="326" t="s">
        <v>579</v>
      </c>
      <c r="T26" s="326" t="s">
        <v>3079</v>
      </c>
      <c r="U26" s="326" t="s">
        <v>1188</v>
      </c>
      <c r="V26" s="326" t="s">
        <v>608</v>
      </c>
      <c r="W26" s="326" t="s">
        <v>828</v>
      </c>
      <c r="X26" s="326" t="s">
        <v>313</v>
      </c>
      <c r="Y26" s="326" t="s">
        <v>253</v>
      </c>
      <c r="Z26" s="58" t="s">
        <v>829</v>
      </c>
      <c r="AA26" s="326" t="s">
        <v>1167</v>
      </c>
      <c r="AB26" s="314"/>
      <c r="AC26" s="314"/>
      <c r="AD26" s="314"/>
      <c r="AE26" s="314"/>
      <c r="AF26" s="314"/>
      <c r="AG26" s="314"/>
      <c r="AH26" s="314"/>
      <c r="AI26" s="314"/>
      <c r="AJ26" s="314"/>
      <c r="AK26" s="314"/>
      <c r="AL26" s="314"/>
      <c r="AM26" s="314"/>
      <c r="AN26" s="314"/>
      <c r="AO26" s="314"/>
      <c r="AP26" s="315"/>
      <c r="AQ26" s="315"/>
      <c r="AR26" s="315"/>
      <c r="AS26" s="315"/>
      <c r="AT26" s="315"/>
      <c r="AU26" s="315"/>
      <c r="AV26" s="315"/>
      <c r="AW26" s="315"/>
      <c r="AX26" s="314"/>
      <c r="AY26" s="314"/>
      <c r="AZ26" s="314"/>
      <c r="BA26" s="314"/>
      <c r="BB26" s="316"/>
      <c r="BC26" s="314"/>
      <c r="BD26" s="317"/>
      <c r="BE26" s="317"/>
      <c r="BF26" s="317"/>
      <c r="BG26" s="317"/>
    </row>
    <row r="27" spans="2:59" s="318" customFormat="1">
      <c r="B27" s="323" t="s">
        <v>3072</v>
      </c>
      <c r="C27" s="11" t="s">
        <v>95</v>
      </c>
      <c r="D27" s="11" t="s">
        <v>167</v>
      </c>
      <c r="E27" s="11" t="s">
        <v>176</v>
      </c>
      <c r="F27" s="11" t="s">
        <v>179</v>
      </c>
      <c r="G27" s="11" t="s">
        <v>657</v>
      </c>
      <c r="H27" s="11" t="s">
        <v>657</v>
      </c>
      <c r="I27" s="11" t="s">
        <v>833</v>
      </c>
      <c r="J27" s="11" t="s">
        <v>835</v>
      </c>
      <c r="K27" s="11" t="s">
        <v>99</v>
      </c>
      <c r="L27" s="11" t="s">
        <v>122</v>
      </c>
      <c r="M27" s="11" t="s">
        <v>738</v>
      </c>
      <c r="N27" s="11" t="s">
        <v>859</v>
      </c>
      <c r="O27" s="12">
        <v>2</v>
      </c>
      <c r="P27" s="12">
        <v>3</v>
      </c>
      <c r="Q27" s="102">
        <v>8.1999999999999993</v>
      </c>
      <c r="R27" s="12">
        <v>3</v>
      </c>
      <c r="S27" s="11" t="s">
        <v>590</v>
      </c>
      <c r="T27" s="11" t="s">
        <v>3079</v>
      </c>
      <c r="U27" s="11" t="s">
        <v>331</v>
      </c>
      <c r="V27" s="11" t="s">
        <v>631</v>
      </c>
      <c r="W27" s="11" t="s">
        <v>1059</v>
      </c>
      <c r="X27" s="11" t="s">
        <v>313</v>
      </c>
      <c r="Y27" s="11" t="s">
        <v>311</v>
      </c>
      <c r="Z27" s="14" t="s">
        <v>832</v>
      </c>
      <c r="AA27" s="11" t="s">
        <v>1167</v>
      </c>
      <c r="AB27" s="314"/>
      <c r="AC27" s="314"/>
      <c r="AD27" s="314"/>
      <c r="AE27" s="314"/>
      <c r="AF27" s="314"/>
      <c r="AG27" s="314"/>
      <c r="AH27" s="314"/>
      <c r="AI27" s="314"/>
      <c r="AJ27" s="314"/>
      <c r="AK27" s="314"/>
      <c r="AL27" s="314"/>
      <c r="AM27" s="314"/>
      <c r="AN27" s="314"/>
      <c r="AO27" s="314"/>
      <c r="AP27" s="315"/>
      <c r="AQ27" s="315"/>
      <c r="AR27" s="315"/>
      <c r="AS27" s="315"/>
      <c r="AT27" s="315"/>
      <c r="AU27" s="315"/>
      <c r="AV27" s="315"/>
      <c r="AW27" s="315"/>
      <c r="AX27" s="314"/>
      <c r="AY27" s="314"/>
      <c r="AZ27" s="314"/>
      <c r="BA27" s="314"/>
      <c r="BB27" s="316"/>
      <c r="BC27" s="314"/>
      <c r="BD27" s="317"/>
      <c r="BE27" s="317"/>
      <c r="BF27" s="317"/>
      <c r="BG27" s="319"/>
    </row>
    <row r="28" spans="2:59" s="318" customFormat="1">
      <c r="B28" s="325" t="s">
        <v>3054</v>
      </c>
      <c r="C28" s="326" t="s">
        <v>95</v>
      </c>
      <c r="D28" s="326" t="s">
        <v>167</v>
      </c>
      <c r="E28" s="326" t="s">
        <v>176</v>
      </c>
      <c r="F28" s="326" t="s">
        <v>179</v>
      </c>
      <c r="G28" s="326" t="s">
        <v>657</v>
      </c>
      <c r="H28" s="326" t="s">
        <v>657</v>
      </c>
      <c r="I28" s="326" t="s">
        <v>833</v>
      </c>
      <c r="J28" s="326" t="s">
        <v>835</v>
      </c>
      <c r="K28" s="326" t="s">
        <v>99</v>
      </c>
      <c r="L28" s="326" t="s">
        <v>122</v>
      </c>
      <c r="M28" s="326" t="s">
        <v>738</v>
      </c>
      <c r="N28" s="326" t="s">
        <v>859</v>
      </c>
      <c r="O28" s="327">
        <v>2</v>
      </c>
      <c r="P28" s="327">
        <v>3</v>
      </c>
      <c r="Q28" s="327">
        <v>8.1999999999999993</v>
      </c>
      <c r="R28" s="327">
        <v>3</v>
      </c>
      <c r="S28" s="326" t="s">
        <v>590</v>
      </c>
      <c r="T28" s="326" t="s">
        <v>3079</v>
      </c>
      <c r="U28" s="326" t="s">
        <v>331</v>
      </c>
      <c r="V28" s="326" t="s">
        <v>631</v>
      </c>
      <c r="W28" s="326" t="s">
        <v>1060</v>
      </c>
      <c r="X28" s="326" t="s">
        <v>313</v>
      </c>
      <c r="Y28" s="326" t="s">
        <v>252</v>
      </c>
      <c r="Z28" s="58" t="s">
        <v>839</v>
      </c>
      <c r="AA28" s="326" t="s">
        <v>1167</v>
      </c>
      <c r="AB28" s="314"/>
      <c r="AC28" s="314"/>
      <c r="AD28" s="314"/>
      <c r="AE28" s="314"/>
      <c r="AF28" s="314"/>
      <c r="AG28" s="314"/>
      <c r="AH28" s="314"/>
      <c r="AI28" s="314"/>
      <c r="AJ28" s="314"/>
      <c r="AK28" s="314"/>
      <c r="AL28" s="314"/>
      <c r="AM28" s="314"/>
      <c r="AN28" s="314"/>
      <c r="AO28" s="314"/>
      <c r="AP28" s="315"/>
      <c r="AQ28" s="315"/>
      <c r="AR28" s="315"/>
      <c r="AS28" s="315"/>
      <c r="AT28" s="315"/>
      <c r="AU28" s="315"/>
      <c r="AV28" s="315"/>
      <c r="AW28" s="315"/>
      <c r="AX28" s="314"/>
      <c r="AY28" s="314"/>
      <c r="AZ28" s="314"/>
      <c r="BA28" s="314"/>
      <c r="BB28" s="316"/>
      <c r="BC28" s="314"/>
      <c r="BD28" s="317"/>
      <c r="BE28" s="317"/>
      <c r="BF28" s="317"/>
      <c r="BG28" s="317"/>
    </row>
    <row r="29" spans="2:59" s="318" customFormat="1">
      <c r="B29" s="323" t="s">
        <v>3073</v>
      </c>
      <c r="C29" s="11" t="s">
        <v>96</v>
      </c>
      <c r="D29" s="11" t="s">
        <v>168</v>
      </c>
      <c r="E29" s="11" t="s">
        <v>176</v>
      </c>
      <c r="F29" s="11" t="s">
        <v>179</v>
      </c>
      <c r="G29" s="11" t="s">
        <v>282</v>
      </c>
      <c r="H29" s="11" t="s">
        <v>278</v>
      </c>
      <c r="I29" s="11" t="s">
        <v>843</v>
      </c>
      <c r="J29" s="11" t="s">
        <v>845</v>
      </c>
      <c r="K29" s="11" t="s">
        <v>99</v>
      </c>
      <c r="L29" s="11" t="s">
        <v>122</v>
      </c>
      <c r="M29" s="11" t="s">
        <v>841</v>
      </c>
      <c r="N29" s="11" t="s">
        <v>347</v>
      </c>
      <c r="O29" s="12">
        <v>2</v>
      </c>
      <c r="P29" s="12">
        <v>3</v>
      </c>
      <c r="Q29" s="12" t="s">
        <v>1155</v>
      </c>
      <c r="R29" s="12">
        <v>4</v>
      </c>
      <c r="S29" s="11" t="s">
        <v>590</v>
      </c>
      <c r="T29" s="11" t="s">
        <v>3079</v>
      </c>
      <c r="U29" s="11" t="s">
        <v>331</v>
      </c>
      <c r="V29" s="11" t="s">
        <v>631</v>
      </c>
      <c r="W29" s="11" t="s">
        <v>1067</v>
      </c>
      <c r="X29" s="11" t="s">
        <v>313</v>
      </c>
      <c r="Y29" s="11" t="s">
        <v>311</v>
      </c>
      <c r="Z29" s="14" t="s">
        <v>842</v>
      </c>
      <c r="AA29" s="11" t="s">
        <v>1167</v>
      </c>
      <c r="AB29" s="314"/>
      <c r="AC29" s="314"/>
      <c r="AD29" s="314"/>
      <c r="AE29" s="314"/>
      <c r="AF29" s="314"/>
      <c r="AG29" s="314"/>
      <c r="AH29" s="314"/>
      <c r="AI29" s="314"/>
      <c r="AJ29" s="314"/>
      <c r="AK29" s="314"/>
      <c r="AL29" s="314"/>
      <c r="AM29" s="314"/>
      <c r="AN29" s="314"/>
      <c r="AO29" s="314"/>
      <c r="AP29" s="315"/>
      <c r="AQ29" s="315"/>
      <c r="AR29" s="315"/>
      <c r="AS29" s="315"/>
      <c r="AT29" s="315"/>
      <c r="AU29" s="315"/>
      <c r="AV29" s="315"/>
      <c r="AW29" s="315"/>
      <c r="AX29" s="314"/>
      <c r="AY29" s="314"/>
      <c r="AZ29" s="314"/>
      <c r="BA29" s="314"/>
      <c r="BB29" s="316"/>
      <c r="BC29" s="314"/>
      <c r="BD29" s="317"/>
      <c r="BE29" s="317"/>
      <c r="BF29" s="317"/>
      <c r="BG29" s="317"/>
    </row>
    <row r="30" spans="2:59" s="318" customFormat="1">
      <c r="B30" s="325" t="s">
        <v>3053</v>
      </c>
      <c r="C30" s="326" t="s">
        <v>96</v>
      </c>
      <c r="D30" s="326" t="s">
        <v>168</v>
      </c>
      <c r="E30" s="326" t="s">
        <v>176</v>
      </c>
      <c r="F30" s="326" t="s">
        <v>179</v>
      </c>
      <c r="G30" s="326" t="s">
        <v>282</v>
      </c>
      <c r="H30" s="326" t="s">
        <v>278</v>
      </c>
      <c r="I30" s="326" t="s">
        <v>843</v>
      </c>
      <c r="J30" s="326" t="s">
        <v>845</v>
      </c>
      <c r="K30" s="326" t="s">
        <v>99</v>
      </c>
      <c r="L30" s="326" t="s">
        <v>122</v>
      </c>
      <c r="M30" s="326" t="s">
        <v>841</v>
      </c>
      <c r="N30" s="326" t="s">
        <v>347</v>
      </c>
      <c r="O30" s="327">
        <v>2</v>
      </c>
      <c r="P30" s="327">
        <v>3</v>
      </c>
      <c r="Q30" s="327" t="s">
        <v>1155</v>
      </c>
      <c r="R30" s="327">
        <v>4</v>
      </c>
      <c r="S30" s="326" t="s">
        <v>590</v>
      </c>
      <c r="T30" s="326" t="s">
        <v>3079</v>
      </c>
      <c r="U30" s="326" t="s">
        <v>331</v>
      </c>
      <c r="V30" s="326" t="s">
        <v>631</v>
      </c>
      <c r="W30" s="326" t="s">
        <v>479</v>
      </c>
      <c r="X30" s="326" t="s">
        <v>313</v>
      </c>
      <c r="Y30" s="326" t="s">
        <v>326</v>
      </c>
      <c r="Z30" s="58" t="s">
        <v>849</v>
      </c>
      <c r="AA30" s="326" t="s">
        <v>1167</v>
      </c>
      <c r="AB30" s="314"/>
      <c r="AC30" s="314"/>
      <c r="AD30" s="314"/>
      <c r="AE30" s="314"/>
      <c r="AF30" s="314"/>
      <c r="AG30" s="314"/>
      <c r="AH30" s="314"/>
      <c r="AI30" s="314"/>
      <c r="AJ30" s="314"/>
      <c r="AK30" s="314"/>
      <c r="AL30" s="314"/>
      <c r="AM30" s="314"/>
      <c r="AN30" s="314"/>
      <c r="AO30" s="314"/>
      <c r="AP30" s="315"/>
      <c r="AQ30" s="315"/>
      <c r="AR30" s="315"/>
      <c r="AS30" s="315"/>
      <c r="AT30" s="315"/>
      <c r="AU30" s="315"/>
      <c r="AV30" s="315"/>
      <c r="AW30" s="315"/>
      <c r="AX30" s="314"/>
      <c r="AY30" s="314"/>
      <c r="AZ30" s="314"/>
      <c r="BA30" s="314"/>
      <c r="BB30" s="316"/>
      <c r="BC30" s="314"/>
      <c r="BD30" s="317"/>
      <c r="BE30" s="317"/>
      <c r="BF30" s="317"/>
      <c r="BG30" s="317"/>
    </row>
    <row r="31" spans="2:59" s="318" customFormat="1">
      <c r="B31" s="323" t="s">
        <v>3074</v>
      </c>
      <c r="C31" s="11" t="s">
        <v>97</v>
      </c>
      <c r="D31" s="11" t="s">
        <v>169</v>
      </c>
      <c r="E31" s="11" t="s">
        <v>176</v>
      </c>
      <c r="F31" s="11" t="s">
        <v>179</v>
      </c>
      <c r="G31" s="11" t="s">
        <v>279</v>
      </c>
      <c r="H31" s="11" t="s">
        <v>287</v>
      </c>
      <c r="I31" s="11" t="s">
        <v>855</v>
      </c>
      <c r="J31" s="11" t="s">
        <v>857</v>
      </c>
      <c r="K31" s="11" t="s">
        <v>99</v>
      </c>
      <c r="L31" s="11" t="s">
        <v>124</v>
      </c>
      <c r="M31" s="11" t="s">
        <v>854</v>
      </c>
      <c r="N31" s="11" t="s">
        <v>347</v>
      </c>
      <c r="O31" s="12">
        <v>2</v>
      </c>
      <c r="P31" s="12">
        <v>4</v>
      </c>
      <c r="Q31" s="102" t="s">
        <v>1156</v>
      </c>
      <c r="R31" s="12">
        <v>6</v>
      </c>
      <c r="S31" s="11" t="s">
        <v>323</v>
      </c>
      <c r="T31" s="11" t="s">
        <v>3079</v>
      </c>
      <c r="U31" s="11" t="s">
        <v>1192</v>
      </c>
      <c r="V31" s="11" t="s">
        <v>441</v>
      </c>
      <c r="W31" s="11" t="s">
        <v>1074</v>
      </c>
      <c r="X31" s="11" t="s">
        <v>314</v>
      </c>
      <c r="Y31" s="11" t="s">
        <v>307</v>
      </c>
      <c r="Z31" s="14" t="s">
        <v>851</v>
      </c>
      <c r="AA31" s="11" t="s">
        <v>1167</v>
      </c>
      <c r="AB31" s="314"/>
      <c r="AC31" s="314"/>
      <c r="AD31" s="314"/>
      <c r="AE31" s="314"/>
      <c r="AF31" s="314"/>
      <c r="AG31" s="314"/>
      <c r="AH31" s="314"/>
      <c r="AI31" s="314"/>
      <c r="AJ31" s="314"/>
      <c r="AK31" s="314"/>
      <c r="AL31" s="314"/>
      <c r="AM31" s="314"/>
      <c r="AN31" s="314"/>
      <c r="AO31" s="314"/>
      <c r="AP31" s="315"/>
      <c r="AQ31" s="315"/>
      <c r="AR31" s="315"/>
      <c r="AS31" s="315"/>
      <c r="AT31" s="315"/>
      <c r="AU31" s="315"/>
      <c r="AV31" s="315"/>
      <c r="AW31" s="315"/>
      <c r="AX31" s="314"/>
      <c r="AY31" s="314"/>
      <c r="AZ31" s="314"/>
      <c r="BA31" s="314"/>
      <c r="BB31" s="316"/>
      <c r="BC31" s="314"/>
      <c r="BD31" s="317"/>
      <c r="BE31" s="317"/>
      <c r="BF31" s="317"/>
      <c r="BG31" s="319"/>
    </row>
    <row r="32" spans="2:59" s="318" customFormat="1">
      <c r="B32" s="325" t="s">
        <v>3052</v>
      </c>
      <c r="C32" s="326" t="s">
        <v>97</v>
      </c>
      <c r="D32" s="326" t="s">
        <v>169</v>
      </c>
      <c r="E32" s="326" t="s">
        <v>176</v>
      </c>
      <c r="F32" s="326" t="s">
        <v>179</v>
      </c>
      <c r="G32" s="326" t="s">
        <v>279</v>
      </c>
      <c r="H32" s="326" t="s">
        <v>287</v>
      </c>
      <c r="I32" s="326" t="s">
        <v>855</v>
      </c>
      <c r="J32" s="326" t="s">
        <v>857</v>
      </c>
      <c r="K32" s="326" t="s">
        <v>99</v>
      </c>
      <c r="L32" s="326" t="s">
        <v>124</v>
      </c>
      <c r="M32" s="326" t="s">
        <v>854</v>
      </c>
      <c r="N32" s="326" t="s">
        <v>347</v>
      </c>
      <c r="O32" s="327">
        <v>2</v>
      </c>
      <c r="P32" s="327">
        <v>4</v>
      </c>
      <c r="Q32" s="329" t="s">
        <v>1156</v>
      </c>
      <c r="R32" s="327">
        <v>6</v>
      </c>
      <c r="S32" s="326" t="s">
        <v>323</v>
      </c>
      <c r="T32" s="326" t="s">
        <v>3079</v>
      </c>
      <c r="U32" s="326" t="s">
        <v>1192</v>
      </c>
      <c r="V32" s="326" t="s">
        <v>441</v>
      </c>
      <c r="W32" s="326" t="s">
        <v>860</v>
      </c>
      <c r="X32" s="326" t="s">
        <v>314</v>
      </c>
      <c r="Y32" s="326" t="s">
        <v>253</v>
      </c>
      <c r="Z32" s="58" t="s">
        <v>861</v>
      </c>
      <c r="AA32" s="326" t="s">
        <v>1167</v>
      </c>
      <c r="AB32" s="314"/>
      <c r="AC32" s="314"/>
      <c r="AD32" s="314"/>
      <c r="AE32" s="314"/>
      <c r="AF32" s="314"/>
      <c r="AG32" s="314"/>
      <c r="AH32" s="314"/>
      <c r="AI32" s="314"/>
      <c r="AJ32" s="314"/>
      <c r="AK32" s="314"/>
      <c r="AL32" s="314"/>
      <c r="AM32" s="314"/>
      <c r="AN32" s="314"/>
      <c r="AO32" s="314"/>
      <c r="AP32" s="315"/>
      <c r="AQ32" s="315"/>
      <c r="AR32" s="315"/>
      <c r="AS32" s="315"/>
      <c r="AT32" s="315"/>
      <c r="AU32" s="315"/>
      <c r="AV32" s="315"/>
      <c r="AW32" s="315"/>
      <c r="AX32" s="314"/>
      <c r="AY32" s="314"/>
      <c r="AZ32" s="314"/>
      <c r="BA32" s="314"/>
      <c r="BB32" s="316"/>
      <c r="BC32" s="314"/>
      <c r="BD32" s="317"/>
      <c r="BE32" s="317"/>
      <c r="BF32" s="317"/>
      <c r="BG32" s="319"/>
    </row>
    <row r="33" spans="2:59">
      <c r="B33" s="320"/>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2"/>
      <c r="BD33" s="317"/>
      <c r="BE33" s="317"/>
      <c r="BF33" s="317"/>
      <c r="BG33" s="317"/>
    </row>
    <row r="34" spans="2:59">
      <c r="B34" s="998" t="s">
        <v>1144</v>
      </c>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1000"/>
      <c r="BD34" s="317"/>
      <c r="BE34" s="317"/>
      <c r="BF34" s="317"/>
      <c r="BG34" s="317"/>
    </row>
    <row r="35" spans="2:59">
      <c r="B35" s="998" t="s">
        <v>2996</v>
      </c>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1000"/>
    </row>
    <row r="36" spans="2:59">
      <c r="B36" s="998" t="s">
        <v>2997</v>
      </c>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1000"/>
    </row>
    <row r="37" spans="2:59">
      <c r="B37" s="998" t="s">
        <v>2998</v>
      </c>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1000"/>
    </row>
    <row r="38" spans="2:59">
      <c r="B38" s="998" t="s">
        <v>2999</v>
      </c>
      <c r="C38" s="999"/>
      <c r="D38" s="999"/>
      <c r="E38" s="999"/>
      <c r="F38" s="999"/>
      <c r="G38" s="999"/>
      <c r="H38" s="999"/>
      <c r="I38" s="999"/>
      <c r="J38" s="999"/>
      <c r="K38" s="999"/>
      <c r="L38" s="999"/>
      <c r="M38" s="999"/>
      <c r="N38" s="999"/>
      <c r="O38" s="999"/>
      <c r="P38" s="999"/>
      <c r="Q38" s="999"/>
      <c r="R38" s="999"/>
      <c r="S38" s="999"/>
      <c r="T38" s="999"/>
      <c r="U38" s="999"/>
      <c r="V38" s="999"/>
      <c r="W38" s="999"/>
      <c r="X38" s="999"/>
      <c r="Y38" s="999"/>
      <c r="Z38" s="999"/>
      <c r="AA38" s="1000"/>
    </row>
    <row r="39" spans="2:59">
      <c r="B39" s="998" t="s">
        <v>3000</v>
      </c>
      <c r="C39" s="999"/>
      <c r="D39" s="999"/>
      <c r="E39" s="999"/>
      <c r="F39" s="999"/>
      <c r="G39" s="999"/>
      <c r="H39" s="999"/>
      <c r="I39" s="999"/>
      <c r="J39" s="999"/>
      <c r="K39" s="999"/>
      <c r="L39" s="999"/>
      <c r="M39" s="999"/>
      <c r="N39" s="999"/>
      <c r="O39" s="999"/>
      <c r="P39" s="999"/>
      <c r="Q39" s="999"/>
      <c r="R39" s="999"/>
      <c r="S39" s="999"/>
      <c r="T39" s="999"/>
      <c r="U39" s="999"/>
      <c r="V39" s="999"/>
      <c r="W39" s="999"/>
      <c r="X39" s="999"/>
      <c r="Y39" s="999"/>
      <c r="Z39" s="999"/>
      <c r="AA39" s="1000"/>
    </row>
    <row r="40" spans="2:59">
      <c r="B40" s="998" t="s">
        <v>3001</v>
      </c>
      <c r="C40" s="999"/>
      <c r="D40" s="999"/>
      <c r="E40" s="999"/>
      <c r="F40" s="999"/>
      <c r="G40" s="999"/>
      <c r="H40" s="999"/>
      <c r="I40" s="999"/>
      <c r="J40" s="999"/>
      <c r="K40" s="999"/>
      <c r="L40" s="999"/>
      <c r="M40" s="999"/>
      <c r="N40" s="999"/>
      <c r="O40" s="999"/>
      <c r="P40" s="999"/>
      <c r="Q40" s="999"/>
      <c r="R40" s="999"/>
      <c r="S40" s="999"/>
      <c r="T40" s="999"/>
      <c r="U40" s="999"/>
      <c r="V40" s="999"/>
      <c r="W40" s="999"/>
      <c r="X40" s="999"/>
      <c r="Y40" s="999"/>
      <c r="Z40" s="999"/>
      <c r="AA40" s="1000"/>
    </row>
    <row r="41" spans="2:59">
      <c r="B41" s="998" t="s">
        <v>3002</v>
      </c>
      <c r="C41" s="999"/>
      <c r="D41" s="999"/>
      <c r="E41" s="999"/>
      <c r="F41" s="999"/>
      <c r="G41" s="999"/>
      <c r="H41" s="999"/>
      <c r="I41" s="999"/>
      <c r="J41" s="999"/>
      <c r="K41" s="999"/>
      <c r="L41" s="999"/>
      <c r="M41" s="999"/>
      <c r="N41" s="999"/>
      <c r="O41" s="999"/>
      <c r="P41" s="999"/>
      <c r="Q41" s="999"/>
      <c r="R41" s="999"/>
      <c r="S41" s="999"/>
      <c r="T41" s="999"/>
      <c r="U41" s="999"/>
      <c r="V41" s="999"/>
      <c r="W41" s="999"/>
      <c r="X41" s="999"/>
      <c r="Y41" s="999"/>
      <c r="Z41" s="999"/>
      <c r="AA41" s="1000"/>
    </row>
    <row r="42" spans="2:59">
      <c r="B42" s="998" t="s">
        <v>3003</v>
      </c>
      <c r="C42" s="999"/>
      <c r="D42" s="999"/>
      <c r="E42" s="999"/>
      <c r="F42" s="999"/>
      <c r="G42" s="999"/>
      <c r="H42" s="999"/>
      <c r="I42" s="999"/>
      <c r="J42" s="999"/>
      <c r="K42" s="999"/>
      <c r="L42" s="999"/>
      <c r="M42" s="999"/>
      <c r="N42" s="999"/>
      <c r="O42" s="999"/>
      <c r="P42" s="999"/>
      <c r="Q42" s="999"/>
      <c r="R42" s="999"/>
      <c r="S42" s="999"/>
      <c r="T42" s="999"/>
      <c r="U42" s="999"/>
      <c r="V42" s="999"/>
      <c r="W42" s="999"/>
      <c r="X42" s="999"/>
      <c r="Y42" s="999"/>
      <c r="Z42" s="999"/>
      <c r="AA42" s="1000"/>
    </row>
    <row r="43" spans="2:59">
      <c r="B43" s="998" t="s">
        <v>3004</v>
      </c>
      <c r="C43" s="999"/>
      <c r="D43" s="999"/>
      <c r="E43" s="999"/>
      <c r="F43" s="999"/>
      <c r="G43" s="999"/>
      <c r="H43" s="999"/>
      <c r="I43" s="999"/>
      <c r="J43" s="999"/>
      <c r="K43" s="999"/>
      <c r="L43" s="999"/>
      <c r="M43" s="999"/>
      <c r="N43" s="999"/>
      <c r="O43" s="999"/>
      <c r="P43" s="999"/>
      <c r="Q43" s="999"/>
      <c r="R43" s="999"/>
      <c r="S43" s="999"/>
      <c r="T43" s="999"/>
      <c r="U43" s="999"/>
      <c r="V43" s="999"/>
      <c r="W43" s="999"/>
      <c r="X43" s="999"/>
      <c r="Y43" s="999"/>
      <c r="Z43" s="999"/>
      <c r="AA43" s="1000"/>
    </row>
    <row r="44" spans="2:59">
      <c r="B44" s="998" t="s">
        <v>3005</v>
      </c>
      <c r="C44" s="999"/>
      <c r="D44" s="999"/>
      <c r="E44" s="999"/>
      <c r="F44" s="999"/>
      <c r="G44" s="999"/>
      <c r="H44" s="999"/>
      <c r="I44" s="999"/>
      <c r="J44" s="999"/>
      <c r="K44" s="999"/>
      <c r="L44" s="999"/>
      <c r="M44" s="999"/>
      <c r="N44" s="999"/>
      <c r="O44" s="999"/>
      <c r="P44" s="999"/>
      <c r="Q44" s="999"/>
      <c r="R44" s="999"/>
      <c r="S44" s="999"/>
      <c r="T44" s="999"/>
      <c r="U44" s="999"/>
      <c r="V44" s="999"/>
      <c r="W44" s="999"/>
      <c r="X44" s="999"/>
      <c r="Y44" s="999"/>
      <c r="Z44" s="999"/>
      <c r="AA44" s="1000"/>
    </row>
    <row r="45" spans="2:59">
      <c r="B45" s="998" t="s">
        <v>3006</v>
      </c>
      <c r="C45" s="999"/>
      <c r="D45" s="999"/>
      <c r="E45" s="999"/>
      <c r="F45" s="999"/>
      <c r="G45" s="999"/>
      <c r="H45" s="999"/>
      <c r="I45" s="999"/>
      <c r="J45" s="999"/>
      <c r="K45" s="999"/>
      <c r="L45" s="999"/>
      <c r="M45" s="999"/>
      <c r="N45" s="999"/>
      <c r="O45" s="999"/>
      <c r="P45" s="999"/>
      <c r="Q45" s="999"/>
      <c r="R45" s="999"/>
      <c r="S45" s="999"/>
      <c r="T45" s="999"/>
      <c r="U45" s="999"/>
      <c r="V45" s="999"/>
      <c r="W45" s="999"/>
      <c r="X45" s="999"/>
      <c r="Y45" s="999"/>
      <c r="Z45" s="999"/>
      <c r="AA45" s="1000"/>
    </row>
    <row r="46" spans="2:59">
      <c r="B46" s="998" t="s">
        <v>3007</v>
      </c>
      <c r="C46" s="999"/>
      <c r="D46" s="999"/>
      <c r="E46" s="999"/>
      <c r="F46" s="999"/>
      <c r="G46" s="999"/>
      <c r="H46" s="999"/>
      <c r="I46" s="999"/>
      <c r="J46" s="999"/>
      <c r="K46" s="999"/>
      <c r="L46" s="999"/>
      <c r="M46" s="999"/>
      <c r="N46" s="999"/>
      <c r="O46" s="999"/>
      <c r="P46" s="999"/>
      <c r="Q46" s="999"/>
      <c r="R46" s="999"/>
      <c r="S46" s="999"/>
      <c r="T46" s="999"/>
      <c r="U46" s="999"/>
      <c r="V46" s="999"/>
      <c r="W46" s="999"/>
      <c r="X46" s="999"/>
      <c r="Y46" s="999"/>
      <c r="Z46" s="999"/>
      <c r="AA46" s="1000"/>
    </row>
    <row r="47" spans="2:59">
      <c r="B47" s="998" t="s">
        <v>3008</v>
      </c>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1000"/>
    </row>
    <row r="48" spans="2:59">
      <c r="B48" s="998" t="s">
        <v>3009</v>
      </c>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1000"/>
    </row>
    <row r="49" spans="2:27">
      <c r="B49" s="998" t="s">
        <v>3010</v>
      </c>
      <c r="C49" s="999"/>
      <c r="D49" s="999"/>
      <c r="E49" s="999"/>
      <c r="F49" s="999"/>
      <c r="G49" s="999"/>
      <c r="H49" s="999"/>
      <c r="I49" s="999"/>
      <c r="J49" s="999"/>
      <c r="K49" s="999"/>
      <c r="L49" s="999"/>
      <c r="M49" s="999"/>
      <c r="N49" s="999"/>
      <c r="O49" s="999"/>
      <c r="P49" s="999"/>
      <c r="Q49" s="999"/>
      <c r="R49" s="999"/>
      <c r="S49" s="999"/>
      <c r="T49" s="999"/>
      <c r="U49" s="999"/>
      <c r="V49" s="999"/>
      <c r="W49" s="999"/>
      <c r="X49" s="999"/>
      <c r="Y49" s="999"/>
      <c r="Z49" s="999"/>
      <c r="AA49" s="1000"/>
    </row>
    <row r="50" spans="2:27">
      <c r="B50" s="998" t="s">
        <v>3011</v>
      </c>
      <c r="C50" s="999"/>
      <c r="D50" s="999"/>
      <c r="E50" s="999"/>
      <c r="F50" s="999"/>
      <c r="G50" s="999"/>
      <c r="H50" s="999"/>
      <c r="I50" s="999"/>
      <c r="J50" s="999"/>
      <c r="K50" s="999"/>
      <c r="L50" s="999"/>
      <c r="M50" s="999"/>
      <c r="N50" s="999"/>
      <c r="O50" s="999"/>
      <c r="P50" s="999"/>
      <c r="Q50" s="999"/>
      <c r="R50" s="999"/>
      <c r="S50" s="999"/>
      <c r="T50" s="999"/>
      <c r="U50" s="999"/>
      <c r="V50" s="999"/>
      <c r="W50" s="999"/>
      <c r="X50" s="999"/>
      <c r="Y50" s="999"/>
      <c r="Z50" s="999"/>
      <c r="AA50" s="1000"/>
    </row>
    <row r="51" spans="2:27">
      <c r="B51" s="998" t="s">
        <v>3012</v>
      </c>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1000"/>
    </row>
    <row r="52" spans="2:27">
      <c r="B52" s="998" t="s">
        <v>3013</v>
      </c>
      <c r="C52" s="999"/>
      <c r="D52" s="999"/>
      <c r="E52" s="999"/>
      <c r="F52" s="999"/>
      <c r="G52" s="999"/>
      <c r="H52" s="999"/>
      <c r="I52" s="999"/>
      <c r="J52" s="999"/>
      <c r="K52" s="999"/>
      <c r="L52" s="999"/>
      <c r="M52" s="999"/>
      <c r="N52" s="999"/>
      <c r="O52" s="999"/>
      <c r="P52" s="999"/>
      <c r="Q52" s="999"/>
      <c r="R52" s="999"/>
      <c r="S52" s="999"/>
      <c r="T52" s="999"/>
      <c r="U52" s="999"/>
      <c r="V52" s="999"/>
      <c r="W52" s="999"/>
      <c r="X52" s="999"/>
      <c r="Y52" s="999"/>
      <c r="Z52" s="999"/>
      <c r="AA52" s="1000"/>
    </row>
    <row r="53" spans="2:27">
      <c r="B53" s="998" t="s">
        <v>3078</v>
      </c>
      <c r="C53" s="999"/>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1000"/>
    </row>
    <row r="54" spans="2:27">
      <c r="B54" s="998" t="s">
        <v>3014</v>
      </c>
      <c r="C54" s="999"/>
      <c r="D54" s="999"/>
      <c r="E54" s="999"/>
      <c r="F54" s="999"/>
      <c r="G54" s="999"/>
      <c r="H54" s="999"/>
      <c r="I54" s="999"/>
      <c r="J54" s="999"/>
      <c r="K54" s="999"/>
      <c r="L54" s="999"/>
      <c r="M54" s="999"/>
      <c r="N54" s="999"/>
      <c r="O54" s="999"/>
      <c r="P54" s="999"/>
      <c r="Q54" s="999"/>
      <c r="R54" s="999"/>
      <c r="S54" s="999"/>
      <c r="T54" s="999"/>
      <c r="U54" s="999"/>
      <c r="V54" s="999"/>
      <c r="W54" s="999"/>
      <c r="X54" s="999"/>
      <c r="Y54" s="999"/>
      <c r="Z54" s="999"/>
      <c r="AA54" s="1000"/>
    </row>
    <row r="55" spans="2:27">
      <c r="B55" s="998" t="s">
        <v>3015</v>
      </c>
      <c r="C55" s="999"/>
      <c r="D55" s="999"/>
      <c r="E55" s="999"/>
      <c r="F55" s="999"/>
      <c r="G55" s="999"/>
      <c r="H55" s="999"/>
      <c r="I55" s="999"/>
      <c r="J55" s="999"/>
      <c r="K55" s="999"/>
      <c r="L55" s="999"/>
      <c r="M55" s="999"/>
      <c r="N55" s="999"/>
      <c r="O55" s="999"/>
      <c r="P55" s="999"/>
      <c r="Q55" s="999"/>
      <c r="R55" s="999"/>
      <c r="S55" s="999"/>
      <c r="T55" s="999"/>
      <c r="U55" s="999"/>
      <c r="V55" s="999"/>
      <c r="W55" s="999"/>
      <c r="X55" s="999"/>
      <c r="Y55" s="999"/>
      <c r="Z55" s="999"/>
      <c r="AA55" s="1000"/>
    </row>
    <row r="56" spans="2:27">
      <c r="B56" s="998" t="s">
        <v>3016</v>
      </c>
      <c r="C56" s="999"/>
      <c r="D56" s="999"/>
      <c r="E56" s="999"/>
      <c r="F56" s="999"/>
      <c r="G56" s="999"/>
      <c r="H56" s="999"/>
      <c r="I56" s="999"/>
      <c r="J56" s="999"/>
      <c r="K56" s="999"/>
      <c r="L56" s="999"/>
      <c r="M56" s="999"/>
      <c r="N56" s="999"/>
      <c r="O56" s="999"/>
      <c r="P56" s="999"/>
      <c r="Q56" s="999"/>
      <c r="R56" s="999"/>
      <c r="S56" s="999"/>
      <c r="T56" s="999"/>
      <c r="U56" s="999"/>
      <c r="V56" s="999"/>
      <c r="W56" s="999"/>
      <c r="X56" s="999"/>
      <c r="Y56" s="999"/>
      <c r="Z56" s="999"/>
      <c r="AA56" s="1000"/>
    </row>
    <row r="57" spans="2:27">
      <c r="B57" s="998" t="s">
        <v>3017</v>
      </c>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1000"/>
    </row>
    <row r="58" spans="2:27">
      <c r="B58" s="998" t="s">
        <v>3018</v>
      </c>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1000"/>
    </row>
    <row r="59" spans="2:27">
      <c r="B59" s="998"/>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1000"/>
    </row>
    <row r="60" spans="2:27">
      <c r="B60" s="1001" t="s">
        <v>1145</v>
      </c>
      <c r="C60" s="1002"/>
      <c r="D60" s="1002"/>
      <c r="E60" s="1002"/>
      <c r="F60" s="1002"/>
      <c r="G60" s="1002"/>
      <c r="H60" s="1002"/>
      <c r="I60" s="1002"/>
      <c r="J60" s="1002"/>
      <c r="K60" s="1002"/>
      <c r="L60" s="1002"/>
      <c r="M60" s="1002"/>
      <c r="N60" s="1002"/>
      <c r="O60" s="1002"/>
      <c r="P60" s="1002"/>
      <c r="Q60" s="1002"/>
      <c r="R60" s="1002"/>
      <c r="S60" s="1002"/>
      <c r="T60" s="1002"/>
      <c r="U60" s="1002"/>
      <c r="V60" s="1002"/>
      <c r="W60" s="1002"/>
      <c r="X60" s="1002"/>
      <c r="Y60" s="1002"/>
      <c r="Z60" s="1002"/>
      <c r="AA60" s="1003"/>
    </row>
  </sheetData>
  <sheetProtection password="81F4" sheet="1" objects="1" scenarios="1"/>
  <protectedRanges>
    <protectedRange password="CDAC" sqref="B35:AA57" name="RTU Notes"/>
  </protectedRanges>
  <mergeCells count="58">
    <mergeCell ref="B59:AA59"/>
    <mergeCell ref="B60:AA60"/>
    <mergeCell ref="B53:AA53"/>
    <mergeCell ref="B54:AA54"/>
    <mergeCell ref="B55:AA55"/>
    <mergeCell ref="B56:AA56"/>
    <mergeCell ref="B57:AA57"/>
    <mergeCell ref="B58:AA58"/>
    <mergeCell ref="B39:AA39"/>
    <mergeCell ref="B52:AA52"/>
    <mergeCell ref="B41:AA41"/>
    <mergeCell ref="B42:AA42"/>
    <mergeCell ref="B43:AA43"/>
    <mergeCell ref="B44:AA44"/>
    <mergeCell ref="B45:AA45"/>
    <mergeCell ref="B46:AA46"/>
    <mergeCell ref="B47:AA47"/>
    <mergeCell ref="B48:AA48"/>
    <mergeCell ref="B49:AA49"/>
    <mergeCell ref="B50:AA50"/>
    <mergeCell ref="B51:AA51"/>
    <mergeCell ref="B40:AA40"/>
    <mergeCell ref="B35:AA35"/>
    <mergeCell ref="B36:AA36"/>
    <mergeCell ref="B37:AA37"/>
    <mergeCell ref="B38:AA38"/>
    <mergeCell ref="I4:I6"/>
    <mergeCell ref="R4:R6"/>
    <mergeCell ref="S4:S6"/>
    <mergeCell ref="T5:T6"/>
    <mergeCell ref="U5:U6"/>
    <mergeCell ref="V5:V6"/>
    <mergeCell ref="B34:AA34"/>
    <mergeCell ref="L4:L6"/>
    <mergeCell ref="M4:M6"/>
    <mergeCell ref="N4:N6"/>
    <mergeCell ref="O4:O6"/>
    <mergeCell ref="AA3:AA6"/>
    <mergeCell ref="C4:C6"/>
    <mergeCell ref="J4:J6"/>
    <mergeCell ref="K4:K6"/>
    <mergeCell ref="D4:D6"/>
    <mergeCell ref="B2:AA2"/>
    <mergeCell ref="B3:B6"/>
    <mergeCell ref="C3:M3"/>
    <mergeCell ref="N3:O3"/>
    <mergeCell ref="P3:S3"/>
    <mergeCell ref="T3:V4"/>
    <mergeCell ref="W3:W6"/>
    <mergeCell ref="X3:X6"/>
    <mergeCell ref="Y3:Y6"/>
    <mergeCell ref="Z3:Z6"/>
    <mergeCell ref="E4:E6"/>
    <mergeCell ref="F4:F6"/>
    <mergeCell ref="G4:G6"/>
    <mergeCell ref="H4:H6"/>
    <mergeCell ref="P4:P6"/>
    <mergeCell ref="Q4:Q6"/>
  </mergeCells>
  <hyperlinks>
    <hyperlink ref="Z23:Z32" r:id="rId1" display="LCH156H4B" xr:uid="{243C602F-881B-42B6-815A-B00BB7981E81}"/>
    <hyperlink ref="Z15:Z22" r:id="rId2" display="LCH092H4B" xr:uid="{CD2C4932-63B2-4C5E-911F-9A096D302AAD}"/>
    <hyperlink ref="Z7:Z14" r:id="rId3" display="LCH036H4E" xr:uid="{032A8415-124A-474E-ACC2-CA516184C4D1}"/>
    <hyperlink ref="Z12" r:id="rId4" display="LCH036H4E" xr:uid="{930B342F-3924-4658-BEF1-DC50DEBFB398}"/>
    <hyperlink ref="AB4" location="Contents!A1" display="&lt;&lt;BACK" xr:uid="{B91A2C35-45A9-4CC0-BE6D-523173ADFFDF}"/>
  </hyperlinks>
  <pageMargins left="0" right="0" top="0" bottom="0" header="0.5" footer="0.5"/>
  <pageSetup paperSize="9" scale="45" firstPageNumber="0" orientation="landscape" horizontalDpi="360" verticalDpi="360"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24</vt:i4>
      </vt:variant>
    </vt:vector>
  </HeadingPairs>
  <TitlesOfParts>
    <vt:vector size="59" baseType="lpstr">
      <vt:lpstr>Contents</vt:lpstr>
      <vt:lpstr>Line Card</vt:lpstr>
      <vt:lpstr>Energence 208-3</vt:lpstr>
      <vt:lpstr>Data Energence 208-3</vt:lpstr>
      <vt:lpstr>Energence 460-3</vt:lpstr>
      <vt:lpstr>Data Energence 460-3</vt:lpstr>
      <vt:lpstr>Landmark 208-3</vt:lpstr>
      <vt:lpstr>Data Landmark EE 208-3</vt:lpstr>
      <vt:lpstr>Landmark 460-3</vt:lpstr>
      <vt:lpstr>Data Landmark EE 460-3</vt:lpstr>
      <vt:lpstr>Landmark HP 208-3</vt:lpstr>
      <vt:lpstr>Data Landmark HP 208-3</vt:lpstr>
      <vt:lpstr>Landmark HP 460-3</vt:lpstr>
      <vt:lpstr>Data Landmark HP 460-3</vt:lpstr>
      <vt:lpstr>Split Straight Cool</vt:lpstr>
      <vt:lpstr>Data Split Straight Cool</vt:lpstr>
      <vt:lpstr>Split Heat Pump</vt:lpstr>
      <vt:lpstr>Data Split Heat Pump</vt:lpstr>
      <vt:lpstr>Ductless Splits</vt:lpstr>
      <vt:lpstr>Data Wall Mounted</vt:lpstr>
      <vt:lpstr>Data Cassette</vt:lpstr>
      <vt:lpstr>Data Ducted</vt:lpstr>
      <vt:lpstr>Data Vertical Air Handler</vt:lpstr>
      <vt:lpstr>PTAC</vt:lpstr>
      <vt:lpstr>Data PTAC</vt:lpstr>
      <vt:lpstr>VTAC</vt:lpstr>
      <vt:lpstr>Data VTAC</vt:lpstr>
      <vt:lpstr>VRP</vt:lpstr>
      <vt:lpstr>Data VRP</vt:lpstr>
      <vt:lpstr>VRF</vt:lpstr>
      <vt:lpstr>Data VRF AHUs</vt:lpstr>
      <vt:lpstr>Data VRF CUs</vt:lpstr>
      <vt:lpstr>MultiZone</vt:lpstr>
      <vt:lpstr>Data MZ AHUs</vt:lpstr>
      <vt:lpstr>Data MZ CUs</vt:lpstr>
      <vt:lpstr>MultiZone!CassetteVRF</vt:lpstr>
      <vt:lpstr>MultiZone!DuctedVRF</vt:lpstr>
      <vt:lpstr>MultiZone!FloorMountedVRF</vt:lpstr>
      <vt:lpstr>MultiZone!Four_Way_2x2</vt:lpstr>
      <vt:lpstr>MultiZone!Four_Way_3x3</vt:lpstr>
      <vt:lpstr>MultiZone!High_Static</vt:lpstr>
      <vt:lpstr>MultiZone!Horizontal</vt:lpstr>
      <vt:lpstr>MultiZone!Medium_Static</vt:lpstr>
      <vt:lpstr>MultiZone!Mirror_Black_Finish</vt:lpstr>
      <vt:lpstr>MultiZone!MultiPositionVRF</vt:lpstr>
      <vt:lpstr>MZCassette</vt:lpstr>
      <vt:lpstr>MZDucted</vt:lpstr>
      <vt:lpstr>MZVertical</vt:lpstr>
      <vt:lpstr>MZWallMounted</vt:lpstr>
      <vt:lpstr>MultiZone!One_Way</vt:lpstr>
      <vt:lpstr>VRP!R_12K</vt:lpstr>
      <vt:lpstr>VRP!R_24K</vt:lpstr>
      <vt:lpstr>MultiZone!Standard_Floor_White_Finish</vt:lpstr>
      <vt:lpstr>MultiZone!Standard_White_Finish</vt:lpstr>
      <vt:lpstr>MultiZone!Two_Way</vt:lpstr>
      <vt:lpstr>MultiZone!Type1</vt:lpstr>
      <vt:lpstr>MultiZone!Vertical</vt:lpstr>
      <vt:lpstr>VRP!VRPSIZE</vt:lpstr>
      <vt:lpstr>MultiZone!WallMountedVRF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 Stevens</dc:creator>
  <cp:lastModifiedBy>Doug Stevens</cp:lastModifiedBy>
  <cp:lastPrinted>2019-07-25T20:32:36Z</cp:lastPrinted>
  <dcterms:created xsi:type="dcterms:W3CDTF">2019-04-25T19:39:30Z</dcterms:created>
  <dcterms:modified xsi:type="dcterms:W3CDTF">2019-08-27T15:20:36Z</dcterms:modified>
</cp:coreProperties>
</file>